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3" lowestEdited="5" rupBuild="9302"/>
  <workbookPr defaultThemeVersion="153222"/>
  <bookViews>
    <workbookView xWindow="0" yWindow="0" windowWidth="28800" windowHeight="11840" activeTab="1" tabRatio="671"/>
  </bookViews>
  <sheets>
    <sheet name="AO-Alwar" sheetId="1" r:id="rId1"/>
    <sheet name="Dealer ARS Sales" sheetId="2" r:id="rId2"/>
    <sheet name="Secondary Freight Analysis" sheetId="3" r:id="rId3"/>
    <sheet name="Event Details" sheetId="4" r:id="rId4"/>
    <sheet name="Sheet1" sheetId="5" r:id="rId5"/>
  </sheets>
  <calcPr calcId="144525"/>
</workbook>
</file>

<file path=xl/sharedStrings.xml><?xml version="1.0" encoding="utf-8"?>
<sst xmlns="http://schemas.openxmlformats.org/spreadsheetml/2006/main" uniqueCount="178" count="178">
  <si>
    <t>District</t>
  </si>
  <si>
    <t>Taluka</t>
  </si>
  <si>
    <t>DMO</t>
  </si>
  <si>
    <t>RE</t>
  </si>
  <si>
    <t>SE</t>
  </si>
  <si>
    <t>Trade Sales</t>
  </si>
  <si>
    <t>Competition MS%</t>
  </si>
  <si>
    <t>DMO JCP Compliance Oct'22</t>
  </si>
  <si>
    <t>RE JCP Compliance Oct'22</t>
  </si>
  <si>
    <t>SE JCP Compliance Oct'22</t>
  </si>
  <si>
    <t>Dealers Info</t>
  </si>
  <si>
    <t>ARS Info</t>
  </si>
  <si>
    <t>Network Appointed Oct'22</t>
  </si>
  <si>
    <t>Network Appointment Plan Nov'22</t>
  </si>
  <si>
    <t>ARS to Dealer</t>
  </si>
  <si>
    <t>FY22-23 sales from new Network (Avg)</t>
  </si>
  <si>
    <t>DSO</t>
  </si>
  <si>
    <t>AnE</t>
  </si>
  <si>
    <t>Contractor</t>
  </si>
  <si>
    <t>Events</t>
  </si>
  <si>
    <t>Product Portfolio Oct'22</t>
  </si>
  <si>
    <t>Direct %</t>
  </si>
  <si>
    <t>OS &gt; 30 Days</t>
  </si>
  <si>
    <t>Rural Reach</t>
  </si>
  <si>
    <t>Action Plan</t>
  </si>
  <si>
    <t>Oct'22 Potential</t>
  </si>
  <si>
    <t>Oct'22 Sales</t>
  </si>
  <si>
    <t>Oct'22 MS</t>
  </si>
  <si>
    <t>Oct YOY Growth</t>
  </si>
  <si>
    <t>YTD Growth</t>
  </si>
  <si>
    <t>Market Position</t>
  </si>
  <si>
    <t>Leader -1st</t>
  </si>
  <si>
    <t>1st MS%</t>
  </si>
  <si>
    <t>Leader - 2nd</t>
  </si>
  <si>
    <t>2nd MS%</t>
  </si>
  <si>
    <t>Leader - 3rd</t>
  </si>
  <si>
    <t>3rd MS%</t>
  </si>
  <si>
    <t>Planned Visits</t>
  </si>
  <si>
    <t>Actual Visits</t>
  </si>
  <si>
    <t>% Compliance</t>
  </si>
  <si>
    <t>Universe</t>
  </si>
  <si>
    <t>JK</t>
  </si>
  <si>
    <t>Penetration(%)</t>
  </si>
  <si>
    <t>Oct'22 Inactive Dealers</t>
  </si>
  <si>
    <t>Whitespace Villages Name</t>
  </si>
  <si>
    <t>Oct'22 Inactive ARS</t>
  </si>
  <si>
    <t>Dealer</t>
  </si>
  <si>
    <t>ARS</t>
  </si>
  <si>
    <t>ARS to Dealer Ratio</t>
  </si>
  <si>
    <t>DSO (in days)</t>
  </si>
  <si>
    <t>JK Registered</t>
  </si>
  <si>
    <t>Enabled</t>
  </si>
  <si>
    <t>Active</t>
  </si>
  <si>
    <t>Lead Shared</t>
  </si>
  <si>
    <t>Lead Conversion</t>
  </si>
  <si>
    <t xml:space="preserve"># Top Tier (Bronze &amp; Above) </t>
  </si>
  <si>
    <t>Executed in Oct'22</t>
  </si>
  <si>
    <t>Approved in Nov'22</t>
  </si>
  <si>
    <t>Plan for Dec'22</t>
  </si>
  <si>
    <t>OPC Volume</t>
  </si>
  <si>
    <t>PPC Volume</t>
  </si>
  <si>
    <t>Premium Product Volume</t>
  </si>
  <si>
    <t>PP %</t>
  </si>
  <si>
    <t>Oct'22</t>
  </si>
  <si>
    <t>No. of cases</t>
  </si>
  <si>
    <t>Amount (In Rs. Lakhs)</t>
  </si>
  <si>
    <t>Universe Villages</t>
  </si>
  <si>
    <t>Villages Penetrated</t>
  </si>
  <si>
    <t>Village Penetration %</t>
  </si>
  <si>
    <t>Active Villages</t>
  </si>
  <si>
    <t>Activation %</t>
  </si>
  <si>
    <t># of cement Exp Active</t>
  </si>
  <si>
    <t># of days running for cement exp</t>
  </si>
  <si>
    <t>Oct'22 Volume from Cement Exp</t>
  </si>
  <si>
    <t>Rural Sales - Oct'22</t>
  </si>
  <si>
    <t>Rural Sales % of Trade</t>
  </si>
  <si>
    <t>CTS</t>
  </si>
  <si>
    <t>Sales</t>
  </si>
  <si>
    <t>DHOLPUR</t>
  </si>
  <si>
    <t>Krishna Gavhane</t>
  </si>
  <si>
    <t xml:space="preserve">Manoj Sharma </t>
  </si>
  <si>
    <t>Neeraj Kumar</t>
  </si>
  <si>
    <t>Shree</t>
  </si>
  <si>
    <t>Ultratech</t>
  </si>
  <si>
    <t xml:space="preserve">JK S </t>
  </si>
  <si>
    <t>Surajpura</t>
  </si>
  <si>
    <t xml:space="preserve">Maharajpura </t>
  </si>
  <si>
    <t>-</t>
  </si>
  <si>
    <t>130 MT</t>
  </si>
  <si>
    <t>426 MT</t>
  </si>
  <si>
    <t>BARI</t>
  </si>
  <si>
    <t xml:space="preserve">Ultratech </t>
  </si>
  <si>
    <t>BCW</t>
  </si>
  <si>
    <t xml:space="preserve">Biloni </t>
  </si>
  <si>
    <t xml:space="preserve">Kanchan pur </t>
  </si>
  <si>
    <t>RAJAKHERA</t>
  </si>
  <si>
    <t>shree</t>
  </si>
  <si>
    <t xml:space="preserve">Bangur </t>
  </si>
  <si>
    <t xml:space="preserve">Macchariya </t>
  </si>
  <si>
    <t xml:space="preserve">BarehMori </t>
  </si>
  <si>
    <t>BASERI</t>
  </si>
  <si>
    <t xml:space="preserve">Ambuja </t>
  </si>
  <si>
    <t xml:space="preserve">Sarmathura </t>
  </si>
  <si>
    <t>SAIPAU</t>
  </si>
  <si>
    <t xml:space="preserve">Wonder </t>
  </si>
  <si>
    <t xml:space="preserve">Tasemo </t>
  </si>
  <si>
    <t xml:space="preserve">oct 21 sale </t>
  </si>
  <si>
    <t>april 22 oct 22</t>
  </si>
  <si>
    <t xml:space="preserve">april 21 oct 21 </t>
  </si>
  <si>
    <t>S.No.</t>
  </si>
  <si>
    <t>AO</t>
  </si>
  <si>
    <t>SOLD TO PARTY</t>
  </si>
  <si>
    <t>CUSTOMER DESCRIPTION</t>
  </si>
  <si>
    <t>Total Sales Oct'22</t>
  </si>
  <si>
    <t>ARS Sales Oct'22</t>
  </si>
  <si>
    <t>ARS Sales%</t>
  </si>
  <si>
    <t>Total Sales Oct'21</t>
  </si>
  <si>
    <t>YOY growth %</t>
  </si>
  <si>
    <t>YTD 22 Sales</t>
  </si>
  <si>
    <t>YTD 23 Sales</t>
  </si>
  <si>
    <t>YTD Degrowth %</t>
  </si>
  <si>
    <t xml:space="preserve">ALWAR </t>
  </si>
  <si>
    <t>SHARMA CEMENT AGENCY</t>
  </si>
  <si>
    <t>RAVINDRA SINGH PARMAR</t>
  </si>
  <si>
    <t>KRISHNA GAVHANE</t>
  </si>
  <si>
    <t>GUPTA HARDWARE STORE</t>
  </si>
  <si>
    <t>KRISHNA ENTERPRISES</t>
  </si>
  <si>
    <t>BHUPENDRA CEMENT AGENCY</t>
  </si>
  <si>
    <t>KULDEEP CEMENT AGENCY</t>
  </si>
  <si>
    <t>RAJPOOT CEMENT AGENCY</t>
  </si>
  <si>
    <t>SURYANSH CEMENT AGENCY</t>
  </si>
  <si>
    <t>MANVENDRA CEMENT AGENCY</t>
  </si>
  <si>
    <t>VANSHIKA CEMENT AGENCY</t>
  </si>
  <si>
    <t>VIRENDRA CEMENT AGENCY</t>
  </si>
  <si>
    <t>YASH CEMENT SALES</t>
  </si>
  <si>
    <t>HARDENIYA CEMENT AGENCIES</t>
  </si>
  <si>
    <t>BANKEY BIHARI TRADERS</t>
  </si>
  <si>
    <t>SHARMA BUILDING MATERIAL</t>
  </si>
  <si>
    <t>KANHA BUILDING MATERIAL</t>
  </si>
  <si>
    <t>SHIV GANPATI MARBLE AND GRANIT</t>
  </si>
  <si>
    <t>MANGAL BUILDING MATERIAL</t>
  </si>
  <si>
    <t>MADHAV ENTERPRISES</t>
  </si>
  <si>
    <t>RUPESH CEMENT AGENCY</t>
  </si>
  <si>
    <t>B M TRADING &amp; CONSTRUCTION COM</t>
  </si>
  <si>
    <t>R R CONSTRUCTION COMPANY</t>
  </si>
  <si>
    <t>AKHLESH TRADING COMPANY</t>
  </si>
  <si>
    <t>YOGESH CONSTRUCTION</t>
  </si>
  <si>
    <t>PRIYA ENTERPRISES</t>
  </si>
  <si>
    <t>DEV CEMENT AGENCY</t>
  </si>
  <si>
    <t>SHRIPATI CONSTRUCTION</t>
  </si>
  <si>
    <t>BALAJI BUILDING MATERIAL</t>
  </si>
  <si>
    <t>RADHEY SHYAM  CEMENT AGENCY</t>
  </si>
  <si>
    <t>SHRI LAXMI MOTORS</t>
  </si>
  <si>
    <t>MITTAL CEMENT AGENCY</t>
  </si>
  <si>
    <t>DMO Name</t>
  </si>
  <si>
    <t>Warehouse Name</t>
  </si>
  <si>
    <t>FY-22</t>
  </si>
  <si>
    <t>YTD 23</t>
  </si>
  <si>
    <t>Total Sales</t>
  </si>
  <si>
    <t>Lead (in km)</t>
  </si>
  <si>
    <t>Sec. Freight</t>
  </si>
  <si>
    <t xml:space="preserve">Krishna Gavhane </t>
  </si>
  <si>
    <t xml:space="preserve">Dholpur WH </t>
  </si>
  <si>
    <t>Date</t>
  </si>
  <si>
    <t>Dealer Name</t>
  </si>
  <si>
    <t>Event Type</t>
  </si>
  <si>
    <t># PAX</t>
  </si>
  <si>
    <t>Dealer Category</t>
  </si>
  <si>
    <t>SMALL GROUP EVENTS</t>
  </si>
  <si>
    <t>BO</t>
  </si>
  <si>
    <t>IHB MEET</t>
  </si>
  <si>
    <t>PMAY MELA</t>
  </si>
  <si>
    <t>MEGA MASON MEET</t>
  </si>
  <si>
    <t>Sharma Cement Agency</t>
  </si>
  <si>
    <t>SGM - ON SITE</t>
  </si>
  <si>
    <t>MASON WORKSHOP</t>
  </si>
  <si>
    <t>Planned in Dec'22</t>
  </si>
  <si>
    <t>CONTRACTOR DINNER MEET</t>
  </si>
</sst>
</file>

<file path=xl/styles.xml><?xml version="1.0" encoding="utf-8"?>
<styleSheet xmlns="http://schemas.openxmlformats.org/spreadsheetml/2006/main">
  <numFmts count="8">
    <numFmt numFmtId="0" formatCode="General"/>
    <numFmt numFmtId="164" formatCode="0.0"/>
    <numFmt numFmtId="9" formatCode="0%"/>
    <numFmt numFmtId="10" formatCode="0.00%"/>
    <numFmt numFmtId="20" formatCode="h:mm"/>
    <numFmt numFmtId="1" formatCode="0"/>
    <numFmt numFmtId="2" formatCode="0.00"/>
    <numFmt numFmtId="165" formatCode="dd\-mmm\-yy"/>
  </numFmts>
  <fonts count="15">
    <font>
      <name val="Calibri"/>
      <sz val="11"/>
    </font>
    <font>
      <name val="Calibri"/>
      <charset val="134"/>
      <sz val="11"/>
      <color rgb="FF000000"/>
    </font>
    <font>
      <name val="Calibri"/>
      <b/>
      <charset val="134"/>
      <sz val="11"/>
      <color rgb="FF000000"/>
    </font>
    <font>
      <name val="Calibri"/>
      <b/>
      <charset val="134"/>
      <sz val="11"/>
    </font>
    <font>
      <name val="Calibri"/>
      <charset val="134"/>
      <sz val="11"/>
      <color rgb="FF000000"/>
    </font>
    <font>
      <name val="Calibri"/>
      <b/>
      <charset val="134"/>
      <sz val="11"/>
      <color rgb="FF000000"/>
    </font>
    <font>
      <name val="Calibri"/>
      <b/>
      <charset val="134"/>
      <sz val="10"/>
      <color rgb="FF333333"/>
    </font>
    <font>
      <name val="Calibri"/>
      <b/>
      <charset val="134"/>
      <sz val="10"/>
      <color rgb="FF000000"/>
    </font>
    <font>
      <name val="Calibri"/>
      <charset val="134"/>
      <sz val="10"/>
    </font>
    <font>
      <name val="Calibri"/>
      <b/>
      <charset val="134"/>
      <sz val="10"/>
    </font>
    <font>
      <name val="Calibri"/>
      <charset val="134"/>
      <sz val="10"/>
      <color rgb="FF000000"/>
    </font>
    <font>
      <name val="Calibri"/>
      <b/>
      <charset val="134"/>
      <sz val="9"/>
      <color indexed="63"/>
    </font>
    <font>
      <name val="Calibri"/>
      <charset val="134"/>
      <sz val="9"/>
      <color indexed="63"/>
    </font>
    <font>
      <name val="Arial"/>
      <charset val="134"/>
      <sz val="9"/>
      <color indexed="63"/>
    </font>
    <font>
      <name val="Arial"/>
      <charset val="134"/>
      <sz val="10"/>
    </font>
  </fonts>
  <fills count="11">
    <fill>
      <patternFill patternType="none"/>
    </fill>
    <fill>
      <patternFill patternType="gray125"/>
    </fill>
    <fill>
      <patternFill patternType="solid">
        <fgColor rgb="FFFFE598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D9E3F3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CFCDCD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4" fillId="0" borderId="0">
      <alignment vertical="bottom"/>
      <protection locked="0" hidden="0"/>
    </xf>
  </cellStyleXfs>
  <cellXfs count="139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5" borderId="2" xfId="1" applyFont="1" applyFill="1" applyBorder="1" applyAlignment="1">
      <alignment horizontal="center" vertical="center" wrapText="1"/>
    </xf>
    <xf numFmtId="0" fontId="3" fillId="6" borderId="2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5" borderId="8" xfId="1" applyFont="1" applyFill="1" applyBorder="1" applyAlignment="1">
      <alignment horizontal="center" vertical="center" wrapText="1"/>
    </xf>
    <xf numFmtId="0" fontId="2" fillId="6" borderId="8" xfId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4" borderId="8" xfId="1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bottom"/>
    </xf>
    <xf numFmtId="0" fontId="2" fillId="0" borderId="2" xfId="0" applyFont="1" applyBorder="1" applyAlignment="1">
      <alignment vertical="bottom"/>
    </xf>
    <xf numFmtId="0" fontId="1" fillId="0" borderId="2" xfId="0" applyFont="1" applyBorder="1" applyAlignment="1">
      <alignment vertical="bottom"/>
    </xf>
    <xf numFmtId="164" fontId="1" fillId="0" borderId="2" xfId="0" applyNumberFormat="1" applyFont="1" applyBorder="1" applyAlignment="1">
      <alignment vertical="bottom"/>
    </xf>
    <xf numFmtId="9" fontId="1" fillId="0" borderId="8" xfId="0" applyNumberFormat="1" applyFont="1" applyBorder="1" applyAlignment="1">
      <alignment vertical="bottom"/>
    </xf>
    <xf numFmtId="10" fontId="1" fillId="0" borderId="2" xfId="0" applyNumberFormat="1" applyFont="1" applyBorder="1" applyAlignment="1">
      <alignment vertical="bottom"/>
    </xf>
    <xf numFmtId="0" fontId="1" fillId="0" borderId="10" xfId="0" applyFont="1" applyBorder="1" applyAlignment="1">
      <alignment horizontal="center" vertical="center"/>
    </xf>
    <xf numFmtId="9" fontId="1" fillId="0" borderId="10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9" fontId="4" fillId="0" borderId="10" xfId="0" applyNumberFormat="1" applyFont="1" applyFill="1" applyBorder="1" applyAlignment="1">
      <alignment horizontal="center" vertical="center"/>
    </xf>
    <xf numFmtId="20" fontId="1" fillId="0" borderId="2" xfId="0" applyNumberFormat="1" applyFont="1" applyBorder="1" applyAlignment="1">
      <alignment vertical="bottom"/>
    </xf>
    <xf numFmtId="0" fontId="4" fillId="0" borderId="8" xfId="0" applyFont="1" applyFill="1" applyBorder="1" applyAlignment="1">
      <alignment horizontal="center" vertical="bottom"/>
    </xf>
    <xf numFmtId="0" fontId="4" fillId="0" borderId="8" xfId="0" applyFont="1" applyFill="1" applyBorder="1" applyAlignment="1">
      <alignment horizontal="center" vertical="center"/>
    </xf>
    <xf numFmtId="1" fontId="4" fillId="0" borderId="8" xfId="0" applyNumberFormat="1" applyFont="1" applyFill="1" applyBorder="1" applyAlignment="1">
      <alignment horizontal="center" vertical="bottom"/>
    </xf>
    <xf numFmtId="0" fontId="4" fillId="0" borderId="8" xfId="0" applyFont="1" applyFill="1" applyBorder="1" applyAlignment="1">
      <alignment horizontal="center" vertical="bottom"/>
    </xf>
    <xf numFmtId="0" fontId="4" fillId="0" borderId="2" xfId="0" applyFont="1" applyFill="1" applyBorder="1" applyAlignment="1">
      <alignment horizontal="center" vertical="bottom"/>
    </xf>
    <xf numFmtId="9" fontId="1" fillId="0" borderId="2" xfId="0" applyNumberFormat="1" applyFont="1" applyBorder="1" applyAlignment="1">
      <alignment vertical="bottom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bottom"/>
    </xf>
    <xf numFmtId="0" fontId="2" fillId="0" borderId="7" xfId="0" applyFont="1" applyBorder="1" applyAlignment="1">
      <alignment vertical="bottom"/>
    </xf>
    <xf numFmtId="0" fontId="2" fillId="0" borderId="8" xfId="0" applyFont="1" applyBorder="1" applyAlignment="1">
      <alignment vertical="bottom"/>
    </xf>
    <xf numFmtId="0" fontId="1" fillId="0" borderId="8" xfId="0" applyFont="1" applyBorder="1" applyAlignment="1">
      <alignment vertical="bottom"/>
    </xf>
    <xf numFmtId="2" fontId="1" fillId="0" borderId="2" xfId="0" applyNumberFormat="1" applyFont="1" applyBorder="1" applyAlignment="1">
      <alignment vertical="bottom"/>
    </xf>
    <xf numFmtId="10" fontId="1" fillId="0" borderId="8" xfId="0" applyNumberFormat="1" applyFont="1" applyBorder="1" applyAlignment="1">
      <alignment vertical="bottom"/>
    </xf>
    <xf numFmtId="0" fontId="1" fillId="0" borderId="12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20" fontId="1" fillId="0" borderId="8" xfId="0" applyNumberFormat="1" applyFont="1" applyBorder="1" applyAlignment="1">
      <alignment vertical="bottom"/>
    </xf>
    <xf numFmtId="0" fontId="1" fillId="0" borderId="13" xfId="0" applyFont="1" applyBorder="1" applyAlignment="1">
      <alignment horizontal="center" vertical="bottom"/>
    </xf>
    <xf numFmtId="9" fontId="1" fillId="0" borderId="8" xfId="0" applyNumberFormat="1" applyFont="1" applyFill="1" applyBorder="1" applyAlignment="1">
      <alignment vertical="bottom"/>
    </xf>
    <xf numFmtId="0" fontId="2" fillId="0" borderId="14" xfId="0" applyFont="1" applyBorder="1" applyAlignment="1">
      <alignment vertical="bottom"/>
    </xf>
    <xf numFmtId="0" fontId="2" fillId="0" borderId="15" xfId="0" applyFont="1" applyBorder="1" applyAlignment="1">
      <alignment vertical="bottom"/>
    </xf>
    <xf numFmtId="0" fontId="1" fillId="0" borderId="10" xfId="0" applyFont="1" applyBorder="1" applyAlignment="1">
      <alignment vertical="bottom"/>
    </xf>
    <xf numFmtId="0" fontId="1" fillId="0" borderId="15" xfId="0" applyFont="1" applyBorder="1" applyAlignment="1">
      <alignment vertical="bottom"/>
    </xf>
    <xf numFmtId="9" fontId="1" fillId="0" borderId="15" xfId="0" applyNumberFormat="1" applyFont="1" applyBorder="1" applyAlignment="1">
      <alignment vertical="bottom"/>
    </xf>
    <xf numFmtId="10" fontId="1" fillId="0" borderId="15" xfId="0" applyNumberFormat="1" applyFont="1" applyBorder="1" applyAlignment="1">
      <alignment vertical="bottom"/>
    </xf>
    <xf numFmtId="0" fontId="4" fillId="0" borderId="16" xfId="0" applyFont="1" applyFill="1" applyBorder="1" applyAlignment="1">
      <alignment horizontal="center" vertical="center"/>
    </xf>
    <xf numFmtId="164" fontId="1" fillId="0" borderId="10" xfId="0" applyNumberFormat="1" applyFont="1" applyBorder="1" applyAlignment="1">
      <alignment vertical="bottom"/>
    </xf>
    <xf numFmtId="0" fontId="2" fillId="8" borderId="17" xfId="0" applyFont="1" applyFill="1" applyBorder="1" applyAlignment="1">
      <alignment vertical="bottom"/>
    </xf>
    <xf numFmtId="0" fontId="2" fillId="8" borderId="18" xfId="0" applyFont="1" applyFill="1" applyBorder="1" applyAlignment="1">
      <alignment vertical="bottom"/>
    </xf>
    <xf numFmtId="0" fontId="1" fillId="8" borderId="18" xfId="0" applyFont="1" applyFill="1" applyBorder="1" applyAlignment="1">
      <alignment vertical="bottom"/>
    </xf>
    <xf numFmtId="0" fontId="5" fillId="8" borderId="19" xfId="0" applyFont="1" applyFill="1" applyBorder="1" applyAlignment="1">
      <alignment horizontal="center" vertical="bottom"/>
    </xf>
    <xf numFmtId="9" fontId="5" fillId="8" borderId="19" xfId="0" applyNumberFormat="1" applyFont="1" applyFill="1" applyBorder="1" applyAlignment="1">
      <alignment horizontal="center" vertical="bottom"/>
    </xf>
    <xf numFmtId="0" fontId="4" fillId="8" borderId="19" xfId="0" applyFont="1" applyFill="1" applyBorder="1" applyAlignment="1">
      <alignment horizontal="center" vertical="bottom"/>
    </xf>
    <xf numFmtId="0" fontId="5" fillId="9" borderId="8" xfId="0" applyFont="1" applyFill="1" applyBorder="1" applyAlignment="1">
      <alignment horizontal="center" vertical="bottom"/>
    </xf>
    <xf numFmtId="1" fontId="5" fillId="9" borderId="8" xfId="0" applyNumberFormat="1" applyFont="1" applyFill="1" applyBorder="1" applyAlignment="1">
      <alignment horizontal="center" vertical="bottom"/>
    </xf>
    <xf numFmtId="164" fontId="1" fillId="0" borderId="18" xfId="0" applyNumberFormat="1" applyFont="1" applyBorder="1" applyAlignment="1">
      <alignment vertical="bottom"/>
    </xf>
    <xf numFmtId="0" fontId="1" fillId="8" borderId="20" xfId="0" applyFont="1" applyFill="1" applyBorder="1" applyAlignment="1">
      <alignment vertical="bottom"/>
    </xf>
    <xf numFmtId="0" fontId="1" fillId="8" borderId="21" xfId="0" applyFont="1" applyFill="1" applyBorder="1" applyAlignment="1">
      <alignment vertical="bottom"/>
    </xf>
    <xf numFmtId="0" fontId="2" fillId="0" borderId="0" xfId="0" applyFont="1" applyBorder="1" applyAlignment="1">
      <alignment vertical="bottom"/>
    </xf>
    <xf numFmtId="0" fontId="1" fillId="0" borderId="0" xfId="0" applyFont="1" applyBorder="1" applyAlignment="1">
      <alignment vertical="bottom"/>
    </xf>
    <xf numFmtId="0" fontId="2" fillId="8" borderId="0" xfId="0" applyFont="1" applyFill="1" applyBorder="1" applyAlignment="1">
      <alignment vertical="bottom"/>
    </xf>
    <xf numFmtId="0" fontId="1" fillId="8" borderId="0" xfId="0" applyFont="1" applyFill="1" applyBorder="1" applyAlignment="1">
      <alignment vertical="bottom"/>
    </xf>
    <xf numFmtId="0" fontId="1" fillId="0" borderId="12" xfId="0" applyFont="1" applyFill="1" applyBorder="1" applyAlignment="1">
      <alignment vertical="bottom"/>
    </xf>
    <xf numFmtId="9" fontId="1" fillId="0" borderId="0" xfId="0" applyNumberFormat="1" applyFont="1" applyAlignment="1">
      <alignment vertical="bottom"/>
    </xf>
    <xf numFmtId="0" fontId="1" fillId="0" borderId="0" xfId="0" applyFont="1" applyFill="1" applyBorder="1" applyAlignment="1">
      <alignment vertical="bottom"/>
    </xf>
    <xf numFmtId="9" fontId="1" fillId="0" borderId="0" xfId="0" applyNumberFormat="1" applyFont="1" applyFill="1" applyBorder="1" applyAlignment="1">
      <alignment vertical="bottom"/>
    </xf>
    <xf numFmtId="0" fontId="1" fillId="0" borderId="0" xfId="0" applyFont="1" applyAlignment="1">
      <alignment horizontal="center" vertical="center"/>
    </xf>
    <xf numFmtId="0" fontId="6" fillId="4" borderId="8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9" fontId="8" fillId="0" borderId="8" xfId="0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9" fontId="8" fillId="0" borderId="15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9" fontId="8" fillId="0" borderId="12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9" fontId="8" fillId="0" borderId="16" xfId="0" applyNumberFormat="1" applyFont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" fillId="10" borderId="16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1" fillId="10" borderId="8" xfId="0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bottom"/>
    </xf>
    <xf numFmtId="0" fontId="2" fillId="6" borderId="8" xfId="0" applyFont="1" applyFill="1" applyBorder="1" applyAlignment="1">
      <alignment vertical="bottom"/>
    </xf>
    <xf numFmtId="165" fontId="4" fillId="0" borderId="8" xfId="0" applyNumberFormat="1" applyFont="1" applyFill="1" applyBorder="1" applyAlignment="1">
      <alignment vertical="bottom"/>
    </xf>
    <xf numFmtId="0" fontId="4" fillId="0" borderId="8" xfId="0" applyFont="1" applyFill="1" applyBorder="1" applyAlignment="1">
      <alignment vertical="bottom"/>
    </xf>
    <xf numFmtId="0" fontId="2" fillId="2" borderId="8" xfId="0" applyFont="1" applyFill="1" applyBorder="1" applyAlignment="1">
      <alignment horizontal="center" vertical="bottom"/>
    </xf>
    <xf numFmtId="0" fontId="2" fillId="2" borderId="8" xfId="0" applyFont="1" applyFill="1" applyBorder="1" applyAlignment="1">
      <alignment vertical="bottom"/>
    </xf>
    <xf numFmtId="0" fontId="2" fillId="4" borderId="8" xfId="0" applyFont="1" applyFill="1" applyBorder="1" applyAlignment="1">
      <alignment horizontal="center" vertical="bottom"/>
    </xf>
    <xf numFmtId="0" fontId="2" fillId="4" borderId="8" xfId="0" applyFont="1" applyFill="1" applyBorder="1" applyAlignment="1">
      <alignment vertical="bottom"/>
    </xf>
    <xf numFmtId="0" fontId="8" fillId="0" borderId="8" xfId="0" applyFont="1" applyBorder="1" applyAlignment="1">
      <alignment horizontal="center" vertical="top"/>
    </xf>
    <xf numFmtId="0" fontId="1" fillId="10" borderId="15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top"/>
    </xf>
    <xf numFmtId="0" fontId="13" fillId="10" borderId="8" xfId="0" applyFont="1" applyFill="1" applyBorder="1" applyAlignment="1">
      <alignment vertical="bottom"/>
    </xf>
    <xf numFmtId="0" fontId="10" fillId="0" borderId="12" xfId="0" applyFont="1" applyFill="1" applyBorder="1" applyAlignment="1">
      <alignment horizontal="center" vertical="center"/>
    </xf>
  </cellXfs>
  <cellStyles count="2">
    <cellStyle name="常规" xfId="0" builtinId="0"/>
    <cellStyle name="Normal 2" xfId="1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www.wps.cn/officeDocument/2020/cellImage" Target="cellimages.xml"/><Relationship Id="rId7" Type="http://schemas.openxmlformats.org/officeDocument/2006/relationships/sharedStrings" Target="sharedStrings.xml"/><Relationship Id="rId8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B1:CB44"/>
  <sheetViews>
    <sheetView workbookViewId="0" topLeftCell="AX1" showGridLines="0">
      <selection activeCell="BT22" sqref="BT22"/>
    </sheetView>
  </sheetViews>
  <sheetFormatPr defaultRowHeight="14.0" defaultColWidth="10"/>
  <cols>
    <col min="2" max="2" customWidth="1" width="11.140625" style="0"/>
    <col min="3" max="3" customWidth="1" width="11.2890625" style="0"/>
    <col min="4" max="4" customWidth="1" width="15.859375" style="1"/>
    <col min="5" max="5" customWidth="1" width="14.140625" style="1"/>
    <col min="6" max="6" customWidth="1" width="13.2890625" style="1"/>
    <col min="9" max="9" customWidth="1" width="12.5703125" style="0"/>
    <col min="19" max="27" customWidth="0" width="8.7109375" style="1"/>
    <col min="30" max="30" customWidth="1" width="14.5703125" style="1"/>
    <col min="31" max="31" customWidth="0" width="8.7109375" style="1"/>
    <col min="32" max="32" customWidth="1" width="20.0" style="0"/>
    <col min="35" max="35" customWidth="1" width="11.4296875" style="1"/>
    <col min="36" max="36" customWidth="0" width="8.7109375" style="1"/>
    <col min="37" max="37" customWidth="1" width="14.4296875" style="0"/>
    <col min="38" max="41" customWidth="0" width="8.7109375" style="1"/>
    <col min="42" max="42" customWidth="1" width="9.859375" style="1"/>
    <col min="43" max="44" customWidth="0" width="8.7109375" style="1"/>
    <col min="50" max="50" customWidth="0" width="8.7109375" style="1"/>
    <col min="56" max="56" customWidth="1" width="11.5703125" style="1"/>
    <col min="58" max="60" customWidth="1" width="8.7109375" style="0"/>
    <col min="63" max="63" customWidth="0" width="8.7109375" style="1"/>
    <col min="70" max="70" customWidth="0" width="8.7109375" style="1"/>
    <col min="72" max="72" customWidth="0" width="8.7109375" style="1"/>
    <col min="73" max="73" customWidth="1" width="9.859375" style="1"/>
    <col min="74" max="74" customWidth="1" width="12.0" style="1"/>
    <col min="75" max="75" customWidth="1" width="11.4296875" style="1"/>
    <col min="77" max="77" customWidth="0" width="8.7109375" style="1"/>
  </cols>
  <sheetData>
    <row r="1" spans="8:8" ht="14.75"/>
    <row r="2" spans="8:8" s="2" ht="44.1" customFormat="1" customHeight="1"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5"/>
      <c r="I2" s="5"/>
      <c r="J2" s="5"/>
      <c r="K2" s="5"/>
      <c r="L2" s="5"/>
      <c r="M2" s="6" t="s">
        <v>6</v>
      </c>
      <c r="N2" s="6"/>
      <c r="O2" s="6"/>
      <c r="P2" s="6"/>
      <c r="Q2" s="6"/>
      <c r="R2" s="6"/>
      <c r="S2" s="7" t="s">
        <v>7</v>
      </c>
      <c r="T2" s="7"/>
      <c r="U2" s="7"/>
      <c r="V2" s="8" t="s">
        <v>8</v>
      </c>
      <c r="W2" s="8"/>
      <c r="X2" s="8"/>
      <c r="Y2" s="9" t="s">
        <v>9</v>
      </c>
      <c r="Z2" s="9"/>
      <c r="AA2" s="9"/>
      <c r="AB2" s="10" t="s">
        <v>10</v>
      </c>
      <c r="AC2" s="11"/>
      <c r="AD2" s="11"/>
      <c r="AE2" s="11"/>
      <c r="AF2" s="12"/>
      <c r="AG2" s="13" t="s">
        <v>11</v>
      </c>
      <c r="AH2" s="14"/>
      <c r="AI2" s="14"/>
      <c r="AJ2" s="14"/>
      <c r="AK2" s="15"/>
      <c r="AL2" s="7" t="s">
        <v>12</v>
      </c>
      <c r="AM2" s="7"/>
      <c r="AN2" s="8" t="s">
        <v>13</v>
      </c>
      <c r="AO2" s="8"/>
      <c r="AP2" s="9" t="s">
        <v>14</v>
      </c>
      <c r="AQ2" s="16" t="s">
        <v>15</v>
      </c>
      <c r="AR2" s="16"/>
      <c r="AS2" s="17" t="s">
        <v>16</v>
      </c>
      <c r="AT2" s="18" t="s">
        <v>17</v>
      </c>
      <c r="AU2" s="19"/>
      <c r="AV2" s="19"/>
      <c r="AW2" s="19"/>
      <c r="AX2" s="19"/>
      <c r="AY2" s="20"/>
      <c r="AZ2" s="21" t="s">
        <v>18</v>
      </c>
      <c r="BA2" s="22"/>
      <c r="BB2" s="22"/>
      <c r="BC2" s="22"/>
      <c r="BD2" s="22"/>
      <c r="BE2" s="23"/>
      <c r="BF2" s="10" t="s">
        <v>19</v>
      </c>
      <c r="BG2" s="11"/>
      <c r="BH2" s="12"/>
      <c r="BI2" s="13" t="s">
        <v>20</v>
      </c>
      <c r="BJ2" s="14"/>
      <c r="BK2" s="14"/>
      <c r="BL2" s="15"/>
      <c r="BM2" s="17" t="s">
        <v>21</v>
      </c>
      <c r="BN2" s="8" t="s">
        <v>22</v>
      </c>
      <c r="BO2" s="8"/>
      <c r="BP2" s="4" t="s">
        <v>23</v>
      </c>
      <c r="BQ2" s="4"/>
      <c r="BR2" s="4"/>
      <c r="BS2" s="4"/>
      <c r="BT2" s="4"/>
      <c r="BU2" s="4"/>
      <c r="BV2" s="4"/>
      <c r="BW2" s="4"/>
      <c r="BX2" s="4"/>
      <c r="BY2" s="4"/>
      <c r="BZ2" s="24" t="s">
        <v>24</v>
      </c>
      <c r="CA2" s="25"/>
    </row>
    <row r="3" spans="8:8" s="2" ht="42.75" customFormat="1">
      <c r="B3" s="26" t="s">
        <v>0</v>
      </c>
      <c r="C3" s="27" t="s">
        <v>1</v>
      </c>
      <c r="D3" s="27" t="s">
        <v>2</v>
      </c>
      <c r="E3" s="27" t="s">
        <v>3</v>
      </c>
      <c r="F3" s="27" t="s">
        <v>4</v>
      </c>
      <c r="G3" s="28" t="s">
        <v>25</v>
      </c>
      <c r="H3" s="28" t="s">
        <v>26</v>
      </c>
      <c r="I3" s="28" t="s">
        <v>27</v>
      </c>
      <c r="J3" s="28" t="s">
        <v>28</v>
      </c>
      <c r="K3" s="28" t="s">
        <v>29</v>
      </c>
      <c r="L3" s="28" t="s">
        <v>30</v>
      </c>
      <c r="M3" s="29" t="s">
        <v>31</v>
      </c>
      <c r="N3" s="29" t="s">
        <v>32</v>
      </c>
      <c r="O3" s="29" t="s">
        <v>33</v>
      </c>
      <c r="P3" s="29" t="s">
        <v>34</v>
      </c>
      <c r="Q3" s="29" t="s">
        <v>35</v>
      </c>
      <c r="R3" s="29" t="s">
        <v>36</v>
      </c>
      <c r="S3" s="30" t="s">
        <v>37</v>
      </c>
      <c r="T3" s="30" t="s">
        <v>38</v>
      </c>
      <c r="U3" s="30" t="s">
        <v>39</v>
      </c>
      <c r="V3" s="31" t="s">
        <v>37</v>
      </c>
      <c r="W3" s="31" t="s">
        <v>38</v>
      </c>
      <c r="X3" s="31" t="s">
        <v>39</v>
      </c>
      <c r="Y3" s="32" t="s">
        <v>37</v>
      </c>
      <c r="Z3" s="32" t="s">
        <v>38</v>
      </c>
      <c r="AA3" s="32" t="s">
        <v>39</v>
      </c>
      <c r="AB3" s="33" t="s">
        <v>40</v>
      </c>
      <c r="AC3" s="33" t="s">
        <v>41</v>
      </c>
      <c r="AD3" s="33" t="s">
        <v>42</v>
      </c>
      <c r="AE3" s="33" t="s">
        <v>43</v>
      </c>
      <c r="AF3" s="33" t="s">
        <v>44</v>
      </c>
      <c r="AG3" s="29" t="s">
        <v>40</v>
      </c>
      <c r="AH3" s="29" t="s">
        <v>41</v>
      </c>
      <c r="AI3" s="29" t="s">
        <v>42</v>
      </c>
      <c r="AJ3" s="29" t="s">
        <v>45</v>
      </c>
      <c r="AK3" s="29" t="s">
        <v>44</v>
      </c>
      <c r="AL3" s="30" t="s">
        <v>46</v>
      </c>
      <c r="AM3" s="30" t="s">
        <v>47</v>
      </c>
      <c r="AN3" s="31" t="s">
        <v>46</v>
      </c>
      <c r="AO3" s="31" t="s">
        <v>47</v>
      </c>
      <c r="AP3" s="27" t="s">
        <v>48</v>
      </c>
      <c r="AQ3" s="34" t="s">
        <v>46</v>
      </c>
      <c r="AR3" s="34" t="s">
        <v>47</v>
      </c>
      <c r="AS3" s="35" t="s">
        <v>49</v>
      </c>
      <c r="AT3" s="36" t="s">
        <v>40</v>
      </c>
      <c r="AU3" s="36" t="s">
        <v>50</v>
      </c>
      <c r="AV3" s="36" t="s">
        <v>51</v>
      </c>
      <c r="AW3" s="36" t="s">
        <v>52</v>
      </c>
      <c r="AX3" s="36" t="s">
        <v>53</v>
      </c>
      <c r="AY3" s="36" t="s">
        <v>54</v>
      </c>
      <c r="AZ3" s="27" t="s">
        <v>40</v>
      </c>
      <c r="BA3" s="27" t="s">
        <v>50</v>
      </c>
      <c r="BB3" s="27" t="s">
        <v>51</v>
      </c>
      <c r="BC3" s="27" t="s">
        <v>52</v>
      </c>
      <c r="BD3" s="27" t="s">
        <v>55</v>
      </c>
      <c r="BE3" s="27" t="s">
        <v>26</v>
      </c>
      <c r="BF3" s="33" t="s">
        <v>56</v>
      </c>
      <c r="BG3" s="33" t="s">
        <v>57</v>
      </c>
      <c r="BH3" s="33" t="s">
        <v>58</v>
      </c>
      <c r="BI3" s="29" t="s">
        <v>59</v>
      </c>
      <c r="BJ3" s="29" t="s">
        <v>60</v>
      </c>
      <c r="BK3" s="29" t="s">
        <v>61</v>
      </c>
      <c r="BL3" s="29" t="s">
        <v>62</v>
      </c>
      <c r="BM3" s="35" t="s">
        <v>63</v>
      </c>
      <c r="BN3" s="31" t="s">
        <v>64</v>
      </c>
      <c r="BO3" s="31" t="s">
        <v>65</v>
      </c>
      <c r="BP3" s="27" t="s">
        <v>66</v>
      </c>
      <c r="BQ3" s="27" t="s">
        <v>67</v>
      </c>
      <c r="BR3" s="27" t="s">
        <v>68</v>
      </c>
      <c r="BS3" s="27" t="s">
        <v>69</v>
      </c>
      <c r="BT3" s="27" t="s">
        <v>70</v>
      </c>
      <c r="BU3" s="27" t="s">
        <v>71</v>
      </c>
      <c r="BV3" s="27" t="s">
        <v>72</v>
      </c>
      <c r="BW3" s="27" t="s">
        <v>73</v>
      </c>
      <c r="BX3" s="27" t="s">
        <v>74</v>
      </c>
      <c r="BY3" s="27" t="s">
        <v>75</v>
      </c>
      <c r="BZ3" s="33" t="s">
        <v>76</v>
      </c>
      <c r="CA3" s="37" t="s">
        <v>77</v>
      </c>
    </row>
    <row r="4" spans="8:8" ht="14.75">
      <c r="B4" s="38" t="s">
        <v>78</v>
      </c>
      <c r="C4" s="39" t="s">
        <v>78</v>
      </c>
      <c r="D4" s="40" t="s">
        <v>79</v>
      </c>
      <c r="E4" s="40" t="s">
        <v>80</v>
      </c>
      <c r="F4" s="40" t="s">
        <v>81</v>
      </c>
      <c r="G4" s="40">
        <v>5000.0</v>
      </c>
      <c r="H4" s="40">
        <v>600.0</v>
      </c>
      <c r="I4" s="41">
        <f>SUM(H4/G4*100)</f>
        <v>12.0</v>
      </c>
      <c r="J4" s="42">
        <v>0.11</v>
      </c>
      <c r="K4" s="43">
        <v>0.415</v>
      </c>
      <c r="L4" s="40">
        <v>3.0</v>
      </c>
      <c r="M4" s="40" t="s">
        <v>82</v>
      </c>
      <c r="N4" s="40">
        <v>22.0</v>
      </c>
      <c r="O4" s="40" t="s">
        <v>83</v>
      </c>
      <c r="P4" s="40">
        <v>15.0</v>
      </c>
      <c r="Q4" s="40" t="s">
        <v>84</v>
      </c>
      <c r="R4" s="40">
        <v>12.0</v>
      </c>
      <c r="S4" s="44">
        <v>150.0</v>
      </c>
      <c r="T4" s="44">
        <v>139.0</v>
      </c>
      <c r="U4" s="45">
        <v>0.93</v>
      </c>
      <c r="V4" s="46">
        <v>150.0</v>
      </c>
      <c r="W4" s="46">
        <v>161.0</v>
      </c>
      <c r="X4" s="47">
        <v>1.07</v>
      </c>
      <c r="Y4" s="46">
        <v>150.0</v>
      </c>
      <c r="Z4" s="46">
        <v>158.0</v>
      </c>
      <c r="AA4" s="47">
        <v>1.05</v>
      </c>
      <c r="AB4" s="40">
        <v>45.0</v>
      </c>
      <c r="AC4" s="40">
        <v>8.0</v>
      </c>
      <c r="AD4" s="41">
        <f>AC4/AB4*100</f>
        <v>17.77777777777778</v>
      </c>
      <c r="AE4" s="40">
        <v>1.0</v>
      </c>
      <c r="AF4" s="40" t="s">
        <v>85</v>
      </c>
      <c r="AG4" s="40">
        <v>60.0</v>
      </c>
      <c r="AH4" s="40">
        <v>10.0</v>
      </c>
      <c r="AI4" s="41">
        <f>AH4/AG4*100</f>
        <v>16.666666666666664</v>
      </c>
      <c r="AJ4" s="40">
        <v>3.0</v>
      </c>
      <c r="AK4" s="40" t="s">
        <v>86</v>
      </c>
      <c r="AL4" s="44">
        <v>1.0</v>
      </c>
      <c r="AM4" s="44">
        <v>1.0</v>
      </c>
      <c r="AN4" s="44">
        <v>1.0</v>
      </c>
      <c r="AO4" s="44">
        <v>2.0</v>
      </c>
      <c r="AP4" s="48" t="s">
        <v>87</v>
      </c>
      <c r="AQ4" s="44">
        <v>50.0</v>
      </c>
      <c r="AR4" s="44">
        <v>51.0</v>
      </c>
      <c r="AS4" s="44">
        <v>18.67</v>
      </c>
      <c r="AT4" s="49">
        <v>1.0</v>
      </c>
      <c r="AU4" s="49">
        <v>1.0</v>
      </c>
      <c r="AV4" s="49">
        <v>1.0</v>
      </c>
      <c r="AW4" s="49">
        <v>1.0</v>
      </c>
      <c r="AX4" s="49">
        <v>0.0</v>
      </c>
      <c r="AY4" s="49">
        <v>0.0</v>
      </c>
      <c r="AZ4" s="50">
        <v>140.0</v>
      </c>
      <c r="BA4" s="49">
        <v>75.0</v>
      </c>
      <c r="BB4" s="49">
        <v>33.0</v>
      </c>
      <c r="BC4" s="49">
        <v>29.0</v>
      </c>
      <c r="BD4" s="49">
        <v>24.0</v>
      </c>
      <c r="BE4" s="51">
        <v>27.5</v>
      </c>
      <c r="BF4" s="52">
        <v>0.0</v>
      </c>
      <c r="BG4" s="53">
        <v>0.0</v>
      </c>
      <c r="BH4" s="53">
        <v>1.0</v>
      </c>
      <c r="BI4" s="44">
        <v>119.0</v>
      </c>
      <c r="BJ4" s="44">
        <v>551.0</v>
      </c>
      <c r="BK4" s="44">
        <v>254.5</v>
      </c>
      <c r="BL4" s="44">
        <v>27.5</v>
      </c>
      <c r="BM4" s="44">
        <v>35.0</v>
      </c>
      <c r="BN4" s="44">
        <v>2.0</v>
      </c>
      <c r="BO4" s="44">
        <v>199500.0</v>
      </c>
      <c r="BP4" s="40">
        <v>20.0</v>
      </c>
      <c r="BQ4" s="40">
        <v>7.0</v>
      </c>
      <c r="BR4" s="41">
        <f t="shared" si="0" ref="BR4:BR9">BQ4/BP4*100</f>
        <v>35.0</v>
      </c>
      <c r="BS4" s="40">
        <v>6.0</v>
      </c>
      <c r="BT4" s="54">
        <v>0.86</v>
      </c>
      <c r="BU4" s="40">
        <v>5.0</v>
      </c>
      <c r="BV4" s="44">
        <v>16.0</v>
      </c>
      <c r="BW4" s="44" t="s">
        <v>88</v>
      </c>
      <c r="BX4" s="44" t="s">
        <v>89</v>
      </c>
      <c r="BY4" s="45">
        <v>0.461</v>
      </c>
      <c r="BZ4" s="55"/>
      <c r="CA4" s="56"/>
    </row>
    <row r="5" spans="8:8" ht="14.75">
      <c r="B5" s="57" t="s">
        <v>78</v>
      </c>
      <c r="C5" s="58" t="s">
        <v>90</v>
      </c>
      <c r="D5" s="40" t="s">
        <v>79</v>
      </c>
      <c r="E5" s="40" t="s">
        <v>80</v>
      </c>
      <c r="F5" s="40" t="s">
        <v>81</v>
      </c>
      <c r="G5" s="59">
        <v>2000.0</v>
      </c>
      <c r="H5" s="59">
        <v>13.0</v>
      </c>
      <c r="I5" s="60">
        <f t="shared" si="1" ref="I5:I7">SUM(H5/G5*100)</f>
        <v>0.65</v>
      </c>
      <c r="J5" s="42">
        <v>-0.92</v>
      </c>
      <c r="K5" s="61">
        <v>-0.688</v>
      </c>
      <c r="L5" s="59">
        <v>5.0</v>
      </c>
      <c r="M5" s="59" t="s">
        <v>91</v>
      </c>
      <c r="N5" s="59">
        <v>25.0</v>
      </c>
      <c r="O5" s="59" t="s">
        <v>92</v>
      </c>
      <c r="P5" s="59">
        <v>20.0</v>
      </c>
      <c r="Q5" s="59" t="s">
        <v>82</v>
      </c>
      <c r="R5" s="59">
        <v>15.0</v>
      </c>
      <c r="S5" s="62"/>
      <c r="T5" s="62"/>
      <c r="U5" s="62"/>
      <c r="V5" s="63"/>
      <c r="W5" s="63"/>
      <c r="X5" s="63"/>
      <c r="Y5" s="63"/>
      <c r="Z5" s="63"/>
      <c r="AA5" s="63"/>
      <c r="AB5" s="59">
        <v>18.0</v>
      </c>
      <c r="AC5" s="40">
        <v>2.0</v>
      </c>
      <c r="AD5" s="41">
        <f t="shared" si="2" ref="AD5:AD9">AC5/AB5*100</f>
        <v>11.11111111111111</v>
      </c>
      <c r="AE5" s="59">
        <v>1.0</v>
      </c>
      <c r="AF5" s="59" t="s">
        <v>93</v>
      </c>
      <c r="AG5" s="59">
        <v>25.0</v>
      </c>
      <c r="AH5" s="59">
        <v>1.0</v>
      </c>
      <c r="AI5" s="41">
        <f t="shared" si="3" ref="AI5:AI9">AH5/AG5*100</f>
        <v>4.0</v>
      </c>
      <c r="AJ5" s="59">
        <v>1.0</v>
      </c>
      <c r="AK5" s="59" t="s">
        <v>94</v>
      </c>
      <c r="AL5" s="62"/>
      <c r="AM5" s="62"/>
      <c r="AN5" s="62"/>
      <c r="AO5" s="62"/>
      <c r="AP5" s="64" t="s">
        <v>87</v>
      </c>
      <c r="AQ5" s="62"/>
      <c r="AR5" s="62"/>
      <c r="AS5" s="44"/>
      <c r="AT5" s="49">
        <v>1.0</v>
      </c>
      <c r="AU5" s="49">
        <v>0.0</v>
      </c>
      <c r="AV5" s="49">
        <v>0.0</v>
      </c>
      <c r="AW5" s="49">
        <v>0.0</v>
      </c>
      <c r="AX5" s="49">
        <v>0.0</v>
      </c>
      <c r="AY5" s="49">
        <v>0.0</v>
      </c>
      <c r="AZ5" s="50">
        <v>175.0</v>
      </c>
      <c r="BA5" s="49">
        <v>40.0</v>
      </c>
      <c r="BB5" s="49">
        <v>39.0</v>
      </c>
      <c r="BC5" s="49">
        <v>22.0</v>
      </c>
      <c r="BD5" s="49">
        <v>31.0</v>
      </c>
      <c r="BE5" s="51">
        <v>11.25</v>
      </c>
      <c r="BF5" s="52">
        <v>0.0</v>
      </c>
      <c r="BG5" s="52">
        <v>1.0</v>
      </c>
      <c r="BH5" s="52">
        <v>1.0</v>
      </c>
      <c r="BI5" s="62"/>
      <c r="BJ5" s="62"/>
      <c r="BK5" s="62"/>
      <c r="BL5" s="62"/>
      <c r="BM5" s="62"/>
      <c r="BN5" s="62"/>
      <c r="BO5" s="62"/>
      <c r="BP5" s="59">
        <v>10.0</v>
      </c>
      <c r="BQ5" s="59">
        <v>3.0</v>
      </c>
      <c r="BR5" s="41">
        <f t="shared" si="0"/>
        <v>30.0</v>
      </c>
      <c r="BS5" s="59">
        <v>2.0</v>
      </c>
      <c r="BT5" s="42">
        <v>0.67</v>
      </c>
      <c r="BU5" s="59">
        <v>1.0</v>
      </c>
      <c r="BV5" s="62"/>
      <c r="BW5" s="62"/>
      <c r="BX5" s="62"/>
      <c r="BY5" s="62"/>
      <c r="BZ5" s="55"/>
      <c r="CA5" s="65"/>
    </row>
    <row r="6" spans="8:8" ht="14.75">
      <c r="B6" s="57" t="s">
        <v>78</v>
      </c>
      <c r="C6" s="58" t="s">
        <v>95</v>
      </c>
      <c r="D6" s="40" t="s">
        <v>79</v>
      </c>
      <c r="E6" s="40" t="s">
        <v>80</v>
      </c>
      <c r="F6" s="40" t="s">
        <v>81</v>
      </c>
      <c r="G6" s="59">
        <v>2200.0</v>
      </c>
      <c r="H6" s="59">
        <v>210.0</v>
      </c>
      <c r="I6" s="40">
        <v>9.5</v>
      </c>
      <c r="J6" s="42">
        <v>1.06</v>
      </c>
      <c r="K6" s="42">
        <v>2.83</v>
      </c>
      <c r="L6" s="59">
        <v>4.0</v>
      </c>
      <c r="M6" s="59" t="s">
        <v>91</v>
      </c>
      <c r="N6" s="59">
        <v>20.0</v>
      </c>
      <c r="O6" s="59" t="s">
        <v>96</v>
      </c>
      <c r="P6" s="59">
        <v>18.0</v>
      </c>
      <c r="Q6" s="59" t="s">
        <v>97</v>
      </c>
      <c r="R6" s="59">
        <v>15.0</v>
      </c>
      <c r="S6" s="62"/>
      <c r="T6" s="62"/>
      <c r="U6" s="62"/>
      <c r="V6" s="63"/>
      <c r="W6" s="63"/>
      <c r="X6" s="63"/>
      <c r="Y6" s="63"/>
      <c r="Z6" s="63"/>
      <c r="AA6" s="63"/>
      <c r="AB6" s="59">
        <v>15.0</v>
      </c>
      <c r="AC6" s="59">
        <v>2.0</v>
      </c>
      <c r="AD6" s="41">
        <f t="shared" si="2"/>
        <v>13.333333333333334</v>
      </c>
      <c r="AE6" s="59">
        <v>0.0</v>
      </c>
      <c r="AF6" s="59" t="s">
        <v>98</v>
      </c>
      <c r="AG6" s="59">
        <v>20.0</v>
      </c>
      <c r="AH6" s="59">
        <v>3.0</v>
      </c>
      <c r="AI6" s="41">
        <f t="shared" si="3"/>
        <v>15.0</v>
      </c>
      <c r="AJ6" s="59">
        <v>0.0</v>
      </c>
      <c r="AK6" s="40" t="s">
        <v>99</v>
      </c>
      <c r="AL6" s="62"/>
      <c r="AM6" s="62"/>
      <c r="AN6" s="62"/>
      <c r="AO6" s="62"/>
      <c r="AP6" s="59" t="s">
        <v>87</v>
      </c>
      <c r="AQ6" s="62"/>
      <c r="AR6" s="62"/>
      <c r="AS6" s="44"/>
      <c r="AT6" s="49">
        <v>19.0</v>
      </c>
      <c r="AU6" s="49">
        <v>18.0</v>
      </c>
      <c r="AV6" s="49">
        <v>18.0</v>
      </c>
      <c r="AW6" s="49">
        <v>15.0</v>
      </c>
      <c r="AX6" s="49">
        <v>20.0</v>
      </c>
      <c r="AY6" s="49">
        <v>14.0</v>
      </c>
      <c r="AZ6" s="50">
        <v>350.0</v>
      </c>
      <c r="BA6" s="49">
        <v>473.0</v>
      </c>
      <c r="BB6" s="49">
        <v>388.0</v>
      </c>
      <c r="BC6" s="49">
        <v>181.0</v>
      </c>
      <c r="BD6" s="49">
        <v>247.0</v>
      </c>
      <c r="BE6" s="51">
        <v>336.0</v>
      </c>
      <c r="BF6" s="52">
        <v>4.0</v>
      </c>
      <c r="BG6" s="52">
        <v>3.0</v>
      </c>
      <c r="BH6" s="52">
        <v>2.0</v>
      </c>
      <c r="BI6" s="62"/>
      <c r="BJ6" s="62"/>
      <c r="BK6" s="62"/>
      <c r="BL6" s="62"/>
      <c r="BM6" s="62"/>
      <c r="BN6" s="62"/>
      <c r="BO6" s="62"/>
      <c r="BP6" s="59">
        <v>12.0</v>
      </c>
      <c r="BQ6" s="59">
        <v>3.0</v>
      </c>
      <c r="BR6" s="41">
        <f t="shared" si="0"/>
        <v>25.0</v>
      </c>
      <c r="BS6" s="59">
        <v>2.0</v>
      </c>
      <c r="BT6" s="42">
        <v>0.67</v>
      </c>
      <c r="BU6" s="59">
        <v>2.0</v>
      </c>
      <c r="BV6" s="62"/>
      <c r="BW6" s="62"/>
      <c r="BX6" s="62"/>
      <c r="BY6" s="62"/>
      <c r="BZ6" s="55"/>
      <c r="CA6" s="65"/>
    </row>
    <row r="7" spans="8:8" ht="14.75">
      <c r="B7" s="57" t="s">
        <v>78</v>
      </c>
      <c r="C7" s="58" t="s">
        <v>100</v>
      </c>
      <c r="D7" s="40" t="s">
        <v>79</v>
      </c>
      <c r="E7" s="40" t="s">
        <v>80</v>
      </c>
      <c r="F7" s="40" t="s">
        <v>81</v>
      </c>
      <c r="G7" s="59">
        <v>2500.0</v>
      </c>
      <c r="H7" s="59">
        <v>42.0</v>
      </c>
      <c r="I7" s="40">
        <f t="shared" si="1"/>
        <v>1.68</v>
      </c>
      <c r="J7" s="66">
        <v>0.0</v>
      </c>
      <c r="K7" s="61">
        <v>-0.178</v>
      </c>
      <c r="L7" s="59">
        <v>4.0</v>
      </c>
      <c r="M7" s="59" t="s">
        <v>82</v>
      </c>
      <c r="N7" s="59">
        <v>20.0</v>
      </c>
      <c r="O7" s="59" t="s">
        <v>91</v>
      </c>
      <c r="P7" s="59">
        <v>15.0</v>
      </c>
      <c r="Q7" s="59" t="s">
        <v>101</v>
      </c>
      <c r="R7" s="59">
        <v>10.0</v>
      </c>
      <c r="S7" s="62"/>
      <c r="T7" s="62"/>
      <c r="U7" s="62"/>
      <c r="V7" s="63"/>
      <c r="W7" s="63"/>
      <c r="X7" s="63"/>
      <c r="Y7" s="63"/>
      <c r="Z7" s="63"/>
      <c r="AA7" s="63"/>
      <c r="AB7" s="59">
        <v>20.0</v>
      </c>
      <c r="AC7" s="59">
        <v>1.0</v>
      </c>
      <c r="AD7" s="41">
        <f t="shared" si="2"/>
        <v>5.0</v>
      </c>
      <c r="AE7" s="59">
        <v>0.0</v>
      </c>
      <c r="AF7" s="59" t="s">
        <v>102</v>
      </c>
      <c r="AG7" s="59">
        <v>40.0</v>
      </c>
      <c r="AH7" s="59">
        <v>2.0</v>
      </c>
      <c r="AI7" s="41">
        <f t="shared" si="3"/>
        <v>5.0</v>
      </c>
      <c r="AJ7" s="59">
        <v>1.0</v>
      </c>
      <c r="AK7" s="59" t="s">
        <v>87</v>
      </c>
      <c r="AL7" s="62"/>
      <c r="AM7" s="62"/>
      <c r="AN7" s="62"/>
      <c r="AO7" s="62"/>
      <c r="AP7" s="59" t="s">
        <v>87</v>
      </c>
      <c r="AQ7" s="62"/>
      <c r="AR7" s="62"/>
      <c r="AS7" s="44"/>
      <c r="AT7" s="49">
        <v>0.0</v>
      </c>
      <c r="AU7" s="49">
        <v>0.0</v>
      </c>
      <c r="AV7" s="49">
        <v>0.0</v>
      </c>
      <c r="AW7" s="49">
        <v>0.0</v>
      </c>
      <c r="AX7" s="49">
        <v>0.0</v>
      </c>
      <c r="AY7" s="49">
        <v>0.0</v>
      </c>
      <c r="AZ7" s="50">
        <v>154.0</v>
      </c>
      <c r="BA7" s="49">
        <v>60.0</v>
      </c>
      <c r="BB7" s="49">
        <v>58.0</v>
      </c>
      <c r="BC7" s="49">
        <v>22.0</v>
      </c>
      <c r="BD7" s="49">
        <v>30.0</v>
      </c>
      <c r="BE7" s="51">
        <v>104.5</v>
      </c>
      <c r="BF7" s="52">
        <v>1.0</v>
      </c>
      <c r="BG7" s="52">
        <v>0.0</v>
      </c>
      <c r="BH7" s="52">
        <v>0.0</v>
      </c>
      <c r="BI7" s="62"/>
      <c r="BJ7" s="62"/>
      <c r="BK7" s="62"/>
      <c r="BL7" s="62"/>
      <c r="BM7" s="62"/>
      <c r="BN7" s="62"/>
      <c r="BO7" s="62"/>
      <c r="BP7" s="59">
        <v>18.0</v>
      </c>
      <c r="BQ7" s="59">
        <v>2.0</v>
      </c>
      <c r="BR7" s="41">
        <f t="shared" si="0"/>
        <v>11.11111111111111</v>
      </c>
      <c r="BS7" s="59">
        <v>1.0</v>
      </c>
      <c r="BT7" s="42">
        <v>0.5</v>
      </c>
      <c r="BU7" s="59">
        <v>0.0</v>
      </c>
      <c r="BV7" s="62"/>
      <c r="BW7" s="62"/>
      <c r="BX7" s="62"/>
      <c r="BY7" s="62"/>
      <c r="BZ7" s="55"/>
      <c r="CA7" s="65"/>
    </row>
    <row r="8" spans="8:8" ht="14.75">
      <c r="B8" s="67" t="s">
        <v>78</v>
      </c>
      <c r="C8" s="68" t="s">
        <v>103</v>
      </c>
      <c r="D8" s="69" t="s">
        <v>79</v>
      </c>
      <c r="E8" s="69" t="s">
        <v>80</v>
      </c>
      <c r="F8" s="69" t="s">
        <v>81</v>
      </c>
      <c r="G8" s="70">
        <v>2300.0</v>
      </c>
      <c r="H8" s="70">
        <v>60.0</v>
      </c>
      <c r="I8" s="69">
        <v>2.6</v>
      </c>
      <c r="J8" s="71">
        <v>9.0</v>
      </c>
      <c r="K8" s="72">
        <v>-0.625</v>
      </c>
      <c r="L8" s="70">
        <v>5.0</v>
      </c>
      <c r="M8" s="70" t="s">
        <v>91</v>
      </c>
      <c r="N8" s="70">
        <v>22.0</v>
      </c>
      <c r="O8" s="70" t="s">
        <v>101</v>
      </c>
      <c r="P8" s="70">
        <v>15.0</v>
      </c>
      <c r="Q8" s="70" t="s">
        <v>104</v>
      </c>
      <c r="R8" s="70">
        <v>12.0</v>
      </c>
      <c r="S8" s="62"/>
      <c r="T8" s="62"/>
      <c r="U8" s="62"/>
      <c r="V8" s="73"/>
      <c r="W8" s="73"/>
      <c r="X8" s="73"/>
      <c r="Y8" s="73"/>
      <c r="Z8" s="73"/>
      <c r="AA8" s="73"/>
      <c r="AB8" s="70">
        <v>15.0</v>
      </c>
      <c r="AC8" s="70">
        <v>1.0</v>
      </c>
      <c r="AD8" s="74">
        <f t="shared" si="2"/>
        <v>6.666666666666667</v>
      </c>
      <c r="AE8" s="70">
        <v>0.0</v>
      </c>
      <c r="AF8" s="70" t="s">
        <v>105</v>
      </c>
      <c r="AG8" s="70">
        <v>25.0</v>
      </c>
      <c r="AH8" s="70">
        <v>3.0</v>
      </c>
      <c r="AI8" s="74">
        <f t="shared" si="3"/>
        <v>12.0</v>
      </c>
      <c r="AJ8" s="70">
        <v>0.0</v>
      </c>
      <c r="AK8" s="70" t="s">
        <v>87</v>
      </c>
      <c r="AL8" s="62"/>
      <c r="AM8" s="62"/>
      <c r="AN8" s="62"/>
      <c r="AO8" s="62"/>
      <c r="AP8" s="70" t="s">
        <v>87</v>
      </c>
      <c r="AQ8" s="62"/>
      <c r="AR8" s="62"/>
      <c r="AS8" s="44"/>
      <c r="AT8" s="49">
        <v>0.0</v>
      </c>
      <c r="AU8" s="49">
        <v>0.0</v>
      </c>
      <c r="AV8" s="49">
        <v>0.0</v>
      </c>
      <c r="AW8" s="49">
        <v>0.0</v>
      </c>
      <c r="AX8" s="49">
        <v>0.0</v>
      </c>
      <c r="AY8" s="49">
        <v>0.0</v>
      </c>
      <c r="AZ8" s="50">
        <v>161.0</v>
      </c>
      <c r="BA8" s="49">
        <v>78.0</v>
      </c>
      <c r="BB8" s="49">
        <v>26.0</v>
      </c>
      <c r="BC8" s="49">
        <v>24.0</v>
      </c>
      <c r="BD8" s="49">
        <v>11.0</v>
      </c>
      <c r="BE8" s="51">
        <v>12.5</v>
      </c>
      <c r="BF8" s="52">
        <v>0.0</v>
      </c>
      <c r="BG8" s="52">
        <v>0.0</v>
      </c>
      <c r="BH8" s="52">
        <v>0.0</v>
      </c>
      <c r="BI8" s="62"/>
      <c r="BJ8" s="62"/>
      <c r="BK8" s="62"/>
      <c r="BL8" s="62"/>
      <c r="BM8" s="62"/>
      <c r="BN8" s="62"/>
      <c r="BO8" s="62"/>
      <c r="BP8" s="70">
        <v>15.0</v>
      </c>
      <c r="BQ8" s="70">
        <v>6.0</v>
      </c>
      <c r="BR8" s="74">
        <f t="shared" si="0"/>
        <v>40.0</v>
      </c>
      <c r="BS8" s="70">
        <v>5.0</v>
      </c>
      <c r="BT8" s="71">
        <v>0.83</v>
      </c>
      <c r="BU8" s="70">
        <v>5.0</v>
      </c>
      <c r="BV8" s="62"/>
      <c r="BW8" s="62"/>
      <c r="BX8" s="62"/>
      <c r="BY8" s="62"/>
      <c r="BZ8" s="55"/>
      <c r="CA8" s="65"/>
    </row>
    <row r="9" spans="8:8" ht="14.75">
      <c r="B9" s="75" t="s">
        <v>78</v>
      </c>
      <c r="C9" s="76"/>
      <c r="D9" s="77"/>
      <c r="E9" s="77"/>
      <c r="F9" s="77"/>
      <c r="G9" s="77">
        <v>14000.0</v>
      </c>
      <c r="H9" s="77">
        <v>925.0</v>
      </c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8">
        <v>150.0</v>
      </c>
      <c r="W9" s="78">
        <v>161.0</v>
      </c>
      <c r="X9" s="79">
        <v>1.07</v>
      </c>
      <c r="Y9" s="78">
        <v>150.0</v>
      </c>
      <c r="Z9" s="78">
        <v>158.0</v>
      </c>
      <c r="AA9" s="79">
        <v>1.05</v>
      </c>
      <c r="AB9" s="77">
        <v>113.0</v>
      </c>
      <c r="AC9" s="77">
        <v>14.0</v>
      </c>
      <c r="AD9" s="77">
        <f t="shared" si="2"/>
        <v>12.389380530973451</v>
      </c>
      <c r="AE9" s="77">
        <v>2.0</v>
      </c>
      <c r="AF9" s="77"/>
      <c r="AG9" s="77">
        <v>170.0</v>
      </c>
      <c r="AH9" s="77">
        <v>19.0</v>
      </c>
      <c r="AI9" s="77">
        <f t="shared" si="3"/>
        <v>11.176470588235295</v>
      </c>
      <c r="AJ9" s="77">
        <v>5.0</v>
      </c>
      <c r="AK9" s="77"/>
      <c r="AL9" s="77"/>
      <c r="AM9" s="77"/>
      <c r="AN9" s="77"/>
      <c r="AO9" s="77"/>
      <c r="AP9" s="77"/>
      <c r="AQ9" s="77"/>
      <c r="AR9" s="77"/>
      <c r="AS9" s="77"/>
      <c r="AT9" s="80">
        <v>21.0</v>
      </c>
      <c r="AU9" s="81">
        <v>19.0</v>
      </c>
      <c r="AV9" s="81">
        <v>19.0</v>
      </c>
      <c r="AW9" s="81">
        <v>16.0</v>
      </c>
      <c r="AX9" s="81">
        <v>20.0</v>
      </c>
      <c r="AY9" s="81">
        <v>14.0</v>
      </c>
      <c r="AZ9" s="78">
        <v>980.0</v>
      </c>
      <c r="BA9" s="81">
        <v>726.0</v>
      </c>
      <c r="BB9" s="81">
        <v>544.0</v>
      </c>
      <c r="BC9" s="81">
        <v>278.0</v>
      </c>
      <c r="BD9" s="81">
        <v>343.0</v>
      </c>
      <c r="BE9" s="82">
        <v>491.75</v>
      </c>
      <c r="BF9" s="78">
        <v>5.0</v>
      </c>
      <c r="BG9" s="78">
        <v>4.0</v>
      </c>
      <c r="BH9" s="78">
        <v>4.0</v>
      </c>
      <c r="BI9" s="77"/>
      <c r="BJ9" s="77"/>
      <c r="BK9" s="77"/>
      <c r="BL9" s="77"/>
      <c r="BM9" s="77"/>
      <c r="BN9" s="77"/>
      <c r="BO9" s="77"/>
      <c r="BP9" s="77">
        <f>SUM(BP4:BP8)</f>
        <v>75.0</v>
      </c>
      <c r="BQ9" s="77">
        <f>SUM(BQ4:BQ8)</f>
        <v>21.0</v>
      </c>
      <c r="BR9" s="83">
        <f t="shared" si="0"/>
        <v>28.000000000000004</v>
      </c>
      <c r="BS9" s="77">
        <v>16.0</v>
      </c>
      <c r="BT9" s="77"/>
      <c r="BU9" s="77"/>
      <c r="BV9" s="77"/>
      <c r="BW9" s="77"/>
      <c r="BX9" s="77"/>
      <c r="BY9" s="77"/>
      <c r="BZ9" s="84"/>
      <c r="CA9" s="85"/>
    </row>
    <row r="10" spans="8:8">
      <c r="B10" s="86"/>
      <c r="C10" s="86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BZ10" s="87"/>
      <c r="CA10" s="87"/>
    </row>
    <row r="11" spans="8:8" s="1" ht="14.0" customFormat="1">
      <c r="B11" s="86"/>
      <c r="C11" s="86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87"/>
      <c r="BW11" s="87"/>
      <c r="BX11" s="87"/>
      <c r="BY11" s="87"/>
      <c r="BZ11" s="87"/>
      <c r="CA11" s="87"/>
    </row>
    <row r="12" spans="8:8" s="1" ht="14.0" customFormat="1">
      <c r="B12" s="86"/>
      <c r="C12" s="86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87"/>
      <c r="BW12" s="87"/>
      <c r="BX12" s="87"/>
      <c r="BY12" s="87"/>
      <c r="BZ12" s="87"/>
      <c r="CA12" s="87"/>
    </row>
    <row r="13" spans="8:8" s="1" ht="14.0" customFormat="1">
      <c r="B13" s="86"/>
      <c r="C13" s="86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87"/>
      <c r="BW13" s="87"/>
      <c r="BX13" s="87"/>
      <c r="BY13" s="87"/>
      <c r="BZ13" s="87"/>
      <c r="CA13" s="87"/>
    </row>
    <row r="14" spans="8:8" s="1" ht="14.0" customFormat="1">
      <c r="B14" s="86"/>
      <c r="C14" s="86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  <c r="CA14" s="87"/>
    </row>
    <row r="15" spans="8:8">
      <c r="B15" s="86"/>
      <c r="C15" s="86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  <c r="CA15" s="87"/>
    </row>
    <row r="16" spans="8:8">
      <c r="B16" s="88"/>
      <c r="C16" s="88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89"/>
      <c r="BS16" s="89"/>
      <c r="BT16" s="89"/>
      <c r="BU16" s="89"/>
      <c r="BV16" s="89"/>
      <c r="BW16" s="89"/>
      <c r="BX16" s="89"/>
      <c r="BY16" s="89"/>
      <c r="BZ16" s="89"/>
      <c r="CA16" s="89"/>
    </row>
    <row r="17" spans="8:8"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A17" s="87"/>
    </row>
    <row r="18" spans="8:8"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</row>
    <row r="19" spans="8:8">
      <c r="B19" s="86"/>
      <c r="C19" s="86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87"/>
      <c r="BW19" s="87"/>
      <c r="BX19" s="87"/>
      <c r="BY19" s="87"/>
      <c r="BZ19" s="87"/>
      <c r="CA19" s="87"/>
    </row>
    <row r="20" spans="8:8">
      <c r="B20" s="86"/>
      <c r="C20" s="86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87"/>
      <c r="BW20" s="87"/>
      <c r="BX20" s="87"/>
      <c r="BY20" s="87"/>
      <c r="BZ20" s="87"/>
      <c r="CA20" s="87"/>
    </row>
    <row r="21" spans="8:8">
      <c r="B21" s="86"/>
      <c r="C21" s="86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87"/>
      <c r="BW21" s="87"/>
      <c r="BX21" s="87"/>
      <c r="BY21" s="87"/>
      <c r="BZ21" s="87"/>
      <c r="CA21" s="87"/>
    </row>
    <row r="22" spans="8:8">
      <c r="B22" s="86"/>
      <c r="C22" s="86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87"/>
      <c r="BW22" s="87"/>
      <c r="BX22" s="87"/>
      <c r="BY22" s="87"/>
      <c r="BZ22" s="87"/>
      <c r="CA22" s="87"/>
    </row>
    <row r="23" spans="8:8">
      <c r="B23" s="86"/>
      <c r="C23" s="86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87"/>
      <c r="BW23" s="87"/>
      <c r="BX23" s="87"/>
      <c r="BY23" s="87"/>
      <c r="BZ23" s="87"/>
      <c r="CA23" s="87"/>
    </row>
    <row r="24" spans="8:8">
      <c r="B24" s="86"/>
      <c r="C24" s="86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87"/>
      <c r="BW24" s="87"/>
      <c r="BX24" s="87"/>
      <c r="BY24" s="87"/>
      <c r="BZ24" s="87"/>
      <c r="CA24" s="87"/>
    </row>
    <row r="25" spans="8:8" s="1" ht="14.0" customFormat="1">
      <c r="B25" s="86"/>
      <c r="C25" s="86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87"/>
      <c r="BW25" s="87"/>
      <c r="BX25" s="87"/>
      <c r="BY25" s="87"/>
      <c r="BZ25" s="87"/>
      <c r="CA25" s="87"/>
    </row>
    <row r="26" spans="8:8" s="1" ht="14.0" customFormat="1">
      <c r="B26" s="86"/>
      <c r="C26" s="86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7"/>
      <c r="CA26" s="87"/>
    </row>
    <row r="27" spans="8:8" s="1" ht="14.0" customFormat="1">
      <c r="B27" s="86"/>
      <c r="C27" s="86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87"/>
      <c r="BW27" s="87"/>
      <c r="BX27" s="87"/>
      <c r="BY27" s="87"/>
      <c r="BZ27" s="87"/>
      <c r="CA27" s="87"/>
    </row>
    <row r="28" spans="8:8" s="1" ht="14.0" customFormat="1">
      <c r="B28" s="86"/>
      <c r="C28" s="86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87"/>
      <c r="BW28" s="87"/>
      <c r="BX28" s="87"/>
      <c r="BY28" s="87"/>
      <c r="BZ28" s="87"/>
      <c r="CA28" s="87"/>
    </row>
    <row r="29" spans="8:8" s="1" ht="14.0" customFormat="1">
      <c r="B29" s="86"/>
      <c r="C29" s="86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7"/>
      <c r="BE29" s="87"/>
      <c r="BF29" s="87"/>
      <c r="BG29" s="87"/>
      <c r="BH29" s="87"/>
      <c r="BI29" s="87"/>
      <c r="BJ29" s="87"/>
      <c r="BK29" s="87"/>
      <c r="BL29" s="87"/>
      <c r="BM29" s="87"/>
      <c r="BN29" s="87"/>
      <c r="BO29" s="87"/>
      <c r="BP29" s="87"/>
      <c r="BQ29" s="87"/>
      <c r="BR29" s="87"/>
      <c r="BS29" s="87"/>
      <c r="BT29" s="87"/>
      <c r="BU29" s="87"/>
      <c r="BV29" s="87"/>
      <c r="BW29" s="87"/>
      <c r="BX29" s="87"/>
      <c r="BY29" s="87"/>
      <c r="BZ29" s="87"/>
      <c r="CA29" s="87"/>
    </row>
    <row r="30" spans="8:8">
      <c r="B30" s="88"/>
      <c r="C30" s="88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89"/>
      <c r="BJ30" s="89"/>
      <c r="BK30" s="89"/>
      <c r="BL30" s="89"/>
      <c r="BM30" s="89"/>
      <c r="BN30" s="89"/>
      <c r="BO30" s="89"/>
      <c r="BP30" s="89"/>
      <c r="BQ30" s="89"/>
      <c r="BR30" s="89"/>
      <c r="BS30" s="89"/>
      <c r="BT30" s="89"/>
      <c r="BU30" s="89"/>
      <c r="BV30" s="89"/>
      <c r="BW30" s="89"/>
      <c r="BX30" s="89"/>
      <c r="BY30" s="89"/>
      <c r="BZ30" s="89"/>
      <c r="CA30" s="89"/>
    </row>
    <row r="31" spans="8:8"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87"/>
      <c r="BH31" s="87"/>
      <c r="BI31" s="87"/>
      <c r="BJ31" s="87"/>
      <c r="BK31" s="87"/>
      <c r="BL31" s="87"/>
      <c r="BM31" s="87"/>
      <c r="BN31" s="87"/>
      <c r="BO31" s="87"/>
      <c r="BP31" s="87"/>
      <c r="BQ31" s="87"/>
      <c r="BR31" s="87"/>
      <c r="BS31" s="87"/>
      <c r="BT31" s="87"/>
      <c r="BU31" s="87"/>
      <c r="BV31" s="87"/>
      <c r="BW31" s="87"/>
      <c r="BX31" s="87"/>
      <c r="BY31" s="87"/>
      <c r="BZ31" s="87"/>
      <c r="CA31" s="87"/>
    </row>
    <row r="32" spans="8:8"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87"/>
      <c r="BU32" s="87"/>
      <c r="BV32" s="87"/>
      <c r="BW32" s="87"/>
      <c r="BX32" s="87"/>
      <c r="BY32" s="87"/>
      <c r="BZ32" s="87"/>
      <c r="CA32" s="87"/>
    </row>
    <row r="33" spans="8:8" s="1" ht="14.0" customFormat="1"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87"/>
      <c r="BW33" s="87"/>
      <c r="BX33" s="87"/>
      <c r="BY33" s="87"/>
      <c r="BZ33" s="87"/>
      <c r="CA33" s="87"/>
    </row>
    <row r="34" spans="8:8" s="1" ht="14.0" customFormat="1"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  <c r="BW34" s="87"/>
      <c r="BX34" s="87"/>
      <c r="BY34" s="87"/>
      <c r="BZ34" s="87"/>
      <c r="CA34" s="87"/>
    </row>
    <row r="35" spans="8:8" s="1" ht="14.0" customFormat="1"/>
    <row r="36" spans="8:8" s="1" ht="14.0" customFormat="1"/>
    <row r="37" spans="8:8" s="1" ht="14.0" customFormat="1"/>
    <row r="38" spans="8:8" s="1" ht="14.0" customFormat="1"/>
    <row r="39" spans="8:8" ht="14.75">
      <c r="H39" s="1" t="s">
        <v>106</v>
      </c>
      <c r="K39" s="1" t="s">
        <v>107</v>
      </c>
      <c r="L39" s="1" t="s">
        <v>108</v>
      </c>
    </row>
    <row r="40" spans="8:8">
      <c r="F40" s="39" t="s">
        <v>78</v>
      </c>
      <c r="H40" s="90">
        <v>540.0</v>
      </c>
      <c r="I40">
        <v>600.0</v>
      </c>
      <c r="J40" s="91">
        <v>0.11</v>
      </c>
      <c r="K40">
        <v>5172.0</v>
      </c>
      <c r="L40">
        <v>3655.0</v>
      </c>
      <c r="M40">
        <f>(K40-L40)*100/L40</f>
        <v>41.50478796169631</v>
      </c>
    </row>
    <row r="41" spans="8:8">
      <c r="F41" s="58" t="s">
        <v>90</v>
      </c>
      <c r="H41" s="92">
        <v>167.0</v>
      </c>
      <c r="I41">
        <v>13.0</v>
      </c>
      <c r="J41" s="91">
        <v>-0.92</v>
      </c>
      <c r="K41">
        <v>305.0</v>
      </c>
      <c r="L41">
        <v>980.0</v>
      </c>
      <c r="M41" s="1">
        <f t="shared" si="4" ref="M41:M44">(K41-L41)*100/L41</f>
        <v>-68.87755102040816</v>
      </c>
    </row>
    <row r="42" spans="8:8">
      <c r="F42" s="58" t="s">
        <v>95</v>
      </c>
      <c r="H42" s="92">
        <v>102.0</v>
      </c>
      <c r="I42">
        <v>210.0</v>
      </c>
      <c r="J42" s="91">
        <v>1.06</v>
      </c>
      <c r="K42">
        <v>1015.0</v>
      </c>
      <c r="L42">
        <v>265.0</v>
      </c>
      <c r="M42" s="1">
        <f t="shared" si="4"/>
        <v>283.0188679245283</v>
      </c>
    </row>
    <row r="43" spans="8:8">
      <c r="F43" s="58" t="s">
        <v>100</v>
      </c>
      <c r="H43" s="92">
        <v>42.0</v>
      </c>
      <c r="I43">
        <v>42.0</v>
      </c>
      <c r="J43" s="93">
        <v>0.0</v>
      </c>
      <c r="K43">
        <v>193.0</v>
      </c>
      <c r="L43">
        <v>235.0</v>
      </c>
      <c r="M43" s="1">
        <f t="shared" si="4"/>
        <v>-17.872340425531913</v>
      </c>
    </row>
    <row r="44" spans="8:8">
      <c r="F44" s="58" t="s">
        <v>103</v>
      </c>
      <c r="H44" s="92">
        <v>6.0</v>
      </c>
      <c r="I44">
        <v>60.0</v>
      </c>
      <c r="J44" s="91">
        <v>9.0</v>
      </c>
      <c r="K44">
        <v>60.0</v>
      </c>
      <c r="L44">
        <v>160.0</v>
      </c>
      <c r="M44" s="1">
        <f t="shared" si="4"/>
        <v>-62.5</v>
      </c>
    </row>
  </sheetData>
  <mergeCells count="46">
    <mergeCell ref="G2:L2"/>
    <mergeCell ref="AL2:AM2"/>
    <mergeCell ref="BI4:BI8"/>
    <mergeCell ref="BW4:BW8"/>
    <mergeCell ref="BL4:BL8"/>
    <mergeCell ref="BN4:BN8"/>
    <mergeCell ref="AT2:AY2"/>
    <mergeCell ref="S2:U2"/>
    <mergeCell ref="AZ2:BE2"/>
    <mergeCell ref="BF2:BH2"/>
    <mergeCell ref="BI2:BL2"/>
    <mergeCell ref="BN2:BO2"/>
    <mergeCell ref="BP2:BY2"/>
    <mergeCell ref="BZ2:CA2"/>
    <mergeCell ref="BX4:BX8"/>
    <mergeCell ref="BJ4:BJ8"/>
    <mergeCell ref="BK4:BK8"/>
    <mergeCell ref="BM4:BM8"/>
    <mergeCell ref="BV4:BV8"/>
    <mergeCell ref="BY4:BY8"/>
    <mergeCell ref="BZ4:BZ8"/>
    <mergeCell ref="CA4:CA8"/>
    <mergeCell ref="M2:R2"/>
    <mergeCell ref="AQ2:AR2"/>
    <mergeCell ref="V2:X2"/>
    <mergeCell ref="Y2:AA2"/>
    <mergeCell ref="AB2:AF2"/>
    <mergeCell ref="AG2:AK2"/>
    <mergeCell ref="AN2:AO2"/>
    <mergeCell ref="W4:W8"/>
    <mergeCell ref="BO4:BO8"/>
    <mergeCell ref="U4:U8"/>
    <mergeCell ref="AS4:AS8"/>
    <mergeCell ref="AR4:AR8"/>
    <mergeCell ref="AQ4:AQ8"/>
    <mergeCell ref="AA4:AA8"/>
    <mergeCell ref="AM4:AM8"/>
    <mergeCell ref="AO4:AO8"/>
    <mergeCell ref="T4:T8"/>
    <mergeCell ref="AN4:AN8"/>
    <mergeCell ref="AL4:AL8"/>
    <mergeCell ref="Y4:Y8"/>
    <mergeCell ref="S4:S8"/>
    <mergeCell ref="Z4:Z8"/>
    <mergeCell ref="X4:X8"/>
    <mergeCell ref="V4:V8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B1:P45"/>
  <sheetViews>
    <sheetView tabSelected="1" workbookViewId="0" topLeftCell="J1">
      <selection activeCell="U8" sqref="U8"/>
    </sheetView>
  </sheetViews>
  <sheetFormatPr defaultRowHeight="14.0" defaultColWidth="10"/>
  <cols>
    <col min="1" max="3" customWidth="0" width="9.140625" style="94"/>
    <col min="4" max="4" customWidth="1" width="28.859375" style="94"/>
    <col min="5" max="5" customWidth="1" width="33.429688" style="94"/>
    <col min="6" max="6" customWidth="1" width="11.2890625" style="94"/>
    <col min="7" max="7" customWidth="1" width="20.570312" style="94"/>
    <col min="8" max="8" customWidth="1" width="11.859375" style="94"/>
    <col min="9" max="9" customWidth="1" width="7.859375" style="94"/>
    <col min="10" max="10" customWidth="1" width="8.0" style="94"/>
    <col min="11" max="14" customWidth="0" width="9.140625" style="94"/>
    <col min="15" max="15" customWidth="1" width="15.7109375" style="94"/>
    <col min="16" max="16384" customWidth="0" width="9.140625" style="94"/>
  </cols>
  <sheetData>
    <row r="2" spans="8:8" ht="38.0">
      <c r="B2" s="95" t="s">
        <v>109</v>
      </c>
      <c r="C2" s="95" t="s">
        <v>110</v>
      </c>
      <c r="D2" s="95" t="s">
        <v>111</v>
      </c>
      <c r="E2" s="95" t="s">
        <v>112</v>
      </c>
      <c r="F2" s="95" t="s">
        <v>0</v>
      </c>
      <c r="G2" s="95" t="s">
        <v>2</v>
      </c>
      <c r="H2" s="96" t="s">
        <v>113</v>
      </c>
      <c r="I2" s="96" t="s">
        <v>114</v>
      </c>
      <c r="J2" s="96" t="s">
        <v>115</v>
      </c>
      <c r="K2" s="96" t="s">
        <v>116</v>
      </c>
      <c r="L2" s="96" t="s">
        <v>117</v>
      </c>
      <c r="M2" s="96" t="s">
        <v>118</v>
      </c>
      <c r="N2" s="96" t="s">
        <v>119</v>
      </c>
      <c r="O2" s="96" t="s">
        <v>120</v>
      </c>
    </row>
    <row r="3" spans="8:8">
      <c r="B3" s="97">
        <v>1.0</v>
      </c>
      <c r="C3" s="97" t="s">
        <v>121</v>
      </c>
      <c r="D3" s="98" t="s">
        <v>122</v>
      </c>
      <c r="E3" s="99" t="s">
        <v>123</v>
      </c>
      <c r="F3" s="97" t="s">
        <v>78</v>
      </c>
      <c r="G3" s="97" t="s">
        <v>124</v>
      </c>
      <c r="H3" s="97">
        <v>351.0</v>
      </c>
      <c r="I3" s="97">
        <v>0.0</v>
      </c>
      <c r="J3" s="97">
        <v>76.0</v>
      </c>
      <c r="K3" s="97">
        <v>34.0</v>
      </c>
      <c r="L3" s="100">
        <f>(I3-K3)/K3</f>
        <v>-1.0</v>
      </c>
      <c r="M3" s="101">
        <v>2075.2</v>
      </c>
      <c r="N3" s="101">
        <v>2876.0</v>
      </c>
      <c r="O3" s="102">
        <f>(N3-M3)/M3</f>
        <v>0.38589051657671564</v>
      </c>
    </row>
    <row r="4" spans="8:8">
      <c r="B4" s="97">
        <v>2.0</v>
      </c>
      <c r="C4" s="97" t="s">
        <v>121</v>
      </c>
      <c r="D4" s="98"/>
      <c r="E4" s="99" t="s">
        <v>125</v>
      </c>
      <c r="F4" s="97" t="s">
        <v>78</v>
      </c>
      <c r="G4" s="97" t="s">
        <v>124</v>
      </c>
      <c r="H4" s="97"/>
      <c r="I4" s="97">
        <v>10.0</v>
      </c>
      <c r="J4" s="97"/>
      <c r="K4" s="97">
        <v>34.0</v>
      </c>
      <c r="L4" s="100">
        <f t="shared" si="0" ref="L4:L25">(I4-K4)/K4</f>
        <v>-0.7058823529411765</v>
      </c>
      <c r="M4" s="103"/>
      <c r="N4" s="103"/>
      <c r="O4" s="104"/>
    </row>
    <row r="5" spans="8:8">
      <c r="B5" s="97">
        <v>3.0</v>
      </c>
      <c r="C5" s="97" t="s">
        <v>121</v>
      </c>
      <c r="D5" s="98"/>
      <c r="E5" s="99" t="s">
        <v>126</v>
      </c>
      <c r="F5" s="97" t="s">
        <v>78</v>
      </c>
      <c r="G5" s="97" t="s">
        <v>124</v>
      </c>
      <c r="H5" s="97"/>
      <c r="I5" s="97">
        <v>15.0</v>
      </c>
      <c r="J5" s="97"/>
      <c r="K5" s="97">
        <v>0.0</v>
      </c>
      <c r="L5" s="100" t="e">
        <f t="shared" si="0"/>
        <v>#DIV/0!</v>
      </c>
      <c r="M5" s="103"/>
      <c r="N5" s="103"/>
      <c r="O5" s="104"/>
    </row>
    <row r="6" spans="8:8">
      <c r="B6" s="97">
        <v>4.0</v>
      </c>
      <c r="C6" s="97" t="s">
        <v>121</v>
      </c>
      <c r="D6" s="98"/>
      <c r="E6" s="99" t="s">
        <v>127</v>
      </c>
      <c r="F6" s="97" t="s">
        <v>78</v>
      </c>
      <c r="G6" s="97" t="s">
        <v>124</v>
      </c>
      <c r="H6" s="97"/>
      <c r="I6" s="97">
        <v>78.0</v>
      </c>
      <c r="J6" s="97"/>
      <c r="K6" s="97">
        <v>92.0</v>
      </c>
      <c r="L6" s="100">
        <f t="shared" si="0"/>
        <v>-0.15217391304347827</v>
      </c>
      <c r="M6" s="103"/>
      <c r="N6" s="103"/>
      <c r="O6" s="104"/>
    </row>
    <row r="7" spans="8:8">
      <c r="B7" s="97">
        <v>5.0</v>
      </c>
      <c r="C7" s="97" t="s">
        <v>121</v>
      </c>
      <c r="D7" s="98"/>
      <c r="E7" s="99" t="s">
        <v>128</v>
      </c>
      <c r="F7" s="97" t="s">
        <v>78</v>
      </c>
      <c r="G7" s="97" t="s">
        <v>124</v>
      </c>
      <c r="H7" s="97"/>
      <c r="I7" s="97">
        <v>40.0</v>
      </c>
      <c r="J7" s="97"/>
      <c r="K7" s="97">
        <v>0.0</v>
      </c>
      <c r="L7" s="100" t="e">
        <f t="shared" si="0"/>
        <v>#DIV/0!</v>
      </c>
      <c r="M7" s="103"/>
      <c r="N7" s="103"/>
      <c r="O7" s="104"/>
    </row>
    <row r="8" spans="8:8">
      <c r="B8" s="97">
        <v>6.0</v>
      </c>
      <c r="C8" s="97" t="s">
        <v>121</v>
      </c>
      <c r="D8" s="98"/>
      <c r="E8" s="97" t="s">
        <v>129</v>
      </c>
      <c r="F8" s="97" t="s">
        <v>78</v>
      </c>
      <c r="G8" s="97" t="s">
        <v>124</v>
      </c>
      <c r="H8" s="97"/>
      <c r="I8" s="97">
        <v>2.0</v>
      </c>
      <c r="J8" s="97"/>
      <c r="K8" s="97">
        <v>0.0</v>
      </c>
      <c r="L8" s="100" t="e">
        <f t="shared" si="0"/>
        <v>#DIV/0!</v>
      </c>
      <c r="M8" s="103"/>
      <c r="N8" s="103"/>
      <c r="O8" s="104"/>
    </row>
    <row r="9" spans="8:8">
      <c r="B9" s="97">
        <v>7.0</v>
      </c>
      <c r="C9" s="97" t="s">
        <v>121</v>
      </c>
      <c r="D9" s="98"/>
      <c r="E9" s="97" t="s">
        <v>130</v>
      </c>
      <c r="F9" s="97" t="s">
        <v>78</v>
      </c>
      <c r="G9" s="97" t="s">
        <v>124</v>
      </c>
      <c r="H9" s="97"/>
      <c r="I9" s="97">
        <v>2.0</v>
      </c>
      <c r="J9" s="97"/>
      <c r="K9" s="97">
        <v>0.0</v>
      </c>
      <c r="L9" s="100" t="e">
        <f t="shared" si="0"/>
        <v>#DIV/0!</v>
      </c>
      <c r="M9" s="103"/>
      <c r="N9" s="103"/>
      <c r="O9" s="104"/>
    </row>
    <row r="10" spans="8:8">
      <c r="B10" s="97">
        <v>8.0</v>
      </c>
      <c r="C10" s="97" t="s">
        <v>121</v>
      </c>
      <c r="D10" s="98"/>
      <c r="E10" s="97" t="s">
        <v>131</v>
      </c>
      <c r="F10" s="97" t="s">
        <v>78</v>
      </c>
      <c r="G10" s="97" t="s">
        <v>124</v>
      </c>
      <c r="H10" s="97"/>
      <c r="I10" s="97">
        <v>33.0</v>
      </c>
      <c r="J10" s="97"/>
      <c r="K10" s="97">
        <v>0.0</v>
      </c>
      <c r="L10" s="100" t="e">
        <f t="shared" si="0"/>
        <v>#DIV/0!</v>
      </c>
      <c r="M10" s="103"/>
      <c r="N10" s="103"/>
      <c r="O10" s="104"/>
    </row>
    <row r="11" spans="8:8">
      <c r="B11" s="97">
        <v>9.0</v>
      </c>
      <c r="C11" s="97" t="s">
        <v>121</v>
      </c>
      <c r="D11" s="98"/>
      <c r="E11" s="97" t="s">
        <v>132</v>
      </c>
      <c r="F11" s="97" t="s">
        <v>78</v>
      </c>
      <c r="G11" s="97" t="s">
        <v>124</v>
      </c>
      <c r="H11" s="97"/>
      <c r="I11" s="97">
        <v>20.0</v>
      </c>
      <c r="J11" s="97"/>
      <c r="K11" s="97">
        <v>0.0</v>
      </c>
      <c r="L11" s="100" t="e">
        <f t="shared" si="0"/>
        <v>#DIV/0!</v>
      </c>
      <c r="M11" s="103"/>
      <c r="N11" s="103"/>
      <c r="O11" s="104"/>
    </row>
    <row r="12" spans="8:8">
      <c r="B12" s="97">
        <v>10.0</v>
      </c>
      <c r="C12" s="97" t="s">
        <v>121</v>
      </c>
      <c r="D12" s="98"/>
      <c r="E12" s="97" t="s">
        <v>133</v>
      </c>
      <c r="F12" s="97" t="s">
        <v>78</v>
      </c>
      <c r="G12" s="97" t="s">
        <v>124</v>
      </c>
      <c r="H12" s="97"/>
      <c r="I12" s="97">
        <v>48.0</v>
      </c>
      <c r="J12" s="97"/>
      <c r="K12" s="97">
        <v>0.0</v>
      </c>
      <c r="L12" s="100" t="e">
        <f t="shared" si="0"/>
        <v>#DIV/0!</v>
      </c>
      <c r="M12" s="103"/>
      <c r="N12" s="103"/>
      <c r="O12" s="104"/>
    </row>
    <row r="13" spans="8:8">
      <c r="B13" s="97">
        <v>11.0</v>
      </c>
      <c r="C13" s="97" t="s">
        <v>121</v>
      </c>
      <c r="D13" s="98"/>
      <c r="E13" s="97" t="s">
        <v>134</v>
      </c>
      <c r="F13" s="97" t="s">
        <v>78</v>
      </c>
      <c r="G13" s="97" t="s">
        <v>124</v>
      </c>
      <c r="H13" s="97"/>
      <c r="I13" s="97">
        <v>20.0</v>
      </c>
      <c r="J13" s="97"/>
      <c r="K13" s="97">
        <v>0.0</v>
      </c>
      <c r="L13" s="100" t="e">
        <f t="shared" si="0"/>
        <v>#DIV/0!</v>
      </c>
      <c r="M13" s="105"/>
      <c r="N13" s="105"/>
      <c r="O13" s="106"/>
    </row>
    <row r="14" spans="8:8">
      <c r="B14" s="97">
        <v>12.0</v>
      </c>
      <c r="C14" s="97" t="s">
        <v>121</v>
      </c>
      <c r="D14" s="98" t="s">
        <v>135</v>
      </c>
      <c r="E14" s="97" t="s">
        <v>136</v>
      </c>
      <c r="F14" s="97" t="s">
        <v>78</v>
      </c>
      <c r="G14" s="97" t="s">
        <v>124</v>
      </c>
      <c r="H14" s="99">
        <v>21.0</v>
      </c>
      <c r="I14" s="97">
        <v>0.0</v>
      </c>
      <c r="J14" s="99">
        <v>0.0</v>
      </c>
      <c r="K14" s="99">
        <v>0.0</v>
      </c>
      <c r="L14" s="100" t="e">
        <f t="shared" si="0"/>
        <v>#DIV/0!</v>
      </c>
      <c r="M14" s="107">
        <v>244.0</v>
      </c>
      <c r="N14" s="108">
        <v>580.0</v>
      </c>
      <c r="O14" s="102">
        <f>(N14-M14)/M14</f>
        <v>1.3770491803278688</v>
      </c>
    </row>
    <row r="15" spans="8:8">
      <c r="B15" s="97">
        <v>13.0</v>
      </c>
      <c r="C15" s="97" t="s">
        <v>121</v>
      </c>
      <c r="D15" s="98"/>
      <c r="E15" s="99" t="s">
        <v>137</v>
      </c>
      <c r="F15" s="97" t="s">
        <v>78</v>
      </c>
      <c r="G15" s="97" t="s">
        <v>124</v>
      </c>
      <c r="H15" s="99"/>
      <c r="I15" s="97">
        <v>0.0</v>
      </c>
      <c r="J15" s="99"/>
      <c r="K15" s="99">
        <v>0.0</v>
      </c>
      <c r="L15" s="100" t="e">
        <f t="shared" si="0"/>
        <v>#DIV/0!</v>
      </c>
      <c r="M15" s="109"/>
      <c r="N15" s="110"/>
      <c r="O15" s="106"/>
    </row>
    <row r="16" spans="8:8">
      <c r="B16" s="97">
        <v>14.0</v>
      </c>
      <c r="C16" s="97" t="s">
        <v>121</v>
      </c>
      <c r="D16" s="98" t="s">
        <v>138</v>
      </c>
      <c r="E16" s="97" t="s">
        <v>139</v>
      </c>
      <c r="F16" s="97" t="s">
        <v>78</v>
      </c>
      <c r="G16" s="97" t="s">
        <v>124</v>
      </c>
      <c r="H16" s="99">
        <v>42.0</v>
      </c>
      <c r="I16" s="99">
        <v>25.0</v>
      </c>
      <c r="J16" s="99">
        <v>59.0</v>
      </c>
      <c r="K16" s="99">
        <v>30.0</v>
      </c>
      <c r="L16" s="100">
        <f t="shared" si="0"/>
        <v>-0.16666666666666666</v>
      </c>
      <c r="M16" s="108">
        <v>234.0</v>
      </c>
      <c r="N16" s="108">
        <v>193.0</v>
      </c>
      <c r="O16" s="102">
        <f>(N16-M16)/M16</f>
        <v>-0.1752136752136752</v>
      </c>
    </row>
    <row r="17" spans="8:8">
      <c r="B17" s="97">
        <v>15.0</v>
      </c>
      <c r="C17" s="97" t="s">
        <v>121</v>
      </c>
      <c r="D17" s="98"/>
      <c r="E17" s="99" t="s">
        <v>140</v>
      </c>
      <c r="F17" s="97" t="s">
        <v>78</v>
      </c>
      <c r="G17" s="97" t="s">
        <v>124</v>
      </c>
      <c r="H17" s="99"/>
      <c r="I17" s="97">
        <v>0.0</v>
      </c>
      <c r="J17" s="99"/>
      <c r="K17" s="99">
        <v>0.0</v>
      </c>
      <c r="L17" s="100" t="e">
        <f t="shared" si="0"/>
        <v>#DIV/0!</v>
      </c>
      <c r="M17" s="110"/>
      <c r="N17" s="110"/>
      <c r="O17" s="106"/>
    </row>
    <row r="18" spans="8:8">
      <c r="B18" s="97">
        <v>16.0</v>
      </c>
      <c r="C18" s="97" t="s">
        <v>121</v>
      </c>
      <c r="D18" s="98" t="s">
        <v>141</v>
      </c>
      <c r="E18" s="99" t="s">
        <v>142</v>
      </c>
      <c r="F18" s="97" t="s">
        <v>78</v>
      </c>
      <c r="G18" s="97" t="s">
        <v>124</v>
      </c>
      <c r="H18" s="99">
        <v>15.0</v>
      </c>
      <c r="I18" s="99">
        <v>15.0</v>
      </c>
      <c r="J18" s="99">
        <v>100.0</v>
      </c>
      <c r="K18" s="99">
        <v>5.0</v>
      </c>
      <c r="L18" s="100">
        <f t="shared" si="0"/>
        <v>2.0</v>
      </c>
      <c r="M18" s="99">
        <v>158.0</v>
      </c>
      <c r="N18" s="99">
        <v>135.0</v>
      </c>
      <c r="O18" s="100">
        <f t="shared" si="1" ref="O18:O25">(N18-M18)/M18</f>
        <v>-0.14556962025316456</v>
      </c>
    </row>
    <row r="19" spans="8:8">
      <c r="B19" s="97">
        <v>17.0</v>
      </c>
      <c r="C19" s="97" t="s">
        <v>121</v>
      </c>
      <c r="D19" s="98" t="s">
        <v>143</v>
      </c>
      <c r="E19" s="99" t="s">
        <v>144</v>
      </c>
      <c r="F19" s="97" t="s">
        <v>78</v>
      </c>
      <c r="G19" s="97" t="s">
        <v>124</v>
      </c>
      <c r="H19" s="99">
        <v>0.0</v>
      </c>
      <c r="I19" s="97">
        <v>0.0</v>
      </c>
      <c r="J19" s="99">
        <v>0.0</v>
      </c>
      <c r="K19" s="99">
        <v>34.0</v>
      </c>
      <c r="L19" s="100">
        <f t="shared" si="0"/>
        <v>-1.0</v>
      </c>
      <c r="M19" s="99">
        <v>653.0</v>
      </c>
      <c r="N19" s="99">
        <v>292.0</v>
      </c>
      <c r="O19" s="100">
        <f t="shared" si="1"/>
        <v>-0.552833078101072</v>
      </c>
    </row>
    <row r="20" spans="8:8">
      <c r="B20" s="97">
        <v>18.0</v>
      </c>
      <c r="C20" s="97" t="s">
        <v>121</v>
      </c>
      <c r="D20" s="98" t="s">
        <v>145</v>
      </c>
      <c r="E20" s="99" t="s">
        <v>146</v>
      </c>
      <c r="F20" s="97" t="s">
        <v>78</v>
      </c>
      <c r="G20" s="97" t="s">
        <v>124</v>
      </c>
      <c r="H20" s="99">
        <v>125.0</v>
      </c>
      <c r="I20" s="99">
        <v>70.0</v>
      </c>
      <c r="J20" s="99">
        <v>56.0</v>
      </c>
      <c r="K20" s="99">
        <v>32.0</v>
      </c>
      <c r="L20" s="100">
        <f t="shared" si="0"/>
        <v>1.1875</v>
      </c>
      <c r="M20" s="99">
        <v>54.5</v>
      </c>
      <c r="N20" s="99">
        <v>582.0</v>
      </c>
      <c r="O20" s="100">
        <f t="shared" si="1"/>
        <v>9.678899082568808</v>
      </c>
    </row>
    <row r="21" spans="8:8">
      <c r="B21" s="97">
        <v>19.0</v>
      </c>
      <c r="C21" s="97" t="s">
        <v>121</v>
      </c>
      <c r="D21" s="98" t="s">
        <v>147</v>
      </c>
      <c r="E21" s="99" t="s">
        <v>148</v>
      </c>
      <c r="F21" s="97" t="s">
        <v>78</v>
      </c>
      <c r="G21" s="97" t="s">
        <v>124</v>
      </c>
      <c r="H21" s="99">
        <v>107.0</v>
      </c>
      <c r="I21" s="99">
        <v>75.0</v>
      </c>
      <c r="J21" s="99">
        <v>70.0</v>
      </c>
      <c r="K21" s="99">
        <v>42.0</v>
      </c>
      <c r="L21" s="100">
        <f t="shared" si="0"/>
        <v>0.7857142857142857</v>
      </c>
      <c r="M21" s="99">
        <v>710.0</v>
      </c>
      <c r="N21" s="99">
        <v>605.0</v>
      </c>
      <c r="O21" s="100">
        <f t="shared" si="1"/>
        <v>-0.14788732394366197</v>
      </c>
    </row>
    <row r="22" spans="8:8">
      <c r="B22" s="97">
        <v>20.0</v>
      </c>
      <c r="C22" s="97" t="s">
        <v>121</v>
      </c>
      <c r="D22" s="98" t="s">
        <v>149</v>
      </c>
      <c r="E22" s="97" t="s">
        <v>150</v>
      </c>
      <c r="F22" s="97" t="s">
        <v>78</v>
      </c>
      <c r="G22" s="97" t="s">
        <v>124</v>
      </c>
      <c r="H22" s="99">
        <v>101.0</v>
      </c>
      <c r="I22" s="99">
        <v>63.0</v>
      </c>
      <c r="J22" s="99">
        <v>62.0</v>
      </c>
      <c r="K22" s="99">
        <v>0.0</v>
      </c>
      <c r="L22" s="100" t="e">
        <f t="shared" si="0"/>
        <v>#DIV/0!</v>
      </c>
      <c r="M22" s="99">
        <v>0.0</v>
      </c>
      <c r="N22" s="99">
        <v>711.0</v>
      </c>
      <c r="O22" s="100" t="e">
        <f t="shared" si="1"/>
        <v>#DIV/0!</v>
      </c>
    </row>
    <row r="23" spans="8:8">
      <c r="B23" s="97">
        <v>22.0</v>
      </c>
      <c r="C23" s="97" t="s">
        <v>121</v>
      </c>
      <c r="D23" s="111" t="s">
        <v>151</v>
      </c>
      <c r="E23" s="112" t="s">
        <v>87</v>
      </c>
      <c r="F23" s="97" t="s">
        <v>78</v>
      </c>
      <c r="G23" s="97" t="s">
        <v>124</v>
      </c>
      <c r="H23" s="99">
        <v>0.0</v>
      </c>
      <c r="I23" s="99">
        <v>0.0</v>
      </c>
      <c r="J23" s="99">
        <v>0.0</v>
      </c>
      <c r="K23" s="97">
        <v>0.0</v>
      </c>
      <c r="L23" s="100" t="e">
        <f t="shared" si="0"/>
        <v>#DIV/0!</v>
      </c>
      <c r="M23" s="99">
        <v>25.0</v>
      </c>
      <c r="N23" s="99">
        <v>0.0</v>
      </c>
      <c r="O23" s="100">
        <f t="shared" si="1"/>
        <v>-1.0</v>
      </c>
    </row>
    <row r="24" spans="8:8">
      <c r="B24" s="97">
        <v>23.0</v>
      </c>
      <c r="C24" s="97" t="s">
        <v>121</v>
      </c>
      <c r="D24" s="111" t="s">
        <v>152</v>
      </c>
      <c r="E24" s="112" t="s">
        <v>87</v>
      </c>
      <c r="F24" s="97" t="s">
        <v>78</v>
      </c>
      <c r="G24" s="97" t="s">
        <v>124</v>
      </c>
      <c r="H24" s="99">
        <v>0.0</v>
      </c>
      <c r="I24" s="99">
        <v>0.0</v>
      </c>
      <c r="J24" s="99">
        <v>0.0</v>
      </c>
      <c r="K24" s="97">
        <v>0.0</v>
      </c>
      <c r="L24" s="100" t="e">
        <f t="shared" si="0"/>
        <v>#DIV/0!</v>
      </c>
      <c r="M24" s="99">
        <v>97.0</v>
      </c>
      <c r="N24" s="99">
        <v>0.0</v>
      </c>
      <c r="O24" s="100">
        <f t="shared" si="1"/>
        <v>-1.0</v>
      </c>
    </row>
    <row r="25" spans="8:8">
      <c r="B25" s="97">
        <v>24.0</v>
      </c>
      <c r="C25" s="97" t="s">
        <v>121</v>
      </c>
      <c r="D25" s="111" t="s">
        <v>153</v>
      </c>
      <c r="E25" s="112" t="s">
        <v>87</v>
      </c>
      <c r="F25" s="97" t="s">
        <v>78</v>
      </c>
      <c r="G25" s="97" t="s">
        <v>124</v>
      </c>
      <c r="H25" s="99">
        <v>0.0</v>
      </c>
      <c r="I25" s="99">
        <v>0.0</v>
      </c>
      <c r="J25" s="99">
        <v>0.0</v>
      </c>
      <c r="K25" s="97">
        <v>0.0</v>
      </c>
      <c r="L25" s="100" t="e">
        <f t="shared" si="0"/>
        <v>#DIV/0!</v>
      </c>
      <c r="M25" s="99">
        <v>64.0</v>
      </c>
      <c r="N25" s="99">
        <v>0.0</v>
      </c>
      <c r="O25" s="100">
        <f t="shared" si="1"/>
        <v>-1.0</v>
      </c>
    </row>
    <row r="26" spans="8:8">
      <c r="B26" s="113"/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</row>
    <row r="27" spans="8:8"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</row>
    <row r="28" spans="8:8"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</row>
    <row r="29" spans="8:8"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</row>
    <row r="30" spans="8:8"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</row>
    <row r="31" spans="8:8"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</row>
    <row r="32" spans="8:8"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</row>
    <row r="33" spans="8:8"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</row>
    <row r="34" spans="8:8"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</row>
    <row r="35" spans="8:8"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</row>
    <row r="36" spans="8:8"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</row>
    <row r="37" spans="8:8"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</row>
    <row r="38" spans="8:8"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</row>
    <row r="39" spans="8:8"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</row>
    <row r="40" spans="8:8"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</row>
    <row r="41" spans="8:8"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</row>
    <row r="42" spans="8:8"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</row>
    <row r="43" spans="8:8"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</row>
    <row r="44" spans="8:8"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</row>
    <row r="45" spans="8:8"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</row>
  </sheetData>
  <mergeCells count="18">
    <mergeCell ref="D3:D13"/>
    <mergeCell ref="N14:N15"/>
    <mergeCell ref="H16:H17"/>
    <mergeCell ref="J16:J17"/>
    <mergeCell ref="H3:H13"/>
    <mergeCell ref="D14:D15"/>
    <mergeCell ref="J3:J13"/>
    <mergeCell ref="D16:D17"/>
    <mergeCell ref="H14:H15"/>
    <mergeCell ref="N3:N13"/>
    <mergeCell ref="O14:O15"/>
    <mergeCell ref="N16:N17"/>
    <mergeCell ref="O3:O13"/>
    <mergeCell ref="J14:J15"/>
    <mergeCell ref="M16:M17"/>
    <mergeCell ref="M3:M13"/>
    <mergeCell ref="M14:M15"/>
    <mergeCell ref="O16:O17"/>
  </mergeCell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B1:M17"/>
  <sheetViews>
    <sheetView workbookViewId="0" showGridLines="0">
      <selection activeCell="G8" sqref="G8"/>
    </sheetView>
  </sheetViews>
  <sheetFormatPr defaultRowHeight="14.0" defaultColWidth="10"/>
  <cols>
    <col min="1" max="1" customWidth="0" width="8.7109375" style="1"/>
    <col min="2" max="2" customWidth="1" width="16.289062" style="0"/>
    <col min="3" max="3" customWidth="1" width="17.289062" style="0"/>
    <col min="4" max="4" customWidth="1" width="10.4296875" style="1"/>
    <col min="5" max="5" customWidth="1" width="12.4296875" style="1"/>
    <col min="6" max="7" customWidth="1" width="10.4296875" style="1"/>
    <col min="8" max="8" customWidth="1" width="11.859375" style="1"/>
    <col min="9" max="9" customWidth="1" width="10.4296875" style="1"/>
    <col min="10" max="10" customWidth="1" width="11.859375" style="0"/>
    <col min="11" max="11" customWidth="1" width="11.5703125" style="0"/>
    <col min="12" max="12" customWidth="1" width="11.140625" style="0"/>
  </cols>
  <sheetData>
    <row r="1" spans="8:8" s="1" ht="14.0" customFormat="1"/>
    <row r="2" spans="8:8" s="115" ht="14.0" customFormat="1">
      <c r="B2" s="27" t="s">
        <v>154</v>
      </c>
      <c r="C2" s="27" t="s">
        <v>155</v>
      </c>
      <c r="D2" s="116" t="s">
        <v>156</v>
      </c>
      <c r="E2" s="117"/>
      <c r="F2" s="118"/>
      <c r="G2" s="119" t="s">
        <v>157</v>
      </c>
      <c r="H2" s="120"/>
      <c r="I2" s="121"/>
      <c r="J2" s="122" t="s">
        <v>63</v>
      </c>
      <c r="K2" s="123"/>
      <c r="L2" s="124"/>
    </row>
    <row r="3" spans="8:8" s="2" ht="28.0" customFormat="1">
      <c r="B3" s="27" t="s">
        <v>154</v>
      </c>
      <c r="C3" s="27" t="s">
        <v>155</v>
      </c>
      <c r="D3" s="29" t="s">
        <v>158</v>
      </c>
      <c r="E3" s="29" t="s">
        <v>159</v>
      </c>
      <c r="F3" s="29" t="s">
        <v>160</v>
      </c>
      <c r="G3" s="28" t="s">
        <v>158</v>
      </c>
      <c r="H3" s="28" t="s">
        <v>159</v>
      </c>
      <c r="I3" s="28" t="s">
        <v>160</v>
      </c>
      <c r="J3" s="36" t="s">
        <v>158</v>
      </c>
      <c r="K3" s="36" t="s">
        <v>159</v>
      </c>
      <c r="L3" s="36" t="s">
        <v>160</v>
      </c>
    </row>
    <row r="4" spans="8:8">
      <c r="B4" s="59" t="s">
        <v>161</v>
      </c>
      <c r="C4" s="59" t="s">
        <v>162</v>
      </c>
      <c r="D4" s="59">
        <v>4022.0</v>
      </c>
      <c r="E4" s="59">
        <v>15.0</v>
      </c>
      <c r="F4" s="59">
        <v>180.0</v>
      </c>
      <c r="G4" s="59">
        <v>3364.0</v>
      </c>
      <c r="H4" s="59">
        <v>11.0</v>
      </c>
      <c r="I4" s="59">
        <v>180.0</v>
      </c>
      <c r="J4" s="59">
        <v>465.0</v>
      </c>
      <c r="K4" s="59">
        <v>180.0</v>
      </c>
      <c r="L4" s="59">
        <v>11.0</v>
      </c>
    </row>
    <row r="5" spans="8:8"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</row>
    <row r="6" spans="8:8"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</row>
    <row r="7" spans="8:8"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</row>
    <row r="8" spans="8:8"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</row>
    <row r="9" spans="8:8"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</row>
    <row r="10" spans="8:8"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</row>
    <row r="11" spans="8:8"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</row>
    <row r="12" spans="8:8"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</row>
    <row r="13" spans="8:8"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</row>
    <row r="14" spans="8:8"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</row>
    <row r="15" spans="8:8"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</row>
    <row r="16" spans="8:8"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</row>
    <row r="17" spans="8:8"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</row>
  </sheetData>
  <mergeCells count="3">
    <mergeCell ref="D2:F2"/>
    <mergeCell ref="G2:I2"/>
    <mergeCell ref="J2:L2"/>
  </mergeCell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B1:I71"/>
  <sheetViews>
    <sheetView workbookViewId="0" topLeftCell="A34" showGridLines="0">
      <selection activeCell="D43" sqref="D43"/>
    </sheetView>
  </sheetViews>
  <sheetFormatPr defaultRowHeight="14.0" defaultColWidth="10"/>
  <cols>
    <col min="5" max="5" customWidth="1" width="14.7109375" style="0"/>
    <col min="6" max="6" customWidth="1" width="20.429688" style="0"/>
    <col min="7" max="7" customWidth="1" width="35.859375" style="0"/>
    <col min="8" max="8" customWidth="1" width="14.140625" style="0"/>
  </cols>
  <sheetData>
    <row r="2" spans="8:8" s="1" ht="14.0" customFormat="1">
      <c r="B2" s="125" t="s">
        <v>56</v>
      </c>
      <c r="C2" s="125"/>
      <c r="D2" s="125"/>
      <c r="E2" s="125"/>
      <c r="F2" s="125"/>
      <c r="G2" s="125"/>
      <c r="H2" s="125"/>
    </row>
    <row r="3" spans="8:8">
      <c r="B3" s="126" t="s">
        <v>163</v>
      </c>
      <c r="C3" s="126" t="s">
        <v>0</v>
      </c>
      <c r="D3" s="126" t="s">
        <v>1</v>
      </c>
      <c r="E3" s="126" t="s">
        <v>164</v>
      </c>
      <c r="F3" s="126" t="s">
        <v>165</v>
      </c>
      <c r="G3" s="126" t="s">
        <v>166</v>
      </c>
      <c r="H3" s="126" t="s">
        <v>167</v>
      </c>
    </row>
    <row r="4" spans="8:8">
      <c r="B4" s="127">
        <v>44851.0</v>
      </c>
      <c r="C4" s="128" t="s">
        <v>78</v>
      </c>
      <c r="D4" s="128" t="s">
        <v>78</v>
      </c>
      <c r="E4" s="128" t="s">
        <v>122</v>
      </c>
      <c r="F4" s="128" t="s">
        <v>168</v>
      </c>
      <c r="G4" s="52">
        <v>12.0</v>
      </c>
      <c r="H4" s="128" t="s">
        <v>169</v>
      </c>
    </row>
    <row r="5" spans="8:8">
      <c r="B5" s="127">
        <v>44854.0</v>
      </c>
      <c r="C5" s="128" t="s">
        <v>78</v>
      </c>
      <c r="D5" s="128" t="s">
        <v>78</v>
      </c>
      <c r="E5" s="128" t="s">
        <v>122</v>
      </c>
      <c r="F5" s="128" t="s">
        <v>168</v>
      </c>
      <c r="G5" s="52">
        <v>12.0</v>
      </c>
      <c r="H5" s="128" t="s">
        <v>169</v>
      </c>
    </row>
    <row r="6" spans="8:8">
      <c r="B6" s="127">
        <v>44852.0</v>
      </c>
      <c r="C6" s="128" t="s">
        <v>78</v>
      </c>
      <c r="D6" s="128" t="s">
        <v>78</v>
      </c>
      <c r="E6" s="128" t="s">
        <v>122</v>
      </c>
      <c r="F6" s="128" t="s">
        <v>170</v>
      </c>
      <c r="G6" s="52">
        <v>20.0</v>
      </c>
      <c r="H6" s="128" t="s">
        <v>169</v>
      </c>
    </row>
    <row r="7" spans="8:8">
      <c r="B7" s="127">
        <v>44853.0</v>
      </c>
      <c r="C7" s="128" t="s">
        <v>78</v>
      </c>
      <c r="D7" s="128" t="s">
        <v>78</v>
      </c>
      <c r="E7" s="128" t="s">
        <v>122</v>
      </c>
      <c r="F7" s="128" t="s">
        <v>171</v>
      </c>
      <c r="G7" s="52">
        <v>51.0</v>
      </c>
      <c r="H7" s="128" t="s">
        <v>169</v>
      </c>
    </row>
    <row r="8" spans="8:8">
      <c r="B8" s="127">
        <v>44855.0</v>
      </c>
      <c r="C8" s="128" t="s">
        <v>78</v>
      </c>
      <c r="D8" s="128" t="s">
        <v>95</v>
      </c>
      <c r="E8" s="128" t="s">
        <v>122</v>
      </c>
      <c r="F8" s="128" t="s">
        <v>172</v>
      </c>
      <c r="G8" s="52">
        <v>100.0</v>
      </c>
      <c r="H8" s="128" t="s">
        <v>169</v>
      </c>
    </row>
    <row r="9" spans="8:8">
      <c r="B9" s="59"/>
      <c r="C9" s="59"/>
      <c r="D9" s="59"/>
      <c r="E9" s="59"/>
      <c r="F9" s="59"/>
      <c r="G9" s="59"/>
      <c r="H9" s="59"/>
    </row>
    <row r="10" spans="8:8">
      <c r="B10" s="59"/>
      <c r="C10" s="59"/>
      <c r="D10" s="59"/>
      <c r="E10" s="59"/>
      <c r="F10" s="59"/>
      <c r="G10" s="59"/>
      <c r="H10" s="59"/>
    </row>
    <row r="11" spans="8:8">
      <c r="B11" s="59"/>
      <c r="C11" s="59"/>
      <c r="D11" s="59"/>
      <c r="E11" s="59"/>
      <c r="F11" s="59"/>
      <c r="G11" s="59"/>
      <c r="H11" s="59"/>
    </row>
    <row r="12" spans="8:8">
      <c r="B12" s="59"/>
      <c r="C12" s="59"/>
      <c r="D12" s="59"/>
      <c r="E12" s="59"/>
      <c r="F12" s="59"/>
      <c r="G12" s="59"/>
      <c r="H12" s="59"/>
    </row>
    <row r="13" spans="8:8">
      <c r="B13" s="59"/>
      <c r="C13" s="59"/>
      <c r="D13" s="59"/>
      <c r="E13" s="59"/>
      <c r="F13" s="59"/>
      <c r="G13" s="59"/>
      <c r="H13" s="59"/>
    </row>
    <row r="14" spans="8:8">
      <c r="B14" s="59"/>
      <c r="C14" s="59"/>
      <c r="D14" s="59"/>
      <c r="E14" s="59"/>
      <c r="F14" s="59"/>
      <c r="G14" s="59"/>
      <c r="H14" s="59"/>
    </row>
    <row r="15" spans="8:8">
      <c r="B15" s="59"/>
      <c r="C15" s="59"/>
      <c r="D15" s="59"/>
      <c r="E15" s="59"/>
      <c r="F15" s="59"/>
      <c r="G15" s="59"/>
      <c r="H15" s="59"/>
    </row>
    <row r="16" spans="8:8">
      <c r="B16" s="59"/>
      <c r="C16" s="59"/>
      <c r="D16" s="59"/>
      <c r="E16" s="59"/>
      <c r="F16" s="59"/>
      <c r="G16" s="59"/>
      <c r="H16" s="59"/>
    </row>
    <row r="17" spans="8:8">
      <c r="B17" s="59"/>
      <c r="C17" s="59"/>
      <c r="D17" s="59"/>
      <c r="E17" s="59"/>
      <c r="F17" s="59"/>
      <c r="G17" s="59"/>
      <c r="H17" s="59"/>
    </row>
    <row r="18" spans="8:8">
      <c r="B18" s="59"/>
      <c r="C18" s="59"/>
      <c r="D18" s="59"/>
      <c r="E18" s="59"/>
      <c r="F18" s="59"/>
      <c r="G18" s="59"/>
      <c r="H18" s="59"/>
    </row>
    <row r="19" spans="8:8">
      <c r="B19" s="59"/>
      <c r="C19" s="59"/>
      <c r="D19" s="59"/>
      <c r="E19" s="59"/>
      <c r="F19" s="59"/>
      <c r="G19" s="59"/>
      <c r="H19" s="59"/>
    </row>
    <row r="20" spans="8:8">
      <c r="B20" s="59"/>
      <c r="C20" s="59"/>
      <c r="D20" s="59"/>
      <c r="E20" s="59"/>
      <c r="F20" s="59"/>
      <c r="G20" s="59"/>
      <c r="H20" s="59"/>
    </row>
    <row r="21" spans="8:8">
      <c r="B21" s="59"/>
      <c r="C21" s="59"/>
      <c r="D21" s="59"/>
      <c r="E21" s="59"/>
      <c r="F21" s="59"/>
      <c r="G21" s="59"/>
      <c r="H21" s="59"/>
    </row>
    <row r="22" spans="8:8">
      <c r="B22" s="59"/>
      <c r="C22" s="59"/>
      <c r="D22" s="59"/>
      <c r="E22" s="59"/>
      <c r="F22" s="59"/>
      <c r="G22" s="59"/>
      <c r="H22" s="59"/>
    </row>
    <row r="23" spans="8:8">
      <c r="B23" s="59"/>
      <c r="C23" s="59"/>
      <c r="D23" s="59"/>
      <c r="E23" s="59"/>
      <c r="F23" s="59"/>
      <c r="G23" s="59"/>
      <c r="H23" s="59"/>
    </row>
    <row r="26" spans="8:8">
      <c r="B26" s="129" t="s">
        <v>57</v>
      </c>
      <c r="C26" s="129"/>
      <c r="D26" s="129"/>
      <c r="E26" s="129"/>
      <c r="F26" s="129"/>
      <c r="G26" s="129"/>
      <c r="H26" s="129"/>
    </row>
    <row r="27" spans="8:8">
      <c r="B27" s="130" t="s">
        <v>163</v>
      </c>
      <c r="C27" s="130" t="s">
        <v>0</v>
      </c>
      <c r="D27" s="130" t="s">
        <v>1</v>
      </c>
      <c r="E27" s="130" t="s">
        <v>164</v>
      </c>
      <c r="F27" s="130" t="s">
        <v>165</v>
      </c>
      <c r="G27" s="130" t="s">
        <v>166</v>
      </c>
      <c r="H27" s="130" t="s">
        <v>167</v>
      </c>
    </row>
    <row r="28" spans="8:8">
      <c r="B28" s="127">
        <v>44875.0</v>
      </c>
      <c r="C28" s="128" t="s">
        <v>78</v>
      </c>
      <c r="D28" s="128" t="s">
        <v>78</v>
      </c>
      <c r="E28" s="128" t="s">
        <v>173</v>
      </c>
      <c r="F28" s="128" t="s">
        <v>174</v>
      </c>
      <c r="G28" s="52">
        <v>8.0</v>
      </c>
      <c r="H28" s="128" t="s">
        <v>169</v>
      </c>
    </row>
    <row r="29" spans="8:8">
      <c r="B29" s="127">
        <v>44877.0</v>
      </c>
      <c r="C29" s="128" t="s">
        <v>78</v>
      </c>
      <c r="D29" s="128" t="s">
        <v>78</v>
      </c>
      <c r="E29" s="128" t="s">
        <v>173</v>
      </c>
      <c r="F29" s="128" t="s">
        <v>168</v>
      </c>
      <c r="G29" s="52">
        <v>12.0</v>
      </c>
      <c r="H29" s="128" t="s">
        <v>169</v>
      </c>
    </row>
    <row r="30" spans="8:8">
      <c r="B30" s="127">
        <v>44881.0</v>
      </c>
      <c r="C30" s="128" t="s">
        <v>78</v>
      </c>
      <c r="D30" s="128" t="s">
        <v>100</v>
      </c>
      <c r="E30" s="128" t="s">
        <v>173</v>
      </c>
      <c r="F30" s="128" t="s">
        <v>168</v>
      </c>
      <c r="G30" s="52">
        <v>12.0</v>
      </c>
      <c r="H30" s="128" t="s">
        <v>169</v>
      </c>
    </row>
    <row r="31" spans="8:8">
      <c r="B31" s="127">
        <v>44880.0</v>
      </c>
      <c r="C31" s="128" t="s">
        <v>78</v>
      </c>
      <c r="D31" s="128" t="s">
        <v>78</v>
      </c>
      <c r="E31" s="128" t="s">
        <v>173</v>
      </c>
      <c r="F31" s="128" t="s">
        <v>175</v>
      </c>
      <c r="G31" s="52">
        <v>40.0</v>
      </c>
      <c r="H31" s="128" t="s">
        <v>169</v>
      </c>
    </row>
    <row r="32" spans="8:8">
      <c r="B32" s="59"/>
      <c r="C32" s="59"/>
      <c r="D32" s="59"/>
      <c r="E32" s="59"/>
      <c r="F32" s="59"/>
      <c r="G32" s="59"/>
      <c r="H32" s="59"/>
    </row>
    <row r="33" spans="8:8">
      <c r="B33" s="59"/>
      <c r="C33" s="59"/>
      <c r="D33" s="59"/>
      <c r="E33" s="59"/>
      <c r="F33" s="59"/>
      <c r="G33" s="59"/>
      <c r="H33" s="59"/>
    </row>
    <row r="34" spans="8:8">
      <c r="B34" s="59"/>
      <c r="C34" s="59"/>
      <c r="D34" s="59"/>
      <c r="E34" s="59"/>
      <c r="F34" s="59"/>
      <c r="G34" s="59"/>
      <c r="H34" s="59"/>
    </row>
    <row r="35" spans="8:8">
      <c r="B35" s="59"/>
      <c r="C35" s="59"/>
      <c r="D35" s="59"/>
      <c r="E35" s="59"/>
      <c r="F35" s="59"/>
      <c r="G35" s="59"/>
      <c r="H35" s="59"/>
    </row>
    <row r="36" spans="8:8">
      <c r="B36" s="59"/>
      <c r="C36" s="59"/>
      <c r="D36" s="59"/>
      <c r="E36" s="59"/>
      <c r="F36" s="59"/>
      <c r="G36" s="59"/>
      <c r="H36" s="59"/>
    </row>
    <row r="37" spans="8:8">
      <c r="B37" s="59"/>
      <c r="C37" s="59"/>
      <c r="D37" s="59"/>
      <c r="E37" s="59"/>
      <c r="F37" s="59"/>
      <c r="G37" s="59"/>
      <c r="H37" s="59"/>
    </row>
    <row r="38" spans="8:8">
      <c r="B38" s="59"/>
      <c r="C38" s="59"/>
      <c r="D38" s="59"/>
      <c r="E38" s="59"/>
      <c r="F38" s="59"/>
      <c r="G38" s="59"/>
      <c r="H38" s="59"/>
    </row>
    <row r="39" spans="8:8">
      <c r="B39" s="59"/>
      <c r="C39" s="59"/>
      <c r="D39" s="59"/>
      <c r="E39" s="59"/>
      <c r="F39" s="59"/>
      <c r="G39" s="59"/>
      <c r="H39" s="59"/>
    </row>
    <row r="40" spans="8:8">
      <c r="B40" s="59"/>
      <c r="C40" s="59"/>
      <c r="D40" s="59"/>
      <c r="E40" s="59"/>
      <c r="F40" s="59"/>
      <c r="G40" s="59"/>
      <c r="H40" s="59"/>
    </row>
    <row r="41" spans="8:8">
      <c r="B41" s="59"/>
      <c r="C41" s="59"/>
      <c r="D41" s="59"/>
      <c r="E41" s="59"/>
      <c r="F41" s="59"/>
      <c r="G41" s="59"/>
      <c r="H41" s="59"/>
    </row>
    <row r="42" spans="8:8">
      <c r="B42" s="59"/>
      <c r="C42" s="59"/>
      <c r="D42" s="59"/>
      <c r="E42" s="59"/>
      <c r="F42" s="59"/>
      <c r="G42" s="59"/>
      <c r="H42" s="59"/>
    </row>
    <row r="43" spans="8:8">
      <c r="B43" s="59"/>
      <c r="C43" s="59"/>
      <c r="D43" s="59"/>
      <c r="E43" s="59"/>
      <c r="F43" s="59"/>
      <c r="G43" s="59"/>
      <c r="H43" s="59"/>
    </row>
    <row r="44" spans="8:8">
      <c r="B44" s="59"/>
      <c r="C44" s="59"/>
      <c r="D44" s="59"/>
      <c r="E44" s="59"/>
      <c r="F44" s="59"/>
      <c r="G44" s="59"/>
      <c r="H44" s="59"/>
    </row>
    <row r="45" spans="8:8">
      <c r="B45" s="59"/>
      <c r="C45" s="59"/>
      <c r="D45" s="59"/>
      <c r="E45" s="59"/>
      <c r="F45" s="59"/>
      <c r="G45" s="59"/>
      <c r="H45" s="59"/>
    </row>
    <row r="46" spans="8:8">
      <c r="B46" s="59"/>
      <c r="C46" s="59"/>
      <c r="D46" s="59"/>
      <c r="E46" s="59"/>
      <c r="F46" s="59"/>
      <c r="G46" s="59"/>
      <c r="H46" s="59"/>
    </row>
    <row r="47" spans="8:8">
      <c r="B47" s="59"/>
      <c r="C47" s="59"/>
      <c r="D47" s="59"/>
      <c r="E47" s="59"/>
      <c r="F47" s="59"/>
      <c r="G47" s="59"/>
      <c r="H47" s="59"/>
    </row>
    <row r="50" spans="8:8">
      <c r="B50" s="131" t="s">
        <v>176</v>
      </c>
      <c r="C50" s="131"/>
      <c r="D50" s="131"/>
      <c r="E50" s="131"/>
      <c r="F50" s="131"/>
      <c r="G50" s="131"/>
      <c r="H50" s="131"/>
    </row>
    <row r="51" spans="8:8">
      <c r="B51" s="132" t="s">
        <v>163</v>
      </c>
      <c r="C51" s="132" t="s">
        <v>0</v>
      </c>
      <c r="D51" s="132" t="s">
        <v>1</v>
      </c>
      <c r="E51" s="132" t="s">
        <v>164</v>
      </c>
      <c r="F51" s="132" t="s">
        <v>165</v>
      </c>
      <c r="G51" s="132" t="s">
        <v>166</v>
      </c>
      <c r="H51" s="132" t="s">
        <v>167</v>
      </c>
    </row>
    <row r="52" spans="8:8">
      <c r="B52" s="127">
        <v>44906.0</v>
      </c>
      <c r="C52" s="128" t="s">
        <v>78</v>
      </c>
      <c r="D52" s="128" t="s">
        <v>90</v>
      </c>
      <c r="E52" s="128" t="s">
        <v>173</v>
      </c>
      <c r="F52" s="128" t="s">
        <v>168</v>
      </c>
      <c r="G52" s="52">
        <v>12.0</v>
      </c>
      <c r="H52" s="128" t="s">
        <v>169</v>
      </c>
    </row>
    <row r="53" spans="8:8">
      <c r="B53" s="127">
        <v>44910.0</v>
      </c>
      <c r="C53" s="128" t="s">
        <v>78</v>
      </c>
      <c r="D53" s="128" t="s">
        <v>100</v>
      </c>
      <c r="E53" s="128" t="s">
        <v>173</v>
      </c>
      <c r="F53" s="128" t="s">
        <v>168</v>
      </c>
      <c r="G53" s="52">
        <v>12.0</v>
      </c>
      <c r="H53" s="128" t="s">
        <v>169</v>
      </c>
    </row>
    <row r="54" spans="8:8">
      <c r="B54" s="127">
        <v>44913.0</v>
      </c>
      <c r="C54" s="128" t="s">
        <v>78</v>
      </c>
      <c r="D54" s="128" t="s">
        <v>78</v>
      </c>
      <c r="E54" s="128" t="s">
        <v>173</v>
      </c>
      <c r="F54" s="128" t="s">
        <v>177</v>
      </c>
      <c r="G54" s="52">
        <v>25.0</v>
      </c>
      <c r="H54" s="128" t="s">
        <v>169</v>
      </c>
    </row>
    <row r="55" spans="8:8">
      <c r="B55" s="127">
        <v>44910.0</v>
      </c>
      <c r="C55" s="128" t="s">
        <v>78</v>
      </c>
      <c r="D55" s="128" t="s">
        <v>78</v>
      </c>
      <c r="E55" s="128" t="s">
        <v>173</v>
      </c>
      <c r="F55" s="128" t="s">
        <v>168</v>
      </c>
      <c r="G55" s="52">
        <v>12.0</v>
      </c>
      <c r="H55" s="128" t="s">
        <v>169</v>
      </c>
    </row>
    <row r="56" spans="8:8">
      <c r="B56" s="59"/>
      <c r="C56" s="59"/>
      <c r="D56" s="59"/>
      <c r="E56" s="59"/>
      <c r="F56" s="59"/>
      <c r="G56" s="59"/>
      <c r="H56" s="59"/>
    </row>
    <row r="57" spans="8:8">
      <c r="B57" s="59"/>
      <c r="C57" s="59"/>
      <c r="D57" s="59"/>
      <c r="E57" s="59"/>
      <c r="F57" s="59"/>
      <c r="G57" s="59"/>
      <c r="H57" s="59"/>
    </row>
    <row r="58" spans="8:8">
      <c r="B58" s="59"/>
      <c r="C58" s="59"/>
      <c r="D58" s="59"/>
      <c r="E58" s="59"/>
      <c r="F58" s="59"/>
      <c r="G58" s="59"/>
      <c r="H58" s="59"/>
    </row>
    <row r="59" spans="8:8">
      <c r="B59" s="59"/>
      <c r="C59" s="59"/>
      <c r="D59" s="59"/>
      <c r="E59" s="59"/>
      <c r="F59" s="59"/>
      <c r="G59" s="59"/>
      <c r="H59" s="59"/>
    </row>
    <row r="60" spans="8:8">
      <c r="B60" s="59"/>
      <c r="C60" s="59"/>
      <c r="D60" s="59"/>
      <c r="E60" s="59"/>
      <c r="F60" s="59"/>
      <c r="G60" s="59"/>
      <c r="H60" s="59"/>
    </row>
    <row r="61" spans="8:8">
      <c r="B61" s="59"/>
      <c r="C61" s="59"/>
      <c r="D61" s="59"/>
      <c r="E61" s="59"/>
      <c r="F61" s="59"/>
      <c r="G61" s="59"/>
      <c r="H61" s="59"/>
    </row>
    <row r="62" spans="8:8">
      <c r="B62" s="59"/>
      <c r="C62" s="59"/>
      <c r="D62" s="59"/>
      <c r="E62" s="59"/>
      <c r="F62" s="59"/>
      <c r="G62" s="59"/>
      <c r="H62" s="59"/>
    </row>
    <row r="63" spans="8:8">
      <c r="B63" s="59"/>
      <c r="C63" s="59"/>
      <c r="D63" s="59"/>
      <c r="E63" s="59"/>
      <c r="F63" s="59"/>
      <c r="G63" s="59"/>
      <c r="H63" s="59"/>
    </row>
    <row r="64" spans="8:8">
      <c r="B64" s="59"/>
      <c r="C64" s="59"/>
      <c r="D64" s="59"/>
      <c r="E64" s="59"/>
      <c r="F64" s="59"/>
      <c r="G64" s="59"/>
      <c r="H64" s="59"/>
    </row>
    <row r="65" spans="8:8">
      <c r="B65" s="59"/>
      <c r="C65" s="59"/>
      <c r="D65" s="59"/>
      <c r="E65" s="59"/>
      <c r="F65" s="59"/>
      <c r="G65" s="59"/>
      <c r="H65" s="59"/>
    </row>
    <row r="66" spans="8:8">
      <c r="B66" s="59"/>
      <c r="C66" s="59"/>
      <c r="D66" s="59"/>
      <c r="E66" s="59"/>
      <c r="F66" s="59"/>
      <c r="G66" s="59"/>
      <c r="H66" s="59"/>
    </row>
    <row r="67" spans="8:8">
      <c r="B67" s="59"/>
      <c r="C67" s="59"/>
      <c r="D67" s="59"/>
      <c r="E67" s="59"/>
      <c r="F67" s="59"/>
      <c r="G67" s="59"/>
      <c r="H67" s="59"/>
    </row>
    <row r="68" spans="8:8">
      <c r="B68" s="59"/>
      <c r="C68" s="59"/>
      <c r="D68" s="59"/>
      <c r="E68" s="59"/>
      <c r="F68" s="59"/>
      <c r="G68" s="59"/>
      <c r="H68" s="59"/>
    </row>
    <row r="69" spans="8:8">
      <c r="B69" s="59"/>
      <c r="C69" s="59"/>
      <c r="D69" s="59"/>
      <c r="E69" s="59"/>
      <c r="F69" s="59"/>
      <c r="G69" s="59"/>
      <c r="H69" s="59"/>
    </row>
    <row r="70" spans="8:8">
      <c r="B70" s="59"/>
      <c r="C70" s="59"/>
      <c r="D70" s="59"/>
      <c r="E70" s="59"/>
      <c r="F70" s="59"/>
      <c r="G70" s="59"/>
      <c r="H70" s="59"/>
    </row>
    <row r="71" spans="8:8">
      <c r="B71" s="59"/>
      <c r="C71" s="59"/>
      <c r="D71" s="59"/>
      <c r="E71" s="59"/>
      <c r="F71" s="59"/>
      <c r="G71" s="59"/>
      <c r="H71" s="59"/>
    </row>
  </sheetData>
  <mergeCells count="3">
    <mergeCell ref="B2:H2"/>
    <mergeCell ref="B26:H26"/>
    <mergeCell ref="B50:H50"/>
  </mergeCells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C2:Q27"/>
  <sheetViews>
    <sheetView workbookViewId="0" topLeftCell="A2">
      <selection activeCell="A29" sqref="A29"/>
    </sheetView>
  </sheetViews>
  <sheetFormatPr defaultRowHeight="14.0" defaultColWidth="10"/>
  <cols>
    <col min="5" max="5" customWidth="1" width="30.859375" style="0"/>
    <col min="6" max="6" customWidth="1" width="28.710938" style="0"/>
    <col min="7" max="7" customWidth="1" width="8.4296875" style="0"/>
    <col min="8" max="8" customWidth="1" width="15.5703125" style="0"/>
    <col min="16" max="16" customWidth="1" width="18.570312" style="0"/>
  </cols>
  <sheetData>
    <row r="3" spans="8:8" ht="25.0">
      <c r="C3" s="95" t="s">
        <v>109</v>
      </c>
      <c r="D3" s="95" t="s">
        <v>110</v>
      </c>
      <c r="E3" s="95" t="s">
        <v>111</v>
      </c>
      <c r="F3" s="95" t="s">
        <v>112</v>
      </c>
      <c r="G3" s="95" t="s">
        <v>0</v>
      </c>
      <c r="H3" s="95" t="s">
        <v>2</v>
      </c>
      <c r="I3" s="96" t="s">
        <v>113</v>
      </c>
      <c r="J3" s="96" t="s">
        <v>114</v>
      </c>
      <c r="K3" s="96" t="s">
        <v>115</v>
      </c>
      <c r="L3" s="96" t="s">
        <v>116</v>
      </c>
      <c r="M3" s="96" t="s">
        <v>117</v>
      </c>
      <c r="N3" s="96" t="s">
        <v>118</v>
      </c>
      <c r="O3" s="96" t="s">
        <v>119</v>
      </c>
      <c r="P3" s="96" t="s">
        <v>120</v>
      </c>
    </row>
    <row r="4" spans="8:8">
      <c r="C4" s="97">
        <v>1.0</v>
      </c>
      <c r="D4" s="97" t="s">
        <v>121</v>
      </c>
      <c r="E4" s="98" t="s">
        <v>122</v>
      </c>
      <c r="F4" s="99" t="s">
        <v>123</v>
      </c>
      <c r="G4" s="97" t="s">
        <v>78</v>
      </c>
      <c r="H4" s="97" t="s">
        <v>124</v>
      </c>
      <c r="I4" s="97">
        <v>351.0</v>
      </c>
      <c r="J4" s="97">
        <v>0.0</v>
      </c>
      <c r="K4" s="97">
        <v>76.0</v>
      </c>
      <c r="L4" s="97">
        <v>34.0</v>
      </c>
      <c r="M4" s="100">
        <f>(J4-L4)/L4</f>
        <v>-1.0</v>
      </c>
      <c r="N4" s="101">
        <v>2075.2</v>
      </c>
      <c r="O4" s="101">
        <v>2876.0</v>
      </c>
      <c r="P4" s="102">
        <f>(O4-N4)/N4</f>
        <v>0.38589051657671564</v>
      </c>
    </row>
    <row r="5" spans="8:8">
      <c r="C5" s="97">
        <v>2.0</v>
      </c>
      <c r="D5" s="97" t="s">
        <v>121</v>
      </c>
      <c r="E5" s="98"/>
      <c r="F5" s="99" t="s">
        <v>125</v>
      </c>
      <c r="G5" s="97" t="s">
        <v>78</v>
      </c>
      <c r="H5" s="97" t="s">
        <v>124</v>
      </c>
      <c r="I5" s="97"/>
      <c r="J5" s="97">
        <v>10.0</v>
      </c>
      <c r="K5" s="97"/>
      <c r="L5" s="97">
        <v>34.0</v>
      </c>
      <c r="M5" s="100">
        <f t="shared" si="0" ref="M5:M26">(J5-L5)/L5</f>
        <v>-0.7058823529411765</v>
      </c>
      <c r="N5" s="103"/>
      <c r="O5" s="103"/>
      <c r="P5" s="104"/>
    </row>
    <row r="6" spans="8:8">
      <c r="C6" s="97">
        <v>3.0</v>
      </c>
      <c r="D6" s="97" t="s">
        <v>121</v>
      </c>
      <c r="E6" s="98"/>
      <c r="F6" s="99" t="s">
        <v>126</v>
      </c>
      <c r="G6" s="97" t="s">
        <v>78</v>
      </c>
      <c r="H6" s="97" t="s">
        <v>124</v>
      </c>
      <c r="I6" s="97"/>
      <c r="J6" s="97">
        <v>15.0</v>
      </c>
      <c r="K6" s="97"/>
      <c r="L6" s="97">
        <v>0.0</v>
      </c>
      <c r="M6" s="100" t="e">
        <f t="shared" si="0"/>
        <v>#DIV/0!</v>
      </c>
      <c r="N6" s="103"/>
      <c r="O6" s="103"/>
      <c r="P6" s="104"/>
    </row>
    <row r="7" spans="8:8">
      <c r="C7" s="97">
        <v>4.0</v>
      </c>
      <c r="D7" s="97" t="s">
        <v>121</v>
      </c>
      <c r="E7" s="98"/>
      <c r="F7" s="99" t="s">
        <v>127</v>
      </c>
      <c r="G7" s="97" t="s">
        <v>78</v>
      </c>
      <c r="H7" s="97" t="s">
        <v>124</v>
      </c>
      <c r="I7" s="97"/>
      <c r="J7" s="97">
        <v>78.0</v>
      </c>
      <c r="K7" s="97"/>
      <c r="L7" s="97">
        <v>92.0</v>
      </c>
      <c r="M7" s="100">
        <f t="shared" si="0"/>
        <v>-0.15217391304347827</v>
      </c>
      <c r="N7" s="103"/>
      <c r="O7" s="103"/>
      <c r="P7" s="104"/>
    </row>
    <row r="8" spans="8:8">
      <c r="C8" s="97">
        <v>5.0</v>
      </c>
      <c r="D8" s="97" t="s">
        <v>121</v>
      </c>
      <c r="E8" s="98"/>
      <c r="F8" s="99" t="s">
        <v>128</v>
      </c>
      <c r="G8" s="97" t="s">
        <v>78</v>
      </c>
      <c r="H8" s="97" t="s">
        <v>124</v>
      </c>
      <c r="I8" s="97"/>
      <c r="J8" s="97">
        <v>40.0</v>
      </c>
      <c r="K8" s="97"/>
      <c r="L8" s="97">
        <v>0.0</v>
      </c>
      <c r="M8" s="100" t="e">
        <f t="shared" si="0"/>
        <v>#DIV/0!</v>
      </c>
      <c r="N8" s="103"/>
      <c r="O8" s="103"/>
      <c r="P8" s="104"/>
    </row>
    <row r="9" spans="8:8">
      <c r="C9" s="97">
        <v>6.0</v>
      </c>
      <c r="D9" s="97" t="s">
        <v>121</v>
      </c>
      <c r="E9" s="98"/>
      <c r="F9" s="133" t="s">
        <v>129</v>
      </c>
      <c r="G9" s="97" t="s">
        <v>78</v>
      </c>
      <c r="H9" s="97" t="s">
        <v>124</v>
      </c>
      <c r="I9" s="97"/>
      <c r="J9" s="97">
        <v>2.0</v>
      </c>
      <c r="K9" s="97"/>
      <c r="L9" s="97">
        <v>0.0</v>
      </c>
      <c r="M9" s="100" t="e">
        <f t="shared" si="0"/>
        <v>#DIV/0!</v>
      </c>
      <c r="N9" s="103"/>
      <c r="O9" s="103"/>
      <c r="P9" s="104"/>
    </row>
    <row r="10" spans="8:8">
      <c r="C10" s="97">
        <v>7.0</v>
      </c>
      <c r="D10" s="97" t="s">
        <v>121</v>
      </c>
      <c r="E10" s="98"/>
      <c r="F10" s="133" t="s">
        <v>130</v>
      </c>
      <c r="G10" s="97" t="s">
        <v>78</v>
      </c>
      <c r="H10" s="97" t="s">
        <v>124</v>
      </c>
      <c r="I10" s="97"/>
      <c r="J10" s="97">
        <v>2.0</v>
      </c>
      <c r="K10" s="97"/>
      <c r="L10" s="97">
        <v>0.0</v>
      </c>
      <c r="M10" s="100" t="e">
        <f t="shared" si="0"/>
        <v>#DIV/0!</v>
      </c>
      <c r="N10" s="103"/>
      <c r="O10" s="103"/>
      <c r="P10" s="104"/>
    </row>
    <row r="11" spans="8:8">
      <c r="C11" s="97">
        <v>8.0</v>
      </c>
      <c r="D11" s="97" t="s">
        <v>121</v>
      </c>
      <c r="E11" s="98"/>
      <c r="F11" s="133" t="s">
        <v>131</v>
      </c>
      <c r="G11" s="97" t="s">
        <v>78</v>
      </c>
      <c r="H11" s="97" t="s">
        <v>124</v>
      </c>
      <c r="I11" s="97"/>
      <c r="J11" s="97">
        <v>33.0</v>
      </c>
      <c r="K11" s="97"/>
      <c r="L11" s="97">
        <v>0.0</v>
      </c>
      <c r="M11" s="100" t="e">
        <f t="shared" si="0"/>
        <v>#DIV/0!</v>
      </c>
      <c r="N11" s="103"/>
      <c r="O11" s="103"/>
      <c r="P11" s="104"/>
    </row>
    <row r="12" spans="8:8">
      <c r="C12" s="97">
        <v>9.0</v>
      </c>
      <c r="D12" s="97" t="s">
        <v>121</v>
      </c>
      <c r="E12" s="98"/>
      <c r="F12" s="133" t="s">
        <v>132</v>
      </c>
      <c r="G12" s="97" t="s">
        <v>78</v>
      </c>
      <c r="H12" s="97" t="s">
        <v>124</v>
      </c>
      <c r="I12" s="97"/>
      <c r="J12" s="97">
        <v>20.0</v>
      </c>
      <c r="K12" s="97"/>
      <c r="L12" s="97">
        <v>0.0</v>
      </c>
      <c r="M12" s="100" t="e">
        <f t="shared" si="0"/>
        <v>#DIV/0!</v>
      </c>
      <c r="N12" s="103"/>
      <c r="O12" s="103"/>
      <c r="P12" s="104"/>
    </row>
    <row r="13" spans="8:8">
      <c r="C13" s="97">
        <v>10.0</v>
      </c>
      <c r="D13" s="97" t="s">
        <v>121</v>
      </c>
      <c r="E13" s="98"/>
      <c r="F13" s="133" t="s">
        <v>133</v>
      </c>
      <c r="G13" s="97" t="s">
        <v>78</v>
      </c>
      <c r="H13" s="97" t="s">
        <v>124</v>
      </c>
      <c r="I13" s="97"/>
      <c r="J13" s="97">
        <v>48.0</v>
      </c>
      <c r="K13" s="97"/>
      <c r="L13" s="97">
        <v>0.0</v>
      </c>
      <c r="M13" s="100" t="e">
        <f t="shared" si="0"/>
        <v>#DIV/0!</v>
      </c>
      <c r="N13" s="103"/>
      <c r="O13" s="103"/>
      <c r="P13" s="104"/>
    </row>
    <row r="14" spans="8:8">
      <c r="C14" s="97">
        <v>11.0</v>
      </c>
      <c r="D14" s="97" t="s">
        <v>121</v>
      </c>
      <c r="E14" s="98"/>
      <c r="F14" s="133" t="s">
        <v>134</v>
      </c>
      <c r="G14" s="97" t="s">
        <v>78</v>
      </c>
      <c r="H14" s="97" t="s">
        <v>124</v>
      </c>
      <c r="I14" s="97"/>
      <c r="J14" s="97">
        <v>20.0</v>
      </c>
      <c r="K14" s="97"/>
      <c r="L14" s="97">
        <v>0.0</v>
      </c>
      <c r="M14" s="100" t="e">
        <f t="shared" si="0"/>
        <v>#DIV/0!</v>
      </c>
      <c r="N14" s="105"/>
      <c r="O14" s="105"/>
      <c r="P14" s="106"/>
    </row>
    <row r="15" spans="8:8">
      <c r="C15" s="97">
        <v>12.0</v>
      </c>
      <c r="D15" s="97" t="s">
        <v>121</v>
      </c>
      <c r="E15" s="98" t="s">
        <v>135</v>
      </c>
      <c r="F15" s="133" t="s">
        <v>136</v>
      </c>
      <c r="G15" s="97" t="s">
        <v>78</v>
      </c>
      <c r="H15" s="97" t="s">
        <v>124</v>
      </c>
      <c r="I15" s="99">
        <v>21.0</v>
      </c>
      <c r="J15" s="97">
        <v>0.0</v>
      </c>
      <c r="K15" s="99">
        <v>0.0</v>
      </c>
      <c r="L15" s="99">
        <v>0.0</v>
      </c>
      <c r="M15" s="100" t="e">
        <f t="shared" si="0"/>
        <v>#DIV/0!</v>
      </c>
      <c r="N15" s="134">
        <v>244.0</v>
      </c>
      <c r="O15" s="108">
        <v>580.0</v>
      </c>
      <c r="P15" s="102">
        <f>(O15-N15)/N15</f>
        <v>1.3770491803278688</v>
      </c>
    </row>
    <row r="16" spans="8:8">
      <c r="C16" s="97">
        <v>13.0</v>
      </c>
      <c r="D16" s="97" t="s">
        <v>121</v>
      </c>
      <c r="E16" s="98"/>
      <c r="F16" s="99" t="s">
        <v>137</v>
      </c>
      <c r="G16" s="97" t="s">
        <v>78</v>
      </c>
      <c r="H16" s="97" t="s">
        <v>124</v>
      </c>
      <c r="I16" s="99"/>
      <c r="J16" s="97">
        <v>0.0</v>
      </c>
      <c r="K16" s="99"/>
      <c r="L16" s="99">
        <v>0.0</v>
      </c>
      <c r="M16" s="100" t="e">
        <f t="shared" si="0"/>
        <v>#DIV/0!</v>
      </c>
      <c r="N16" s="135"/>
      <c r="O16" s="110"/>
      <c r="P16" s="106"/>
    </row>
    <row r="17" spans="8:8">
      <c r="C17" s="97">
        <v>14.0</v>
      </c>
      <c r="D17" s="97" t="s">
        <v>121</v>
      </c>
      <c r="E17" s="98" t="s">
        <v>138</v>
      </c>
      <c r="F17" s="97" t="s">
        <v>139</v>
      </c>
      <c r="G17" s="97" t="s">
        <v>78</v>
      </c>
      <c r="H17" s="97" t="s">
        <v>124</v>
      </c>
      <c r="I17" s="99">
        <v>42.0</v>
      </c>
      <c r="J17" s="99">
        <v>25.0</v>
      </c>
      <c r="K17" s="99">
        <v>59.0</v>
      </c>
      <c r="L17" s="99">
        <v>30.0</v>
      </c>
      <c r="M17" s="100">
        <f t="shared" si="0"/>
        <v>-0.16666666666666666</v>
      </c>
      <c r="N17" s="108">
        <v>234.0</v>
      </c>
      <c r="O17" s="108">
        <v>193.0</v>
      </c>
      <c r="P17" s="102">
        <f>(O17-N17)/N17</f>
        <v>-0.1752136752136752</v>
      </c>
    </row>
    <row r="18" spans="8:8">
      <c r="C18" s="97">
        <v>15.0</v>
      </c>
      <c r="D18" s="97" t="s">
        <v>121</v>
      </c>
      <c r="E18" s="98"/>
      <c r="F18" s="99" t="s">
        <v>140</v>
      </c>
      <c r="G18" s="97" t="s">
        <v>78</v>
      </c>
      <c r="H18" s="97" t="s">
        <v>124</v>
      </c>
      <c r="I18" s="99"/>
      <c r="J18" s="97">
        <v>0.0</v>
      </c>
      <c r="K18" s="99"/>
      <c r="L18" s="99">
        <v>0.0</v>
      </c>
      <c r="M18" s="100" t="e">
        <f t="shared" si="0"/>
        <v>#DIV/0!</v>
      </c>
      <c r="N18" s="110"/>
      <c r="O18" s="110"/>
      <c r="P18" s="106"/>
    </row>
    <row r="19" spans="8:8">
      <c r="C19" s="97">
        <v>16.0</v>
      </c>
      <c r="D19" s="97" t="s">
        <v>121</v>
      </c>
      <c r="E19" s="98" t="s">
        <v>141</v>
      </c>
      <c r="F19" s="99" t="s">
        <v>142</v>
      </c>
      <c r="G19" s="97" t="s">
        <v>78</v>
      </c>
      <c r="H19" s="97" t="s">
        <v>124</v>
      </c>
      <c r="I19" s="99">
        <v>15.0</v>
      </c>
      <c r="J19" s="99">
        <v>15.0</v>
      </c>
      <c r="K19" s="99">
        <v>100.0</v>
      </c>
      <c r="L19" s="99">
        <v>5.0</v>
      </c>
      <c r="M19" s="100">
        <f t="shared" si="0"/>
        <v>2.0</v>
      </c>
      <c r="N19" s="99">
        <v>158.0</v>
      </c>
      <c r="O19" s="99">
        <v>135.0</v>
      </c>
      <c r="P19" s="100">
        <f t="shared" si="1" ref="P19:P26">(O19-N19)/N19</f>
        <v>-0.14556962025316456</v>
      </c>
    </row>
    <row r="20" spans="8:8">
      <c r="C20" s="97">
        <v>17.0</v>
      </c>
      <c r="D20" s="97" t="s">
        <v>121</v>
      </c>
      <c r="E20" s="98" t="s">
        <v>143</v>
      </c>
      <c r="F20" s="99" t="s">
        <v>144</v>
      </c>
      <c r="G20" s="97" t="s">
        <v>78</v>
      </c>
      <c r="H20" s="97" t="s">
        <v>124</v>
      </c>
      <c r="I20" s="99">
        <v>0.0</v>
      </c>
      <c r="J20" s="97">
        <v>0.0</v>
      </c>
      <c r="K20" s="99">
        <v>0.0</v>
      </c>
      <c r="L20" s="99">
        <v>34.0</v>
      </c>
      <c r="M20" s="100">
        <f t="shared" si="0"/>
        <v>-1.0</v>
      </c>
      <c r="N20" s="99">
        <v>653.0</v>
      </c>
      <c r="O20" s="99">
        <v>292.0</v>
      </c>
      <c r="P20" s="100">
        <f t="shared" si="1"/>
        <v>-0.552833078101072</v>
      </c>
    </row>
    <row r="21" spans="8:8">
      <c r="C21" s="97">
        <v>18.0</v>
      </c>
      <c r="D21" s="97" t="s">
        <v>121</v>
      </c>
      <c r="E21" s="98" t="s">
        <v>145</v>
      </c>
      <c r="F21" s="99" t="s">
        <v>146</v>
      </c>
      <c r="G21" s="97" t="s">
        <v>78</v>
      </c>
      <c r="H21" s="97" t="s">
        <v>124</v>
      </c>
      <c r="I21" s="99">
        <v>125.0</v>
      </c>
      <c r="J21" s="99">
        <v>70.0</v>
      </c>
      <c r="K21" s="99">
        <v>56.0</v>
      </c>
      <c r="L21" s="99">
        <v>32.0</v>
      </c>
      <c r="M21" s="100">
        <f t="shared" si="0"/>
        <v>1.1875</v>
      </c>
      <c r="N21" s="99">
        <v>54.5</v>
      </c>
      <c r="O21" s="99">
        <v>582.0</v>
      </c>
      <c r="P21" s="100">
        <f t="shared" si="1"/>
        <v>9.678899082568808</v>
      </c>
    </row>
    <row r="22" spans="8:8">
      <c r="C22" s="97">
        <v>19.0</v>
      </c>
      <c r="D22" s="97" t="s">
        <v>121</v>
      </c>
      <c r="E22" s="98" t="s">
        <v>147</v>
      </c>
      <c r="F22" s="99" t="s">
        <v>148</v>
      </c>
      <c r="G22" s="97" t="s">
        <v>78</v>
      </c>
      <c r="H22" s="97" t="s">
        <v>124</v>
      </c>
      <c r="I22" s="99">
        <v>107.0</v>
      </c>
      <c r="J22" s="99">
        <v>75.0</v>
      </c>
      <c r="K22" s="99">
        <v>70.0</v>
      </c>
      <c r="L22" s="99">
        <v>42.0</v>
      </c>
      <c r="M22" s="100">
        <f t="shared" si="0"/>
        <v>0.7857142857142857</v>
      </c>
      <c r="N22" s="99">
        <v>710.0</v>
      </c>
      <c r="O22" s="99">
        <v>605.0</v>
      </c>
      <c r="P22" s="100">
        <f t="shared" si="1"/>
        <v>-0.14788732394366197</v>
      </c>
    </row>
    <row r="23" spans="8:8">
      <c r="C23" s="97">
        <v>20.0</v>
      </c>
      <c r="D23" s="97" t="s">
        <v>121</v>
      </c>
      <c r="E23" s="136" t="s">
        <v>149</v>
      </c>
      <c r="F23" s="133" t="s">
        <v>150</v>
      </c>
      <c r="G23" s="97" t="s">
        <v>78</v>
      </c>
      <c r="H23" s="97" t="s">
        <v>124</v>
      </c>
      <c r="I23" s="99">
        <v>101.0</v>
      </c>
      <c r="J23" s="99">
        <v>63.0</v>
      </c>
      <c r="K23" s="99">
        <v>62.0</v>
      </c>
      <c r="L23" s="99">
        <v>0.0</v>
      </c>
      <c r="M23" s="100" t="e">
        <f t="shared" si="0"/>
        <v>#DIV/0!</v>
      </c>
      <c r="N23" s="99">
        <v>0.0</v>
      </c>
      <c r="O23" s="99">
        <v>711.0</v>
      </c>
      <c r="P23" s="100" t="e">
        <f t="shared" si="1"/>
        <v>#DIV/0!</v>
      </c>
    </row>
    <row r="24" spans="8:8">
      <c r="C24" s="97">
        <v>22.0</v>
      </c>
      <c r="D24" s="97" t="s">
        <v>121</v>
      </c>
      <c r="E24" s="137" t="s">
        <v>151</v>
      </c>
      <c r="F24" s="137" t="s">
        <v>87</v>
      </c>
      <c r="G24" s="97" t="s">
        <v>78</v>
      </c>
      <c r="H24" s="97" t="s">
        <v>124</v>
      </c>
      <c r="I24" s="99">
        <v>0.0</v>
      </c>
      <c r="J24" s="99">
        <v>0.0</v>
      </c>
      <c r="K24" s="99">
        <v>0.0</v>
      </c>
      <c r="L24" s="97">
        <v>0.0</v>
      </c>
      <c r="M24" s="100" t="e">
        <f t="shared" si="0"/>
        <v>#DIV/0!</v>
      </c>
      <c r="N24" s="99">
        <v>25.0</v>
      </c>
      <c r="O24" s="99">
        <v>0.0</v>
      </c>
      <c r="P24" s="100">
        <f t="shared" si="1"/>
        <v>-1.0</v>
      </c>
    </row>
    <row r="25" spans="8:8">
      <c r="C25" s="97">
        <v>23.0</v>
      </c>
      <c r="D25" s="97" t="s">
        <v>121</v>
      </c>
      <c r="E25" s="137" t="s">
        <v>152</v>
      </c>
      <c r="F25" s="137" t="s">
        <v>87</v>
      </c>
      <c r="G25" s="97" t="s">
        <v>78</v>
      </c>
      <c r="H25" s="97" t="s">
        <v>124</v>
      </c>
      <c r="I25" s="99">
        <v>0.0</v>
      </c>
      <c r="J25" s="99">
        <v>0.0</v>
      </c>
      <c r="K25" s="99">
        <v>0.0</v>
      </c>
      <c r="L25" s="97">
        <v>0.0</v>
      </c>
      <c r="M25" s="100" t="e">
        <f t="shared" si="0"/>
        <v>#DIV/0!</v>
      </c>
      <c r="N25" s="99">
        <v>97.0</v>
      </c>
      <c r="O25" s="99">
        <v>0.0</v>
      </c>
      <c r="P25" s="100">
        <f t="shared" si="1"/>
        <v>-1.0</v>
      </c>
    </row>
    <row r="26" spans="8:8">
      <c r="C26" s="97">
        <v>24.0</v>
      </c>
      <c r="D26" s="97" t="s">
        <v>121</v>
      </c>
      <c r="E26" s="137" t="s">
        <v>153</v>
      </c>
      <c r="F26" s="137" t="s">
        <v>87</v>
      </c>
      <c r="G26" s="97" t="s">
        <v>78</v>
      </c>
      <c r="H26" s="97" t="s">
        <v>124</v>
      </c>
      <c r="I26" s="99">
        <v>0.0</v>
      </c>
      <c r="J26" s="99">
        <v>0.0</v>
      </c>
      <c r="K26" s="99">
        <v>0.0</v>
      </c>
      <c r="L26" s="97">
        <v>0.0</v>
      </c>
      <c r="M26" s="100" t="e">
        <f t="shared" si="0"/>
        <v>#DIV/0!</v>
      </c>
      <c r="N26" s="99">
        <v>64.0</v>
      </c>
      <c r="O26" s="99">
        <v>0.0</v>
      </c>
      <c r="P26" s="100">
        <f t="shared" si="1"/>
        <v>-1.0</v>
      </c>
    </row>
    <row r="27" spans="8:8">
      <c r="K27" s="138"/>
    </row>
  </sheetData>
  <mergeCells count="18">
    <mergeCell ref="E4:E14"/>
    <mergeCell ref="O15:O16"/>
    <mergeCell ref="I17:I18"/>
    <mergeCell ref="K17:K18"/>
    <mergeCell ref="I4:I14"/>
    <mergeCell ref="E15:E16"/>
    <mergeCell ref="K4:K14"/>
    <mergeCell ref="E17:E18"/>
    <mergeCell ref="I15:I16"/>
    <mergeCell ref="O4:O14"/>
    <mergeCell ref="P15:P16"/>
    <mergeCell ref="O17:O18"/>
    <mergeCell ref="P4:P14"/>
    <mergeCell ref="K15:K16"/>
    <mergeCell ref="N17:N18"/>
    <mergeCell ref="N4:N14"/>
    <mergeCell ref="N15:N16"/>
    <mergeCell ref="P17:P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Company>BCG</Company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Goel, Priya</dc:creator>
  <cp:lastModifiedBy>manoj</cp:lastModifiedBy>
  <dcterms:created xsi:type="dcterms:W3CDTF">2022-10-31T07:07:00Z</dcterms:created>
  <dcterms:modified xsi:type="dcterms:W3CDTF">2022-11-06T13:11:58Z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d5c4f4-7a29-4385-b7a5-afbe2154ae6f_SetDate">
    <vt:lpwstr>2022-11-02T06:09:57Z</vt:lpwstr>
  </property>
  <property fmtid="{D5CDD505-2E9C-101B-9397-08002B2CF9AE}" pid="3" name="MSIP_Label_b0d5c4f4-7a29-4385-b7a5-afbe2154ae6f_Name">
    <vt:lpwstr>Confidential</vt:lpwstr>
  </property>
  <property fmtid="{D5CDD505-2E9C-101B-9397-08002B2CF9AE}" pid="4" name="bcgClassification">
    <vt:lpwstr>bcgConfidential</vt:lpwstr>
  </property>
  <property fmtid="{D5CDD505-2E9C-101B-9397-08002B2CF9AE}" pid="5" name="MSIP_Label_b0d5c4f4-7a29-4385-b7a5-afbe2154ae6f_Enabled">
    <vt:lpwstr>true</vt:lpwstr>
  </property>
  <property fmtid="{D5CDD505-2E9C-101B-9397-08002B2CF9AE}" pid="6" name="MSIP_Label_b0d5c4f4-7a29-4385-b7a5-afbe2154ae6f_Method">
    <vt:lpwstr>Standard</vt:lpwstr>
  </property>
  <property fmtid="{D5CDD505-2E9C-101B-9397-08002B2CF9AE}" pid="7" name="MSIP_Label_b0d5c4f4-7a29-4385-b7a5-afbe2154ae6f_ContentBits">
    <vt:lpwstr>0</vt:lpwstr>
  </property>
  <property fmtid="{D5CDD505-2E9C-101B-9397-08002B2CF9AE}" pid="8" name="MSIP_Label_b0d5c4f4-7a29-4385-b7a5-afbe2154ae6f_SiteId">
    <vt:lpwstr>2dfb2f0b-4d21-4268-9559-72926144c918</vt:lpwstr>
  </property>
  <property fmtid="{D5CDD505-2E9C-101B-9397-08002B2CF9AE}" pid="9" name="ICV">
    <vt:lpwstr>8b2876d151f74fc19ba9ca96f128ab1d</vt:lpwstr>
  </property>
  <property fmtid="{D5CDD505-2E9C-101B-9397-08002B2CF9AE}" pid="10" name="KSOProductBuildVer">
    <vt:lpwstr>1033-4.6.0.7725</vt:lpwstr>
  </property>
  <property fmtid="{D5CDD505-2E9C-101B-9397-08002B2CF9AE}" pid="11" name="MSIP_Label_b0d5c4f4-7a29-4385-b7a5-afbe2154ae6f_ActionId">
    <vt:lpwstr>353e29f6-3ea4-44c4-a7ab-cabe944d7813</vt:lpwstr>
  </property>
</Properties>
</file>