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-120" yWindow="-120" windowWidth="20730" windowHeight="11160" activeTab="5"/>
  </bookViews>
  <sheets>
    <sheet name="Sheet1" sheetId="1" r:id="rId1"/>
    <sheet name="Sheet3" sheetId="3" r:id="rId2"/>
    <sheet name="sheet5" sheetId="5" r:id="rId3"/>
    <sheet name="Sheet6" sheetId="6" r:id="rId4"/>
    <sheet name="Sheet7" sheetId="7" r:id="rId5"/>
    <sheet name="Sheet8" sheetId="8" r:id="rId6"/>
    <sheet name="Sheet13" sheetId="14" r:id="rId7"/>
    <sheet name="Sheet14" sheetId="15" r:id="rId8"/>
    <sheet name="Sheet15" sheetId="16" r:id="rId9"/>
    <sheet name="Sheet16" sheetId="17" r:id="rId10"/>
    <sheet name="Sheet17" sheetId="18" r:id="rId11"/>
    <sheet name="Sheet10" sheetId="19" r:id="rId12"/>
    <sheet name="Sheet11" sheetId="20" r:id="rId13"/>
  </sheets>
  <definedNames>
    <definedName name="_xlnm._FilterDatabase" localSheetId="0" hidden="1">Sheet1!#REF!</definedName>
    <definedName name="_xlnm._FilterDatabase" localSheetId="1" hidden="1">Sheet3!#REF!</definedName>
    <definedName name="_xlnm.Print_Area" localSheetId="0">Sheet1!#REF!</definedName>
    <definedName name="_xlnm.Print_Area" localSheetId="11">Sheet10!$A$1:$K$45</definedName>
    <definedName name="_xlnm.Print_Area" localSheetId="7">Sheet14!$A$1:$I$43</definedName>
    <definedName name="_xlnm.Print_Area" localSheetId="8">Sheet15!$A$1:$L$49</definedName>
    <definedName name="_xlnm.Print_Area" localSheetId="10">Sheet17!$A$1:$G$43</definedName>
    <definedName name="_xlnm.Print_Area" localSheetId="1">Sheet3!$A$1:$F$32</definedName>
    <definedName name="_xlnm.Print_Area" localSheetId="2">sheet5!$A$1:$I$61</definedName>
    <definedName name="_xlnm.Print_Area" localSheetId="3">Sheet6!$A$2:$H$45</definedName>
    <definedName name="_xlnm.Print_Area" localSheetId="4">Sheet7!$A$1:$K$140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3" i="7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4"/>
  <c r="I33"/>
  <c r="I32"/>
  <c r="I31"/>
  <c r="I30"/>
  <c r="I29"/>
  <c r="I28"/>
  <c r="I27"/>
  <c r="I26"/>
  <c r="I25"/>
  <c r="I24"/>
  <c r="I23"/>
  <c r="I22"/>
  <c r="I35"/>
  <c r="I21"/>
  <c r="I20"/>
  <c r="G51" i="14" l="1"/>
  <c r="E51"/>
  <c r="G50" i="5"/>
  <c r="G51"/>
  <c r="E49"/>
  <c r="E50"/>
  <c r="E51"/>
  <c r="G46" i="14" l="1"/>
  <c r="G47"/>
  <c r="G48"/>
  <c r="G49"/>
  <c r="G50"/>
  <c r="G52"/>
  <c r="E45"/>
  <c r="E46"/>
  <c r="E47"/>
  <c r="E48"/>
  <c r="E49"/>
  <c r="E50"/>
  <c r="E52"/>
  <c r="G48" i="17"/>
  <c r="G49"/>
  <c r="G50"/>
  <c r="G51"/>
  <c r="E47"/>
  <c r="E48"/>
  <c r="E49"/>
  <c r="E50"/>
  <c r="E51"/>
  <c r="E34" i="5"/>
  <c r="E35"/>
  <c r="E30"/>
  <c r="E31"/>
  <c r="G49"/>
  <c r="E48"/>
  <c r="J41" i="16"/>
  <c r="H41"/>
  <c r="E52" i="17"/>
  <c r="E25"/>
  <c r="E26"/>
  <c r="G52"/>
  <c r="G23" i="5" l="1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J42" i="16" l="1"/>
  <c r="J43" l="1"/>
  <c r="J44" s="1"/>
  <c r="M7" i="8"/>
  <c r="D52" i="5"/>
  <c r="E24" i="3"/>
  <c r="E23"/>
  <c r="E25" s="1"/>
  <c r="H36" i="19" l="1"/>
  <c r="J36"/>
  <c r="J38" s="1"/>
  <c r="E28" i="17"/>
  <c r="E23"/>
  <c r="E24"/>
  <c r="E27"/>
  <c r="J39" i="19" l="1"/>
  <c r="J40" s="1"/>
  <c r="N29" i="8" l="1"/>
  <c r="M29"/>
  <c r="L29"/>
  <c r="K29"/>
  <c r="J29"/>
  <c r="I29"/>
  <c r="D53" i="14" l="1"/>
  <c r="F29" i="18" l="1"/>
  <c r="F28"/>
  <c r="F30" s="1"/>
  <c r="D53" i="17"/>
  <c r="G47"/>
  <c r="G46"/>
  <c r="E46"/>
  <c r="G45"/>
  <c r="E45"/>
  <c r="G44"/>
  <c r="E44"/>
  <c r="G43"/>
  <c r="E43"/>
  <c r="G42"/>
  <c r="E42"/>
  <c r="G41"/>
  <c r="E41"/>
  <c r="G40"/>
  <c r="E40"/>
  <c r="G39"/>
  <c r="E39"/>
  <c r="G38"/>
  <c r="E38"/>
  <c r="G37"/>
  <c r="E37"/>
  <c r="G36"/>
  <c r="E36"/>
  <c r="G35"/>
  <c r="E35"/>
  <c r="G34"/>
  <c r="E34"/>
  <c r="G33"/>
  <c r="E33"/>
  <c r="G32"/>
  <c r="E32"/>
  <c r="G31"/>
  <c r="E31"/>
  <c r="G30"/>
  <c r="E30"/>
  <c r="G29"/>
  <c r="E29"/>
  <c r="G28"/>
  <c r="G27"/>
  <c r="G26"/>
  <c r="G25"/>
  <c r="G24"/>
  <c r="G23"/>
  <c r="G22"/>
  <c r="E22"/>
  <c r="G53" l="1"/>
  <c r="G55" s="1"/>
  <c r="G54" l="1"/>
  <c r="G56" s="1"/>
  <c r="H74" i="7" l="1"/>
  <c r="J74"/>
  <c r="G22" i="5" l="1"/>
  <c r="G52" s="1"/>
  <c r="G21" i="8" l="1"/>
  <c r="J76" i="7" l="1"/>
  <c r="G23" i="14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22"/>
  <c r="G53" l="1"/>
  <c r="J77" i="7"/>
  <c r="J78" s="1"/>
  <c r="E21" i="8" l="1"/>
  <c r="I21"/>
  <c r="J21"/>
  <c r="M5"/>
  <c r="F28" i="15" l="1"/>
  <c r="F27"/>
  <c r="E44" i="14"/>
  <c r="E43"/>
  <c r="E42"/>
  <c r="E41"/>
  <c r="E40"/>
  <c r="E39"/>
  <c r="E38"/>
  <c r="E37"/>
  <c r="E36"/>
  <c r="E35"/>
  <c r="E34"/>
  <c r="E33"/>
  <c r="E32"/>
  <c r="E31"/>
  <c r="E30"/>
  <c r="E29"/>
  <c r="E28"/>
  <c r="E27"/>
  <c r="E26"/>
  <c r="E25"/>
  <c r="E24"/>
  <c r="E23"/>
  <c r="E22"/>
  <c r="F29" i="15" l="1"/>
  <c r="G54" i="14"/>
  <c r="G55" l="1"/>
  <c r="G56" s="1"/>
  <c r="E23" i="5" l="1"/>
  <c r="E24"/>
  <c r="E25"/>
  <c r="E26"/>
  <c r="E27"/>
  <c r="E28"/>
  <c r="E29"/>
  <c r="E32"/>
  <c r="E33"/>
  <c r="E36"/>
  <c r="E37"/>
  <c r="E38"/>
  <c r="E39"/>
  <c r="E40"/>
  <c r="E41"/>
  <c r="E42"/>
  <c r="E43"/>
  <c r="E44"/>
  <c r="E45"/>
  <c r="E46"/>
  <c r="E47"/>
  <c r="E22"/>
  <c r="K23" i="8" l="1"/>
  <c r="F23"/>
  <c r="D23"/>
  <c r="L22"/>
  <c r="K22"/>
  <c r="G22"/>
  <c r="F22"/>
  <c r="E22"/>
  <c r="D22"/>
  <c r="L21"/>
  <c r="K21"/>
  <c r="F21"/>
  <c r="D21"/>
  <c r="H20"/>
  <c r="H19"/>
  <c r="M19" s="1"/>
  <c r="H18"/>
  <c r="H17"/>
  <c r="H16"/>
  <c r="H15"/>
  <c r="M15" s="1"/>
  <c r="H13"/>
  <c r="M13" s="1"/>
  <c r="H11"/>
  <c r="M11" s="1"/>
  <c r="H10"/>
  <c r="H9"/>
  <c r="F30" i="6"/>
  <c r="M9" i="8" l="1"/>
  <c r="M17"/>
  <c r="H21"/>
  <c r="G54" i="5"/>
  <c r="H22" i="8"/>
  <c r="F29" i="6"/>
  <c r="F31" s="1"/>
  <c r="M21" i="8" l="1"/>
  <c r="G53" i="5"/>
  <c r="G55" s="1"/>
  <c r="N22" i="8"/>
</calcChain>
</file>

<file path=xl/sharedStrings.xml><?xml version="1.0" encoding="utf-8"?>
<sst xmlns="http://schemas.openxmlformats.org/spreadsheetml/2006/main" count="907" uniqueCount="331">
  <si>
    <t>Mob. No. +91-9772332339</t>
  </si>
  <si>
    <t>JAI SHREE SHYAM</t>
  </si>
  <si>
    <t>SHREE SHYAM LOGISTICS</t>
  </si>
  <si>
    <t xml:space="preserve">KH NO. 636, NEAR SARPANCH COLONY OPP. SINGHAL IRON STORE </t>
  </si>
  <si>
    <t>WARD NO. 17 ALWAR ROAD BEHROR 301020 BEHROR RAJASTHAN INDIA</t>
  </si>
  <si>
    <t>INVOICE</t>
  </si>
  <si>
    <t>Vendor code : 1201127</t>
  </si>
  <si>
    <t xml:space="preserve">PAN                 : </t>
  </si>
  <si>
    <t xml:space="preserve"> AHKPB9226C</t>
  </si>
  <si>
    <t xml:space="preserve">GSTIN              :                 </t>
  </si>
  <si>
    <t xml:space="preserve">08AHKPB9226C3ZI   </t>
  </si>
  <si>
    <t>STATE CODE  :</t>
  </si>
  <si>
    <t>08</t>
  </si>
  <si>
    <t>Prouduct : J.K. Cement-NIMBAHERA &amp; MANGROL</t>
  </si>
  <si>
    <t>M/s J.K. Cement Works Limited ,Nimbahera</t>
  </si>
  <si>
    <t>GSTIN:</t>
  </si>
  <si>
    <t>08AABCJ0355R1Z7</t>
  </si>
  <si>
    <t>4TH Floor, Plot No. A-2,UDB Corporate Tower</t>
  </si>
  <si>
    <t>JLN Marg, Near Jawahar Circle,Jaipur-302017</t>
  </si>
  <si>
    <t>Being Claim of Fixed Charges as per Details Enclosed</t>
  </si>
  <si>
    <t>S.NO.</t>
  </si>
  <si>
    <t>PARTICULARS</t>
  </si>
  <si>
    <t>TOTAL</t>
  </si>
  <si>
    <t>AMOUNT</t>
  </si>
  <si>
    <t>FIXED CHARGES REIMBURSEMENT</t>
  </si>
  <si>
    <t>CGST @ 9%</t>
  </si>
  <si>
    <t>SGST @ 9%</t>
  </si>
  <si>
    <t>TOTAL AMOUNT TO BE PAID</t>
  </si>
  <si>
    <t>Payment Advice No.__________DDR Checked By______</t>
  </si>
  <si>
    <t>Document No._______________Bill Checked By_______</t>
  </si>
  <si>
    <t>Debit Note No.______________Credit Note NO._______</t>
  </si>
  <si>
    <t>Authorized Signatory</t>
  </si>
  <si>
    <t>PLANT</t>
  </si>
  <si>
    <t>PPC</t>
  </si>
  <si>
    <t>OPC</t>
  </si>
  <si>
    <t>Email :sslogisticsbehror@gmail.com</t>
  </si>
  <si>
    <t>Authorised &amp; Registered C &amp; F Agent of JK Cement works</t>
  </si>
  <si>
    <t>HANDLING CHARGES BILL OF INWARD BEHROR DUMP</t>
  </si>
  <si>
    <t>HSN / SAC Code : 996713</t>
  </si>
  <si>
    <t>Product : J.K. Cement- MANGROL</t>
  </si>
  <si>
    <t>Being Claim for Handling Charges</t>
  </si>
  <si>
    <t>Date</t>
  </si>
  <si>
    <t>From</t>
  </si>
  <si>
    <t>Goods Onward Desp. (M.T.)</t>
  </si>
  <si>
    <t>Goods Onward Desp. (Bags)</t>
  </si>
  <si>
    <t>Rate/M.T.</t>
  </si>
  <si>
    <t>Remarks</t>
  </si>
  <si>
    <t>BEHROR DUMP</t>
  </si>
  <si>
    <t>We had deposited / Depositing GST @ 18% against this Bill .</t>
  </si>
  <si>
    <t>SGST @9%</t>
  </si>
  <si>
    <t>SGST @ 9 %</t>
  </si>
  <si>
    <t>GRAND TOTAL</t>
  </si>
  <si>
    <t>FRIGHT BILL OF OUTWARD OF BEHROR DUMP</t>
  </si>
  <si>
    <t>HSN Code : 996511</t>
  </si>
  <si>
    <t>Being Claim of Transportation Charges as per Details Enclosed</t>
  </si>
  <si>
    <t>DISPATCH</t>
  </si>
  <si>
    <t>QTY.(M.T.)</t>
  </si>
  <si>
    <t>FREIGHT CHARGES</t>
  </si>
  <si>
    <t>TOTAL TRANSPORTATION CHARGES</t>
  </si>
  <si>
    <t>.</t>
  </si>
  <si>
    <t>Goods GST Tax Payable by J.K. Cement Works Ltd. Jaipur</t>
  </si>
  <si>
    <t>SGST @ 2.5%</t>
  </si>
  <si>
    <t>CGST @ 2.5%</t>
  </si>
  <si>
    <t>Total Goods Service Tax</t>
  </si>
  <si>
    <t>Under Rate schedule of services, serial no. 3 as approved by GST Council, I/we hereby certify that</t>
  </si>
  <si>
    <t xml:space="preserve"> I/We have not taken any credit (ITC) of CGST/SGST/IGST on input of goods or services used for providing said</t>
  </si>
  <si>
    <t>transportation taxable service i.e. Services of Goods Transport Agency(GTA) in relation to Transportation of goods</t>
  </si>
  <si>
    <t xml:space="preserve"> under Goods &amp;Service Tax Act/Rules 2017 and liability/loss of credit /damage caused to the Company </t>
  </si>
  <si>
    <t>in case of my/our default to comply with the said declaration.</t>
  </si>
  <si>
    <t>Email : sslogisticsbehror@gmail.com</t>
  </si>
  <si>
    <t>SHEE SHYAM LOGISTICS</t>
  </si>
  <si>
    <t>KH NO. 636, NEAR SARPANCH COLONY OPP. SINGHAL IRON STORE</t>
  </si>
  <si>
    <t xml:space="preserve"> WARD NO. 17 ALWAR ROAD BEHROR 301020 BEHROR RAJASTHAN INDIA</t>
  </si>
  <si>
    <t>Depot Code:</t>
  </si>
  <si>
    <t>SAC Code :998519</t>
  </si>
  <si>
    <t xml:space="preserve"> DATE : </t>
  </si>
  <si>
    <t xml:space="preserve">  AHKPB9226C</t>
  </si>
  <si>
    <t xml:space="preserve">08AHKPB9226C3ZI         </t>
  </si>
  <si>
    <t>S.No.</t>
  </si>
  <si>
    <t>Des. Date</t>
  </si>
  <si>
    <t>Dealer</t>
  </si>
  <si>
    <t>Destinantion</t>
  </si>
  <si>
    <t>Vehicle No.</t>
  </si>
  <si>
    <t>LR NO.</t>
  </si>
  <si>
    <t>DI No.</t>
  </si>
  <si>
    <t>Des Qty</t>
  </si>
  <si>
    <t>Total Frt.</t>
  </si>
  <si>
    <t>Total GST</t>
  </si>
  <si>
    <t>MATERIAL CODE</t>
  </si>
  <si>
    <t>MATERIAL DESP</t>
  </si>
  <si>
    <t>MODE</t>
  </si>
  <si>
    <t>Opening in Transit</t>
  </si>
  <si>
    <t>Quantity Transfer</t>
  </si>
  <si>
    <t>Closing in Transit</t>
  </si>
  <si>
    <t>Shortage</t>
  </si>
  <si>
    <t>Received at Dump</t>
  </si>
  <si>
    <t>Opening Stock</t>
  </si>
  <si>
    <t>Sale</t>
  </si>
  <si>
    <t>Stock Transfer</t>
  </si>
  <si>
    <t>Set Bags W/O</t>
  </si>
  <si>
    <t>Closing Stock</t>
  </si>
  <si>
    <t>NBH (100000)</t>
  </si>
  <si>
    <t>RAIL</t>
  </si>
  <si>
    <t>ROAD</t>
  </si>
  <si>
    <t>NBH (100001)</t>
  </si>
  <si>
    <t xml:space="preserve"> MGH (11000)</t>
  </si>
  <si>
    <t>MGH (11002)</t>
  </si>
  <si>
    <t>MGH (100195)</t>
  </si>
  <si>
    <t>MGH (100196)</t>
  </si>
  <si>
    <t>MGH (100033)</t>
  </si>
  <si>
    <t>`</t>
  </si>
  <si>
    <t xml:space="preserve">SHORTAGES DETAILS </t>
  </si>
  <si>
    <t>challan No</t>
  </si>
  <si>
    <t>challan date</t>
  </si>
  <si>
    <t>L R No</t>
  </si>
  <si>
    <t>Truck/ Wagan</t>
  </si>
  <si>
    <t>Transportser</t>
  </si>
  <si>
    <t>Quantity in MT</t>
  </si>
  <si>
    <t>GRADE</t>
  </si>
  <si>
    <t>LOADED</t>
  </si>
  <si>
    <t>UNLOADED</t>
  </si>
  <si>
    <t>NBH</t>
  </si>
  <si>
    <t>MANG</t>
  </si>
  <si>
    <t>GOT</t>
  </si>
  <si>
    <t xml:space="preserve">   </t>
  </si>
  <si>
    <t>BAGS</t>
  </si>
  <si>
    <t>Product : J.K. Cement- NIMBAHERA</t>
  </si>
  <si>
    <t>Being Claim for Handling Charges FOR WEATHER SHIELD MATERIAL</t>
  </si>
  <si>
    <t>Being Claim of Transportation Charges WETAHER SHIELD MATERIAL as per Details Enclosed</t>
  </si>
  <si>
    <t>FOR WEATHER SHIELD MATERIAL</t>
  </si>
  <si>
    <t>PPCWS</t>
  </si>
  <si>
    <t>NBH (110013)</t>
  </si>
  <si>
    <t xml:space="preserve"> </t>
  </si>
  <si>
    <t>FOR THE MONTH OF MARCH 2021</t>
  </si>
  <si>
    <t>FOR THE MONTH OF  MARCH 2021</t>
  </si>
  <si>
    <t xml:space="preserve"> DATE : 31.03.2021</t>
  </si>
  <si>
    <t xml:space="preserve"> Date:31.05.2021</t>
  </si>
  <si>
    <t>FOR THE MONTH OF MAY 2021</t>
  </si>
  <si>
    <t>31.05.2021</t>
  </si>
  <si>
    <t xml:space="preserve">Invoice No: </t>
  </si>
  <si>
    <t xml:space="preserve">Depot Code : </t>
  </si>
  <si>
    <t>Depot Code :</t>
  </si>
  <si>
    <t xml:space="preserve">JAI SHREE GANESH </t>
  </si>
  <si>
    <t xml:space="preserve"> depot code : 1468</t>
  </si>
  <si>
    <t>Vendor code : 1312845</t>
  </si>
  <si>
    <t>Mob. No. +91-9664190074</t>
  </si>
  <si>
    <t>PLOT 01 TAHASIL ROAD MANIA DHOLPUR (328024 )</t>
  </si>
  <si>
    <t>KHAPK9767B</t>
  </si>
  <si>
    <t>08KHAPK9767B1ZZ</t>
  </si>
  <si>
    <t>FOR THE MONTH OF JUNE  2021</t>
  </si>
  <si>
    <t>Email :sumitkatara69@gmail.com</t>
  </si>
  <si>
    <t xml:space="preserve">GANESHA TRADERS </t>
  </si>
  <si>
    <t>HANDLING CHARGES BILL OF INWARD DHOLPUR  DUMP</t>
  </si>
  <si>
    <t>Depot Code : 1468</t>
  </si>
  <si>
    <t xml:space="preserve">FOR M/S GANESHA TRADERS </t>
  </si>
  <si>
    <t xml:space="preserve">FOR GANESHA TRADERS </t>
  </si>
  <si>
    <t>SAC Code : 996713</t>
  </si>
  <si>
    <t>FRIGHT BILL OF OUTWARD OF DHOLPUR  DUMP</t>
  </si>
  <si>
    <t>Email : sumitkatara69@gmail.com</t>
  </si>
  <si>
    <t>Depot Code:1468</t>
  </si>
  <si>
    <t>SAC Code :998591</t>
  </si>
  <si>
    <t>Email :sumitkatara@gmail.com</t>
  </si>
  <si>
    <t>HANDLING CHARGES BILL OF INWARD DHOLPUR DUMP</t>
  </si>
  <si>
    <t>PLOT 01 TAHASIL ROAD MANIA DHOLPUR (328024)</t>
  </si>
  <si>
    <t xml:space="preserve"> Date: 31.06..2021</t>
  </si>
  <si>
    <t xml:space="preserve"> Date: 31.05.2021</t>
  </si>
  <si>
    <t>JAI SHREE ganesha</t>
  </si>
  <si>
    <t xml:space="preserve">PLOT 01 TAHASIL ROAD MANIA </t>
  </si>
  <si>
    <t>Depot Code: 1468</t>
  </si>
  <si>
    <t>DHOLPUR DUMP</t>
  </si>
  <si>
    <t>DHOLPUR</t>
  </si>
  <si>
    <t>Invoice No: 04</t>
  </si>
  <si>
    <t>Invoice No: 05</t>
  </si>
  <si>
    <t>Invoice No: 06</t>
  </si>
  <si>
    <t>FOR THE MONTH OF JUNE 2021</t>
  </si>
  <si>
    <t>LAVANIA CEMENT SALES CORPORATI</t>
  </si>
  <si>
    <t>HARDENIYA CEMENT AGENCIES</t>
  </si>
  <si>
    <t>SHARMA CEMENT AGENCY</t>
  </si>
  <si>
    <t>VINAYAK BUILDING MATERIAL</t>
  </si>
  <si>
    <t>SHRI LAXMI MOTORS</t>
  </si>
  <si>
    <t>KANHA BUILDING MATERIAL</t>
  </si>
  <si>
    <t>PRIYA ENTERPRISES</t>
  </si>
  <si>
    <t>MARENA</t>
  </si>
  <si>
    <t>MANIA</t>
  </si>
  <si>
    <t>MANGROL (DHOLPUR)</t>
  </si>
  <si>
    <t>RAJAKHERA</t>
  </si>
  <si>
    <t>BASAI NABAB</t>
  </si>
  <si>
    <t>SAIPAU</t>
  </si>
  <si>
    <t>BARI</t>
  </si>
  <si>
    <t>BASEDI</t>
  </si>
  <si>
    <t>RJ11RA1271</t>
  </si>
  <si>
    <t>RJ11RA7742</t>
  </si>
  <si>
    <t>RJ11RA5253</t>
  </si>
  <si>
    <t>RJ11RA6810</t>
  </si>
  <si>
    <t>RJ11RA2575</t>
  </si>
  <si>
    <t>RJ11RB1971</t>
  </si>
  <si>
    <t>RJ117742</t>
  </si>
  <si>
    <t>RJ115253</t>
  </si>
  <si>
    <t>RJ114466</t>
  </si>
  <si>
    <t>RJRA6810</t>
  </si>
  <si>
    <t>RJ11RA1971</t>
  </si>
  <si>
    <t>RJ11RA2288</t>
  </si>
  <si>
    <t>RJ11RA8826</t>
  </si>
  <si>
    <t>RJ11RA9826</t>
  </si>
  <si>
    <t>5</t>
  </si>
  <si>
    <t>6</t>
  </si>
  <si>
    <t>7</t>
  </si>
  <si>
    <t>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</si>
  <si>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</si>
  <si>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</si>
  <si>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</si>
  <si>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</si>
  <si>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</si>
  <si>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</si>
  <si>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</si>
  <si>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</si>
  <si>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</si>
  <si>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</si>
  <si>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</si>
  <si>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</si>
  <si>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</si>
  <si>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</si>
  <si>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</si>
  <si>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</si>
  <si>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</si>
  <si>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</si>
  <si>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</si>
  <si>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</si>
  <si>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</si>
  <si>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</si>
  <si>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</si>
  <si>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</si>
  <si>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</si>
  <si>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</si>
  <si>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</si>
  <si>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</si>
  <si>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</si>
  <si>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</si>
  <si>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</si>
  <si>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</si>
  <si>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</si>
  <si>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</si>
  <si>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</si>
  <si>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</si>
  <si>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</si>
  <si>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</si>
  <si>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</si>
  <si>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</si>
  <si>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</si>
  <si>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</si>
  <si>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</si>
  <si>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</si>
  <si>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</si>
  <si>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</si>
  <si>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</si>
  <si>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</si>
  <si>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</si>
  <si>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</si>
  <si>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8204956276</t>
  </si>
  <si>
    <t>8204956293</t>
  </si>
  <si>
    <t>8204962267</t>
  </si>
  <si>
    <t>8204962289</t>
  </si>
  <si>
    <t>8204963519</t>
  </si>
  <si>
    <t>8204967521</t>
  </si>
  <si>
    <t>8204967592</t>
  </si>
  <si>
    <t>8204967630</t>
  </si>
  <si>
    <t>8204974620</t>
  </si>
  <si>
    <t>8204977570</t>
  </si>
  <si>
    <t>8204977611</t>
  </si>
  <si>
    <t>8204983035</t>
  </si>
  <si>
    <t>8204983135</t>
  </si>
  <si>
    <t>8204984668</t>
  </si>
  <si>
    <t>8204984695</t>
  </si>
  <si>
    <t>8204985366</t>
  </si>
  <si>
    <t>8204986971</t>
  </si>
  <si>
    <t>8204986983</t>
  </si>
  <si>
    <t>8204987162</t>
  </si>
  <si>
    <t>8204990061</t>
  </si>
  <si>
    <t>8204990245</t>
  </si>
  <si>
    <t>8204990601</t>
  </si>
  <si>
    <t>8204991030</t>
  </si>
  <si>
    <t>8204991675</t>
  </si>
  <si>
    <t>8204991729</t>
  </si>
  <si>
    <t>8204991909</t>
  </si>
  <si>
    <t>8204991971</t>
  </si>
  <si>
    <t>8204996615</t>
  </si>
  <si>
    <t>8204997947</t>
  </si>
  <si>
    <t>8204998002</t>
  </si>
  <si>
    <t>8204999533</t>
  </si>
  <si>
    <t>8205001064</t>
  </si>
  <si>
    <t>8205001215</t>
  </si>
  <si>
    <t>8205002268</t>
  </si>
  <si>
    <t>8205002303</t>
  </si>
  <si>
    <t>8205003922</t>
  </si>
  <si>
    <t>8205004216</t>
  </si>
  <si>
    <t>8205004233</t>
  </si>
  <si>
    <t>8205004246</t>
  </si>
  <si>
    <t>8205004258</t>
  </si>
  <si>
    <t>8205005762</t>
  </si>
  <si>
    <t>8205005777</t>
  </si>
  <si>
    <t>8205005798</t>
  </si>
  <si>
    <t>8205006610</t>
  </si>
  <si>
    <t>8205006657</t>
  </si>
  <si>
    <t>8205009056</t>
  </si>
  <si>
    <t>8205009069</t>
  </si>
  <si>
    <t>8205010732</t>
  </si>
  <si>
    <t>8205010740</t>
  </si>
  <si>
    <t>8205012555</t>
  </si>
  <si>
    <t>8205012628</t>
  </si>
  <si>
    <t>8205012697</t>
  </si>
  <si>
    <t>8205013163</t>
  </si>
  <si>
    <t>8205015227</t>
  </si>
  <si>
    <t>Stock Reconciliation Statement of Behror Dump  For The Period JUNE  2021</t>
  </si>
  <si>
    <t>GANESHA TRADERS</t>
  </si>
  <si>
    <t>PLOT NO. 01 TAHASIL ROAD MANIA DHOLPUR (328024 )</t>
  </si>
  <si>
    <t>SAC Code: 996713</t>
  </si>
  <si>
    <t xml:space="preserve"> SAC Code : 996713</t>
  </si>
  <si>
    <t>SAC Code : 996791</t>
  </si>
  <si>
    <t xml:space="preserve">         PLOT 01 TAHASIL ROAD MANIA DHOLPUR (328024 )</t>
  </si>
  <si>
    <t>EMAIL : SUMITKATARA69@GMAIL.COM</t>
  </si>
  <si>
    <t>GSTIN   :</t>
  </si>
  <si>
    <t xml:space="preserve">GSTIN  :                 </t>
  </si>
  <si>
    <t xml:space="preserve">PAN   : </t>
  </si>
  <si>
    <t xml:space="preserve"> Date:30.06.2021</t>
  </si>
  <si>
    <t xml:space="preserve"> DATE : 30.06.2021</t>
  </si>
  <si>
    <t xml:space="preserve">                    We had deposited / Depositing GST @ 18% against this Bill .</t>
  </si>
  <si>
    <t>HSN Code : 996111</t>
  </si>
  <si>
    <t>email : sumitkatara69@gmail.com</t>
  </si>
  <si>
    <t>SAC Code :996713</t>
  </si>
  <si>
    <t>EMAIL : sumitkatara69@gmail.com</t>
  </si>
  <si>
    <t>MOB. NO. 9664190074</t>
  </si>
</sst>
</file>

<file path=xl/styles.xml><?xml version="1.0" encoding="utf-8"?>
<styleSheet xmlns="http://schemas.openxmlformats.org/spreadsheetml/2006/main">
  <numFmts count="3">
    <numFmt numFmtId="164" formatCode="[$-409]d\-mmm\-yy;@"/>
    <numFmt numFmtId="165" formatCode="0.000"/>
    <numFmt numFmtId="166" formatCode="#,##0.000"/>
  </numFmts>
  <fonts count="6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b/>
      <sz val="8"/>
      <name val="Arial"/>
      <family val="2"/>
    </font>
    <font>
      <b/>
      <sz val="24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b/>
      <u/>
      <sz val="12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0"/>
      <color rgb="FF333F5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1"/>
      <color indexed="8"/>
      <name val="Calibri"/>
      <family val="2"/>
    </font>
    <font>
      <b/>
      <u/>
      <sz val="10"/>
      <name val="Arial"/>
      <family val="2"/>
    </font>
    <font>
      <b/>
      <u/>
      <sz val="11"/>
      <name val="Calibri"/>
      <family val="2"/>
      <scheme val="minor"/>
    </font>
    <font>
      <sz val="8"/>
      <name val="Arial"/>
      <family val="2"/>
    </font>
    <font>
      <b/>
      <u/>
      <sz val="10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"/>
      <name val="Calibri"/>
      <family val="2"/>
    </font>
    <font>
      <sz val="12"/>
      <color theme="1"/>
      <name val="Calibri"/>
      <family val="2"/>
      <scheme val="minor"/>
    </font>
    <font>
      <sz val="12"/>
      <color rgb="FF333F50"/>
      <name val="Arial"/>
      <family val="2"/>
    </font>
    <font>
      <b/>
      <sz val="12"/>
      <color indexed="8"/>
      <name val="Calibri"/>
      <family val="2"/>
    </font>
    <font>
      <sz val="12"/>
      <color indexed="8"/>
      <name val="Arial"/>
      <family val="2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4"/>
      <name val="Arial"/>
      <family val="2"/>
    </font>
    <font>
      <sz val="11"/>
      <name val="Arial"/>
      <family val="2"/>
    </font>
    <font>
      <sz val="10"/>
      <name val="Arial"/>
      <family val="2"/>
    </font>
    <font>
      <sz val="16"/>
      <color indexed="8"/>
      <name val="Calibri"/>
      <family val="2"/>
    </font>
    <font>
      <sz val="10"/>
      <name val="Arial"/>
      <family val="2"/>
    </font>
    <font>
      <b/>
      <sz val="14"/>
      <color indexed="8"/>
      <name val="Calibri"/>
      <family val="2"/>
    </font>
    <font>
      <sz val="10"/>
      <color indexed="8"/>
      <name val="Arial"/>
      <family val="2"/>
    </font>
    <font>
      <sz val="12"/>
      <color indexed="8"/>
      <name val="Calibri"/>
      <family val="2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name val="Arial"/>
    </font>
    <font>
      <b/>
      <u/>
      <sz val="11"/>
      <color theme="10"/>
      <name val="Calibri"/>
      <family val="2"/>
      <scheme val="minor"/>
    </font>
    <font>
      <b/>
      <sz val="48"/>
      <name val="Arial"/>
      <family val="2"/>
    </font>
    <font>
      <b/>
      <u/>
      <sz val="11"/>
      <name val="Arial"/>
      <family val="2"/>
    </font>
    <font>
      <b/>
      <sz val="14"/>
      <color indexed="8"/>
      <name val="Arial"/>
      <family val="2"/>
    </font>
    <font>
      <b/>
      <sz val="12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8"/>
      <color indexed="8"/>
      <name val="Calibri"/>
      <family val="2"/>
    </font>
    <font>
      <b/>
      <sz val="14"/>
      <name val="Arial"/>
      <family val="2"/>
    </font>
    <font>
      <sz val="18"/>
      <name val="Arial"/>
      <family val="2"/>
    </font>
    <font>
      <sz val="18"/>
      <color theme="1"/>
      <name val="Calibri"/>
      <family val="2"/>
      <scheme val="minor"/>
    </font>
    <font>
      <b/>
      <sz val="18"/>
      <name val="Arial"/>
      <family val="2"/>
    </font>
    <font>
      <b/>
      <sz val="16"/>
      <name val="Arial"/>
      <family val="2"/>
    </font>
    <font>
      <b/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4"/>
      <name val="Arial"/>
      <family val="2"/>
    </font>
    <font>
      <b/>
      <u/>
      <sz val="16"/>
      <name val="Arial"/>
      <family val="2"/>
    </font>
    <font>
      <b/>
      <sz val="20"/>
      <color indexed="8"/>
      <name val="Calibri"/>
      <family val="2"/>
    </font>
    <font>
      <b/>
      <sz val="16"/>
      <color indexed="8"/>
      <name val="Calibri"/>
      <family val="2"/>
    </font>
    <font>
      <b/>
      <u/>
      <sz val="12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name val="Arial"/>
      <family val="2"/>
    </font>
    <font>
      <b/>
      <sz val="16"/>
      <color indexed="8"/>
      <name val="Arial"/>
      <family val="2"/>
    </font>
    <font>
      <b/>
      <sz val="16"/>
      <name val="Calibri"/>
      <family val="2"/>
      <scheme val="minor"/>
    </font>
    <font>
      <b/>
      <u/>
      <sz val="20"/>
      <name val="Arial"/>
      <family val="2"/>
    </font>
    <font>
      <b/>
      <u/>
      <sz val="18"/>
      <name val="Arial"/>
      <family val="2"/>
    </font>
    <font>
      <b/>
      <sz val="72"/>
      <name val="Arial Black"/>
      <family val="2"/>
    </font>
    <font>
      <b/>
      <sz val="20"/>
      <name val="Arial"/>
      <family val="2"/>
    </font>
    <font>
      <b/>
      <sz val="14"/>
      <name val="Arial Black"/>
      <family val="2"/>
    </font>
    <font>
      <b/>
      <sz val="14"/>
      <name val="Arial Narrow"/>
      <family val="2"/>
    </font>
    <font>
      <b/>
      <sz val="14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</fills>
  <borders count="3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0">
    <xf numFmtId="0" fontId="0" fillId="0" borderId="0"/>
    <xf numFmtId="0" fontId="2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29" fillId="0" borderId="0"/>
    <xf numFmtId="0" fontId="31" fillId="0" borderId="0"/>
    <xf numFmtId="0" fontId="3" fillId="0" borderId="0"/>
    <xf numFmtId="0" fontId="37" fillId="0" borderId="0"/>
  </cellStyleXfs>
  <cellXfs count="423">
    <xf numFmtId="0" fontId="0" fillId="0" borderId="0" xfId="0"/>
    <xf numFmtId="0" fontId="3" fillId="0" borderId="0" xfId="0" applyFont="1"/>
    <xf numFmtId="0" fontId="7" fillId="0" borderId="0" xfId="0" applyFont="1" applyAlignment="1">
      <alignment horizontal="left"/>
    </xf>
    <xf numFmtId="0" fontId="7" fillId="0" borderId="0" xfId="0" applyFont="1"/>
    <xf numFmtId="0" fontId="3" fillId="0" borderId="0" xfId="0" applyFont="1" applyAlignment="1">
      <alignment horizontal="left"/>
    </xf>
    <xf numFmtId="0" fontId="7" fillId="2" borderId="0" xfId="0" applyFont="1" applyFill="1"/>
    <xf numFmtId="0" fontId="6" fillId="0" borderId="0" xfId="0" applyFont="1"/>
    <xf numFmtId="0" fontId="9" fillId="0" borderId="0" xfId="0" applyFont="1"/>
    <xf numFmtId="49" fontId="0" fillId="0" borderId="0" xfId="0" applyNumberFormat="1"/>
    <xf numFmtId="0" fontId="10" fillId="0" borderId="0" xfId="0" applyFont="1"/>
    <xf numFmtId="0" fontId="11" fillId="0" borderId="0" xfId="0" applyFont="1"/>
    <xf numFmtId="0" fontId="10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13" fillId="0" borderId="0" xfId="0" applyFont="1" applyAlignment="1">
      <alignment horizontal="left"/>
    </xf>
    <xf numFmtId="17" fontId="3" fillId="0" borderId="2" xfId="0" applyNumberFormat="1" applyFont="1" applyBorder="1"/>
    <xf numFmtId="2" fontId="3" fillId="0" borderId="2" xfId="0" applyNumberFormat="1" applyFont="1" applyBorder="1"/>
    <xf numFmtId="0" fontId="3" fillId="0" borderId="2" xfId="0" applyFont="1" applyBorder="1" applyAlignment="1">
      <alignment horizontal="right"/>
    </xf>
    <xf numFmtId="0" fontId="0" fillId="0" borderId="2" xfId="0" applyBorder="1"/>
    <xf numFmtId="0" fontId="3" fillId="0" borderId="2" xfId="0" applyFont="1" applyBorder="1" applyAlignment="1">
      <alignment horizontal="center"/>
    </xf>
    <xf numFmtId="0" fontId="3" fillId="0" borderId="2" xfId="0" applyFont="1" applyBorder="1"/>
    <xf numFmtId="0" fontId="7" fillId="0" borderId="2" xfId="0" applyFont="1" applyBorder="1"/>
    <xf numFmtId="0" fontId="13" fillId="0" borderId="2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7" fillId="0" borderId="0" xfId="0" applyFont="1" applyAlignment="1">
      <alignment horizontal="right"/>
    </xf>
    <xf numFmtId="0" fontId="0" fillId="0" borderId="0" xfId="0" applyAlignment="1">
      <alignment horizontal="right"/>
    </xf>
    <xf numFmtId="0" fontId="8" fillId="0" borderId="1" xfId="0" applyFont="1" applyBorder="1"/>
    <xf numFmtId="164" fontId="0" fillId="0" borderId="2" xfId="0" applyNumberFormat="1" applyBorder="1"/>
    <xf numFmtId="0" fontId="0" fillId="0" borderId="2" xfId="0" applyBorder="1" applyAlignment="1">
      <alignment horizontal="center"/>
    </xf>
    <xf numFmtId="0" fontId="0" fillId="0" borderId="2" xfId="0" applyBorder="1" applyAlignment="1">
      <alignment vertical="center"/>
    </xf>
    <xf numFmtId="164" fontId="0" fillId="0" borderId="0" xfId="0" applyNumberFormat="1"/>
    <xf numFmtId="2" fontId="14" fillId="0" borderId="2" xfId="0" applyNumberFormat="1" applyFont="1" applyBorder="1"/>
    <xf numFmtId="0" fontId="14" fillId="0" borderId="3" xfId="0" applyFont="1" applyBorder="1"/>
    <xf numFmtId="2" fontId="1" fillId="0" borderId="2" xfId="0" applyNumberFormat="1" applyFont="1" applyBorder="1"/>
    <xf numFmtId="2" fontId="14" fillId="0" borderId="3" xfId="0" applyNumberFormat="1" applyFont="1" applyBorder="1"/>
    <xf numFmtId="0" fontId="16" fillId="0" borderId="0" xfId="0" applyFont="1"/>
    <xf numFmtId="2" fontId="2" fillId="0" borderId="2" xfId="1" applyNumberFormat="1" applyBorder="1"/>
    <xf numFmtId="2" fontId="0" fillId="0" borderId="2" xfId="0" applyNumberFormat="1" applyBorder="1"/>
    <xf numFmtId="2" fontId="0" fillId="0" borderId="6" xfId="0" applyNumberFormat="1" applyBorder="1"/>
    <xf numFmtId="0" fontId="17" fillId="0" borderId="2" xfId="0" applyFont="1" applyBorder="1"/>
    <xf numFmtId="0" fontId="18" fillId="0" borderId="0" xfId="0" applyFont="1"/>
    <xf numFmtId="2" fontId="14" fillId="0" borderId="0" xfId="0" applyNumberFormat="1" applyFont="1"/>
    <xf numFmtId="0" fontId="7" fillId="0" borderId="0" xfId="0" applyFont="1" applyAlignment="1">
      <alignment horizontal="center"/>
    </xf>
    <xf numFmtId="0" fontId="12" fillId="0" borderId="0" xfId="0" applyFont="1" applyAlignment="1">
      <alignment horizontal="right"/>
    </xf>
    <xf numFmtId="0" fontId="12" fillId="0" borderId="2" xfId="0" applyFont="1" applyBorder="1" applyAlignment="1">
      <alignment vertical="center"/>
    </xf>
    <xf numFmtId="2" fontId="0" fillId="0" borderId="0" xfId="0" applyNumberFormat="1"/>
    <xf numFmtId="165" fontId="3" fillId="0" borderId="2" xfId="0" applyNumberFormat="1" applyFont="1" applyBorder="1"/>
    <xf numFmtId="2" fontId="17" fillId="0" borderId="2" xfId="0" applyNumberFormat="1" applyFont="1" applyBorder="1" applyAlignment="1">
      <alignment horizontal="right" indent="3"/>
    </xf>
    <xf numFmtId="0" fontId="17" fillId="0" borderId="2" xfId="0" applyFont="1" applyBorder="1" applyAlignment="1">
      <alignment horizontal="left"/>
    </xf>
    <xf numFmtId="0" fontId="4" fillId="0" borderId="2" xfId="0" applyFont="1" applyBorder="1"/>
    <xf numFmtId="0" fontId="4" fillId="0" borderId="0" xfId="0" applyFont="1"/>
    <xf numFmtId="2" fontId="17" fillId="0" borderId="0" xfId="0" applyNumberFormat="1" applyFont="1" applyAlignment="1">
      <alignment horizontal="right" indent="3"/>
    </xf>
    <xf numFmtId="0" fontId="19" fillId="0" borderId="0" xfId="0" applyFont="1"/>
    <xf numFmtId="0" fontId="13" fillId="0" borderId="0" xfId="0" applyFont="1"/>
    <xf numFmtId="0" fontId="21" fillId="0" borderId="0" xfId="0" applyFont="1"/>
    <xf numFmtId="0" fontId="21" fillId="0" borderId="0" xfId="0" applyFont="1" applyAlignment="1">
      <alignment horizontal="left"/>
    </xf>
    <xf numFmtId="0" fontId="12" fillId="0" borderId="0" xfId="0" applyFont="1"/>
    <xf numFmtId="0" fontId="12" fillId="2" borderId="0" xfId="0" applyFont="1" applyFill="1"/>
    <xf numFmtId="1" fontId="12" fillId="2" borderId="0" xfId="0" applyNumberFormat="1" applyFont="1" applyFill="1" applyAlignment="1">
      <alignment horizontal="left"/>
    </xf>
    <xf numFmtId="49" fontId="21" fillId="0" borderId="0" xfId="0" applyNumberFormat="1" applyFont="1"/>
    <xf numFmtId="0" fontId="21" fillId="2" borderId="0" xfId="0" applyFont="1" applyFill="1"/>
    <xf numFmtId="0" fontId="13" fillId="2" borderId="0" xfId="0" applyFont="1" applyFill="1"/>
    <xf numFmtId="49" fontId="21" fillId="2" borderId="0" xfId="0" applyNumberFormat="1" applyFont="1" applyFill="1"/>
    <xf numFmtId="0" fontId="21" fillId="2" borderId="0" xfId="0" applyFont="1" applyFill="1" applyAlignment="1">
      <alignment horizontal="left"/>
    </xf>
    <xf numFmtId="0" fontId="22" fillId="2" borderId="0" xfId="0" applyFont="1" applyFill="1"/>
    <xf numFmtId="0" fontId="23" fillId="0" borderId="2" xfId="0" applyFont="1" applyBorder="1"/>
    <xf numFmtId="0" fontId="23" fillId="2" borderId="2" xfId="0" applyFont="1" applyFill="1" applyBorder="1"/>
    <xf numFmtId="0" fontId="23" fillId="2" borderId="2" xfId="0" applyFont="1" applyFill="1" applyBorder="1" applyAlignment="1">
      <alignment horizontal="center"/>
    </xf>
    <xf numFmtId="0" fontId="23" fillId="2" borderId="2" xfId="0" applyFont="1" applyFill="1" applyBorder="1" applyAlignment="1">
      <alignment horizontal="left"/>
    </xf>
    <xf numFmtId="0" fontId="21" fillId="2" borderId="2" xfId="0" applyFont="1" applyFill="1" applyBorder="1"/>
    <xf numFmtId="0" fontId="24" fillId="2" borderId="2" xfId="3" applyFont="1" applyFill="1" applyBorder="1"/>
    <xf numFmtId="0" fontId="21" fillId="0" borderId="2" xfId="0" applyFont="1" applyBorder="1"/>
    <xf numFmtId="2" fontId="25" fillId="0" borderId="9" xfId="0" applyNumberFormat="1" applyFont="1" applyBorder="1"/>
    <xf numFmtId="0" fontId="21" fillId="0" borderId="9" xfId="0" applyFont="1" applyBorder="1"/>
    <xf numFmtId="0" fontId="13" fillId="0" borderId="9" xfId="0" applyFont="1" applyBorder="1"/>
    <xf numFmtId="0" fontId="13" fillId="0" borderId="2" xfId="0" applyFont="1" applyBorder="1"/>
    <xf numFmtId="0" fontId="12" fillId="0" borderId="2" xfId="0" applyFont="1" applyBorder="1"/>
    <xf numFmtId="2" fontId="21" fillId="0" borderId="2" xfId="0" applyNumberFormat="1" applyFont="1" applyBorder="1"/>
    <xf numFmtId="0" fontId="26" fillId="0" borderId="0" xfId="0" applyFont="1"/>
    <xf numFmtId="2" fontId="25" fillId="2" borderId="2" xfId="0" applyNumberFormat="1" applyFont="1" applyFill="1" applyBorder="1" applyAlignment="1">
      <alignment horizontal="center"/>
    </xf>
    <xf numFmtId="2" fontId="3" fillId="0" borderId="2" xfId="0" applyNumberFormat="1" applyFont="1" applyBorder="1" applyAlignment="1">
      <alignment wrapText="1"/>
    </xf>
    <xf numFmtId="2" fontId="25" fillId="2" borderId="2" xfId="0" applyNumberFormat="1" applyFont="1" applyFill="1" applyBorder="1" applyAlignment="1">
      <alignment horizontal="left" indent="4"/>
    </xf>
    <xf numFmtId="0" fontId="7" fillId="0" borderId="0" xfId="0" applyFont="1" applyAlignment="1">
      <alignment horizontal="left"/>
    </xf>
    <xf numFmtId="0" fontId="12" fillId="0" borderId="2" xfId="0" applyFont="1" applyBorder="1" applyAlignment="1">
      <alignment horizontal="center" vertical="center"/>
    </xf>
    <xf numFmtId="0" fontId="15" fillId="0" borderId="0" xfId="0" applyFont="1" applyAlignment="1">
      <alignment horizontal="center"/>
    </xf>
    <xf numFmtId="0" fontId="3" fillId="0" borderId="2" xfId="0" applyFont="1" applyBorder="1" applyAlignment="1">
      <alignment horizontal="center" wrapText="1"/>
    </xf>
    <xf numFmtId="0" fontId="3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12" fillId="2" borderId="0" xfId="0" applyFont="1" applyFill="1" applyAlignment="1">
      <alignment horizontal="left"/>
    </xf>
    <xf numFmtId="0" fontId="3" fillId="0" borderId="2" xfId="0" applyFont="1" applyBorder="1" applyAlignment="1">
      <alignment horizontal="center" vertical="center"/>
    </xf>
    <xf numFmtId="0" fontId="0" fillId="0" borderId="0" xfId="0" applyFont="1"/>
    <xf numFmtId="0" fontId="28" fillId="0" borderId="0" xfId="0" applyFont="1" applyAlignment="1">
      <alignment horizontal="left"/>
    </xf>
    <xf numFmtId="0" fontId="12" fillId="2" borderId="0" xfId="0" applyFont="1" applyFill="1" applyAlignment="1"/>
    <xf numFmtId="4" fontId="3" fillId="0" borderId="0" xfId="3" applyNumberFormat="1" applyAlignment="1">
      <alignment horizontal="right" vertical="top"/>
    </xf>
    <xf numFmtId="0" fontId="23" fillId="0" borderId="0" xfId="0" applyFont="1" applyAlignment="1"/>
    <xf numFmtId="0" fontId="21" fillId="0" borderId="2" xfId="0" applyFont="1" applyBorder="1" applyAlignment="1">
      <alignment horizontal="left"/>
    </xf>
    <xf numFmtId="2" fontId="25" fillId="0" borderId="2" xfId="0" applyNumberFormat="1" applyFont="1" applyBorder="1"/>
    <xf numFmtId="4" fontId="3" fillId="0" borderId="2" xfId="3" applyNumberFormat="1" applyBorder="1" applyAlignment="1">
      <alignment horizontal="right" vertical="top"/>
    </xf>
    <xf numFmtId="4" fontId="0" fillId="0" borderId="0" xfId="0" applyNumberFormat="1" applyAlignment="1">
      <alignment horizontal="right" vertical="top"/>
    </xf>
    <xf numFmtId="4" fontId="27" fillId="0" borderId="2" xfId="3" applyNumberFormat="1" applyFont="1" applyBorder="1" applyAlignment="1">
      <alignment horizontal="right" vertical="top"/>
    </xf>
    <xf numFmtId="2" fontId="7" fillId="0" borderId="2" xfId="0" applyNumberFormat="1" applyFont="1" applyBorder="1" applyAlignment="1">
      <alignment horizontal="right" indent="3"/>
    </xf>
    <xf numFmtId="0" fontId="30" fillId="0" borderId="2" xfId="0" applyFont="1" applyBorder="1"/>
    <xf numFmtId="0" fontId="3" fillId="0" borderId="2" xfId="0" applyFont="1" applyBorder="1" applyAlignment="1">
      <alignment horizontal="center" wrapText="1"/>
    </xf>
    <xf numFmtId="0" fontId="3" fillId="0" borderId="2" xfId="0" applyFont="1" applyBorder="1" applyAlignment="1">
      <alignment horizontal="center" vertical="center"/>
    </xf>
    <xf numFmtId="2" fontId="32" fillId="0" borderId="2" xfId="0" applyNumberFormat="1" applyFont="1" applyBorder="1"/>
    <xf numFmtId="49" fontId="33" fillId="2" borderId="2" xfId="0" applyNumberFormat="1" applyFont="1" applyFill="1" applyBorder="1"/>
    <xf numFmtId="4" fontId="12" fillId="0" borderId="2" xfId="3" applyNumberFormat="1" applyFont="1" applyBorder="1" applyAlignment="1">
      <alignment horizontal="right" vertical="top"/>
    </xf>
    <xf numFmtId="0" fontId="7" fillId="0" borderId="0" xfId="0" applyFont="1" applyAlignment="1">
      <alignment horizontal="left"/>
    </xf>
    <xf numFmtId="0" fontId="12" fillId="0" borderId="2" xfId="0" applyFont="1" applyBorder="1" applyAlignment="1">
      <alignment horizontal="center" vertical="center"/>
    </xf>
    <xf numFmtId="0" fontId="15" fillId="0" borderId="0" xfId="0" applyFont="1" applyAlignment="1">
      <alignment horizontal="center"/>
    </xf>
    <xf numFmtId="0" fontId="3" fillId="0" borderId="2" xfId="0" applyFont="1" applyBorder="1" applyAlignment="1">
      <alignment horizontal="center" wrapText="1"/>
    </xf>
    <xf numFmtId="0" fontId="3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12" fillId="2" borderId="0" xfId="0" applyFont="1" applyFill="1" applyAlignment="1">
      <alignment horizontal="left"/>
    </xf>
    <xf numFmtId="0" fontId="0" fillId="0" borderId="0" xfId="0"/>
    <xf numFmtId="0" fontId="21" fillId="0" borderId="0" xfId="0" applyFont="1"/>
    <xf numFmtId="0" fontId="34" fillId="2" borderId="2" xfId="0" applyFont="1" applyFill="1" applyBorder="1"/>
    <xf numFmtId="0" fontId="3" fillId="0" borderId="2" xfId="0" applyFont="1" applyBorder="1" applyAlignment="1">
      <alignment horizontal="center" wrapText="1"/>
    </xf>
    <xf numFmtId="0" fontId="0" fillId="0" borderId="2" xfId="0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4" fontId="27" fillId="0" borderId="2" xfId="9" applyNumberFormat="1" applyFont="1" applyBorder="1" applyAlignment="1">
      <alignment horizontal="right" vertical="top"/>
    </xf>
    <xf numFmtId="0" fontId="27" fillId="0" borderId="2" xfId="9" applyFont="1" applyBorder="1" applyAlignment="1">
      <alignment vertical="top"/>
    </xf>
    <xf numFmtId="166" fontId="27" fillId="0" borderId="2" xfId="9" applyNumberFormat="1" applyFont="1" applyBorder="1" applyAlignment="1">
      <alignment horizontal="right" vertical="top"/>
    </xf>
    <xf numFmtId="4" fontId="27" fillId="0" borderId="2" xfId="9" applyNumberFormat="1" applyFont="1" applyBorder="1" applyAlignment="1">
      <alignment horizontal="right" vertical="top"/>
    </xf>
    <xf numFmtId="0" fontId="3" fillId="0" borderId="2" xfId="0" applyFont="1" applyBorder="1" applyAlignment="1">
      <alignment horizontal="center" wrapText="1"/>
    </xf>
    <xf numFmtId="0" fontId="3" fillId="0" borderId="2" xfId="0" applyFont="1" applyBorder="1" applyAlignment="1">
      <alignment horizontal="center" wrapText="1"/>
    </xf>
    <xf numFmtId="0" fontId="3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4" fontId="35" fillId="0" borderId="2" xfId="0" applyNumberFormat="1" applyFont="1" applyBorder="1" applyAlignment="1">
      <alignment horizontal="right" vertical="top"/>
    </xf>
    <xf numFmtId="0" fontId="35" fillId="0" borderId="2" xfId="0" applyFont="1" applyBorder="1" applyAlignment="1">
      <alignment vertical="top"/>
    </xf>
    <xf numFmtId="166" fontId="35" fillId="0" borderId="2" xfId="0" applyNumberFormat="1" applyFont="1" applyBorder="1" applyAlignment="1">
      <alignment horizontal="right" vertical="top"/>
    </xf>
    <xf numFmtId="4" fontId="35" fillId="0" borderId="2" xfId="0" applyNumberFormat="1" applyFont="1" applyBorder="1" applyAlignment="1">
      <alignment horizontal="right" vertical="top"/>
    </xf>
    <xf numFmtId="0" fontId="3" fillId="0" borderId="2" xfId="0" applyFont="1" applyBorder="1" applyAlignment="1">
      <alignment horizontal="center" wrapText="1"/>
    </xf>
    <xf numFmtId="0" fontId="3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7" fillId="0" borderId="0" xfId="0" applyFont="1" applyAlignment="1">
      <alignment horizontal="left"/>
    </xf>
    <xf numFmtId="0" fontId="14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0" fillId="0" borderId="0" xfId="0" applyBorder="1" applyAlignment="1">
      <alignment vertical="top"/>
    </xf>
    <xf numFmtId="0" fontId="0" fillId="0" borderId="0" xfId="0" applyBorder="1"/>
    <xf numFmtId="0" fontId="6" fillId="0" borderId="2" xfId="0" applyFont="1" applyBorder="1"/>
    <xf numFmtId="0" fontId="14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1" fillId="0" borderId="2" xfId="0" applyFont="1" applyBorder="1"/>
    <xf numFmtId="0" fontId="1" fillId="0" borderId="0" xfId="0" applyFont="1"/>
    <xf numFmtId="0" fontId="1" fillId="0" borderId="1" xfId="0" applyFont="1" applyBorder="1"/>
    <xf numFmtId="0" fontId="25" fillId="0" borderId="2" xfId="0" applyFont="1" applyBorder="1"/>
    <xf numFmtId="0" fontId="25" fillId="0" borderId="0" xfId="0" applyFont="1"/>
    <xf numFmtId="0" fontId="25" fillId="0" borderId="0" xfId="0" applyFont="1" applyAlignment="1">
      <alignment horizontal="left"/>
    </xf>
    <xf numFmtId="0" fontId="25" fillId="0" borderId="9" xfId="0" applyFont="1" applyBorder="1"/>
    <xf numFmtId="0" fontId="43" fillId="0" borderId="0" xfId="0" applyFont="1"/>
    <xf numFmtId="0" fontId="1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44" fillId="0" borderId="0" xfId="0" applyFont="1" applyAlignment="1">
      <alignment horizontal="center"/>
    </xf>
    <xf numFmtId="0" fontId="12" fillId="0" borderId="2" xfId="0" applyFont="1" applyBorder="1" applyAlignment="1">
      <alignment horizontal="center"/>
    </xf>
    <xf numFmtId="0" fontId="12" fillId="0" borderId="33" xfId="0" applyFont="1" applyBorder="1" applyAlignment="1">
      <alignment horizontal="center" vertical="center"/>
    </xf>
    <xf numFmtId="2" fontId="25" fillId="2" borderId="33" xfId="0" applyNumberFormat="1" applyFont="1" applyFill="1" applyBorder="1" applyAlignment="1">
      <alignment horizontal="left" indent="4"/>
    </xf>
    <xf numFmtId="0" fontId="1" fillId="0" borderId="0" xfId="0" applyFont="1" applyBorder="1"/>
    <xf numFmtId="0" fontId="14" fillId="0" borderId="0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25" fillId="0" borderId="32" xfId="0" applyFont="1" applyBorder="1"/>
    <xf numFmtId="0" fontId="12" fillId="0" borderId="2" xfId="0" applyFont="1" applyBorder="1" applyAlignment="1">
      <alignment horizontal="left"/>
    </xf>
    <xf numFmtId="17" fontId="12" fillId="0" borderId="32" xfId="0" applyNumberFormat="1" applyFont="1" applyBorder="1"/>
    <xf numFmtId="2" fontId="12" fillId="0" borderId="33" xfId="0" applyNumberFormat="1" applyFont="1" applyBorder="1"/>
    <xf numFmtId="0" fontId="12" fillId="0" borderId="32" xfId="0" applyFont="1" applyBorder="1" applyAlignment="1">
      <alignment horizontal="right"/>
    </xf>
    <xf numFmtId="0" fontId="12" fillId="0" borderId="32" xfId="0" applyFont="1" applyBorder="1" applyAlignment="1">
      <alignment horizontal="center"/>
    </xf>
    <xf numFmtId="165" fontId="12" fillId="0" borderId="2" xfId="0" applyNumberFormat="1" applyFont="1" applyBorder="1"/>
    <xf numFmtId="2" fontId="12" fillId="0" borderId="2" xfId="0" applyNumberFormat="1" applyFont="1" applyBorder="1"/>
    <xf numFmtId="0" fontId="12" fillId="0" borderId="0" xfId="0" applyFont="1" applyBorder="1" applyAlignment="1"/>
    <xf numFmtId="0" fontId="25" fillId="0" borderId="0" xfId="0" applyFont="1" applyBorder="1"/>
    <xf numFmtId="0" fontId="12" fillId="0" borderId="0" xfId="0" applyFont="1" applyBorder="1"/>
    <xf numFmtId="0" fontId="12" fillId="0" borderId="0" xfId="0" applyFont="1" applyBorder="1" applyAlignment="1">
      <alignment horizontal="left"/>
    </xf>
    <xf numFmtId="2" fontId="12" fillId="0" borderId="0" xfId="0" applyNumberFormat="1" applyFont="1" applyBorder="1" applyAlignment="1">
      <alignment horizontal="right" indent="3"/>
    </xf>
    <xf numFmtId="0" fontId="42" fillId="0" borderId="0" xfId="0" applyFont="1" applyBorder="1"/>
    <xf numFmtId="0" fontId="43" fillId="0" borderId="0" xfId="0" applyFont="1" applyBorder="1"/>
    <xf numFmtId="0" fontId="44" fillId="0" borderId="0" xfId="0" applyFont="1" applyBorder="1" applyAlignment="1">
      <alignment horizontal="center"/>
    </xf>
    <xf numFmtId="0" fontId="46" fillId="0" borderId="0" xfId="0" applyFont="1"/>
    <xf numFmtId="0" fontId="47" fillId="0" borderId="0" xfId="0" applyFont="1"/>
    <xf numFmtId="0" fontId="6" fillId="0" borderId="0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2" fillId="0" borderId="34" xfId="0" applyFont="1" applyBorder="1" applyAlignment="1">
      <alignment horizontal="center"/>
    </xf>
    <xf numFmtId="0" fontId="6" fillId="0" borderId="0" xfId="0" applyFont="1" applyBorder="1"/>
    <xf numFmtId="0" fontId="49" fillId="0" borderId="0" xfId="0" applyFont="1" applyBorder="1"/>
    <xf numFmtId="0" fontId="50" fillId="0" borderId="0" xfId="0" applyFont="1" applyBorder="1"/>
    <xf numFmtId="0" fontId="45" fillId="0" borderId="0" xfId="0" applyFont="1" applyBorder="1"/>
    <xf numFmtId="0" fontId="36" fillId="0" borderId="0" xfId="0" applyFont="1" applyBorder="1"/>
    <xf numFmtId="0" fontId="51" fillId="0" borderId="0" xfId="1" applyFont="1" applyBorder="1"/>
    <xf numFmtId="0" fontId="40" fillId="0" borderId="0" xfId="0" applyFont="1" applyBorder="1" applyAlignment="1">
      <alignment horizontal="center"/>
    </xf>
    <xf numFmtId="0" fontId="6" fillId="0" borderId="0" xfId="0" applyFont="1" applyBorder="1" applyAlignment="1">
      <alignment horizontal="left"/>
    </xf>
    <xf numFmtId="0" fontId="6" fillId="0" borderId="0" xfId="0" applyFont="1" applyBorder="1" applyAlignment="1">
      <alignment horizontal="right"/>
    </xf>
    <xf numFmtId="0" fontId="7" fillId="0" borderId="0" xfId="0" applyFont="1" applyBorder="1"/>
    <xf numFmtId="0" fontId="12" fillId="0" borderId="0" xfId="0" applyFont="1" applyBorder="1" applyAlignment="1">
      <alignment horizontal="left"/>
    </xf>
    <xf numFmtId="0" fontId="12" fillId="2" borderId="0" xfId="0" applyFont="1" applyFill="1" applyBorder="1"/>
    <xf numFmtId="49" fontId="25" fillId="0" borderId="0" xfId="0" applyNumberFormat="1" applyFont="1" applyBorder="1"/>
    <xf numFmtId="0" fontId="12" fillId="0" borderId="0" xfId="0" applyFont="1" applyBorder="1" applyAlignment="1">
      <alignment horizontal="right"/>
    </xf>
    <xf numFmtId="0" fontId="15" fillId="0" borderId="0" xfId="0" applyFont="1" applyBorder="1" applyAlignment="1">
      <alignment horizontal="center"/>
    </xf>
    <xf numFmtId="0" fontId="1" fillId="0" borderId="0" xfId="0" applyFont="1" applyBorder="1" applyAlignment="1">
      <alignment horizontal="right"/>
    </xf>
    <xf numFmtId="0" fontId="16" fillId="0" borderId="0" xfId="0" applyFont="1" applyBorder="1"/>
    <xf numFmtId="0" fontId="18" fillId="0" borderId="0" xfId="0" applyFont="1" applyBorder="1"/>
    <xf numFmtId="0" fontId="50" fillId="0" borderId="0" xfId="0" applyFont="1"/>
    <xf numFmtId="0" fontId="36" fillId="0" borderId="0" xfId="0" applyFont="1"/>
    <xf numFmtId="0" fontId="25" fillId="0" borderId="0" xfId="0" applyFont="1" applyBorder="1" applyAlignment="1">
      <alignment horizontal="right"/>
    </xf>
    <xf numFmtId="0" fontId="25" fillId="0" borderId="0" xfId="0" applyFont="1" applyBorder="1" applyAlignment="1">
      <alignment horizontal="center"/>
    </xf>
    <xf numFmtId="0" fontId="56" fillId="0" borderId="0" xfId="0" applyFont="1" applyBorder="1"/>
    <xf numFmtId="0" fontId="45" fillId="0" borderId="0" xfId="0" applyFont="1"/>
    <xf numFmtId="0" fontId="45" fillId="0" borderId="0" xfId="0" applyFont="1" applyAlignment="1">
      <alignment horizontal="left"/>
    </xf>
    <xf numFmtId="0" fontId="49" fillId="0" borderId="0" xfId="0" applyFont="1"/>
    <xf numFmtId="0" fontId="49" fillId="0" borderId="0" xfId="0" applyFont="1" applyAlignment="1">
      <alignment horizontal="left"/>
    </xf>
    <xf numFmtId="0" fontId="57" fillId="0" borderId="0" xfId="0" applyFont="1"/>
    <xf numFmtId="0" fontId="57" fillId="0" borderId="0" xfId="0" applyFont="1" applyAlignment="1">
      <alignment horizontal="left"/>
    </xf>
    <xf numFmtId="0" fontId="58" fillId="0" borderId="0" xfId="0" applyFont="1" applyAlignment="1">
      <alignment horizontal="left"/>
    </xf>
    <xf numFmtId="0" fontId="58" fillId="0" borderId="0" xfId="0" applyFont="1"/>
    <xf numFmtId="0" fontId="49" fillId="2" borderId="0" xfId="0" applyFont="1" applyFill="1"/>
    <xf numFmtId="0" fontId="49" fillId="0" borderId="2" xfId="0" applyFont="1" applyBorder="1"/>
    <xf numFmtId="1" fontId="49" fillId="2" borderId="0" xfId="0" applyNumberFormat="1" applyFont="1" applyFill="1" applyAlignment="1">
      <alignment horizontal="left"/>
    </xf>
    <xf numFmtId="0" fontId="57" fillId="2" borderId="0" xfId="0" applyFont="1" applyFill="1"/>
    <xf numFmtId="0" fontId="49" fillId="2" borderId="0" xfId="0" applyFont="1" applyFill="1" applyAlignment="1">
      <alignment horizontal="left"/>
    </xf>
    <xf numFmtId="49" fontId="50" fillId="2" borderId="0" xfId="0" applyNumberFormat="1" applyFont="1" applyFill="1"/>
    <xf numFmtId="0" fontId="50" fillId="2" borderId="0" xfId="0" applyFont="1" applyFill="1"/>
    <xf numFmtId="0" fontId="57" fillId="2" borderId="0" xfId="0" applyFont="1" applyFill="1" applyAlignment="1">
      <alignment horizontal="left"/>
    </xf>
    <xf numFmtId="0" fontId="58" fillId="2" borderId="0" xfId="0" applyFont="1" applyFill="1"/>
    <xf numFmtId="2" fontId="50" fillId="0" borderId="9" xfId="0" applyNumberFormat="1" applyFont="1" applyBorder="1"/>
    <xf numFmtId="0" fontId="50" fillId="0" borderId="9" xfId="0" applyFont="1" applyBorder="1"/>
    <xf numFmtId="0" fontId="60" fillId="0" borderId="0" xfId="0" applyFont="1"/>
    <xf numFmtId="0" fontId="25" fillId="0" borderId="0" xfId="0" applyFont="1" applyBorder="1" applyAlignment="1">
      <alignment horizontal="left"/>
    </xf>
    <xf numFmtId="0" fontId="36" fillId="0" borderId="2" xfId="0" applyFont="1" applyBorder="1" applyAlignment="1">
      <alignment horizontal="center" vertical="top"/>
    </xf>
    <xf numFmtId="2" fontId="50" fillId="0" borderId="0" xfId="0" applyNumberFormat="1" applyFont="1" applyBorder="1"/>
    <xf numFmtId="0" fontId="45" fillId="0" borderId="0" xfId="0" applyFont="1" applyBorder="1" applyAlignment="1">
      <alignment horizontal="left"/>
    </xf>
    <xf numFmtId="0" fontId="49" fillId="0" borderId="0" xfId="0" applyFont="1" applyBorder="1" applyAlignment="1">
      <alignment horizontal="left"/>
    </xf>
    <xf numFmtId="0" fontId="50" fillId="0" borderId="0" xfId="0" applyFont="1" applyBorder="1" applyAlignment="1">
      <alignment horizontal="left"/>
    </xf>
    <xf numFmtId="14" fontId="36" fillId="0" borderId="2" xfId="0" applyNumberFormat="1" applyFont="1" applyBorder="1" applyAlignment="1">
      <alignment horizontal="center" vertical="top"/>
    </xf>
    <xf numFmtId="166" fontId="36" fillId="0" borderId="2" xfId="0" applyNumberFormat="1" applyFont="1" applyBorder="1" applyAlignment="1">
      <alignment horizontal="center" vertical="top"/>
    </xf>
    <xf numFmtId="0" fontId="25" fillId="0" borderId="9" xfId="0" applyFont="1" applyBorder="1" applyAlignment="1">
      <alignment horizontal="left"/>
    </xf>
    <xf numFmtId="0" fontId="55" fillId="0" borderId="29" xfId="0" applyFont="1" applyBorder="1" applyAlignment="1">
      <alignment horizontal="center"/>
    </xf>
    <xf numFmtId="0" fontId="55" fillId="2" borderId="30" xfId="0" applyFont="1" applyFill="1" applyBorder="1" applyAlignment="1">
      <alignment horizontal="center"/>
    </xf>
    <xf numFmtId="0" fontId="55" fillId="2" borderId="31" xfId="0" applyFont="1" applyFill="1" applyBorder="1" applyAlignment="1">
      <alignment horizontal="center"/>
    </xf>
    <xf numFmtId="0" fontId="32" fillId="0" borderId="32" xfId="0" applyFont="1" applyBorder="1" applyAlignment="1">
      <alignment horizontal="center"/>
    </xf>
    <xf numFmtId="4" fontId="36" fillId="0" borderId="33" xfId="0" applyNumberFormat="1" applyFont="1" applyBorder="1" applyAlignment="1">
      <alignment horizontal="center" vertical="top"/>
    </xf>
    <xf numFmtId="0" fontId="25" fillId="0" borderId="35" xfId="0" applyFont="1" applyBorder="1"/>
    <xf numFmtId="0" fontId="36" fillId="2" borderId="15" xfId="0" applyFont="1" applyFill="1" applyBorder="1"/>
    <xf numFmtId="49" fontId="41" fillId="2" borderId="15" xfId="0" applyNumberFormat="1" applyFont="1" applyFill="1" applyBorder="1"/>
    <xf numFmtId="2" fontId="50" fillId="2" borderId="15" xfId="0" applyNumberFormat="1" applyFont="1" applyFill="1" applyBorder="1" applyAlignment="1">
      <alignment horizontal="center"/>
    </xf>
    <xf numFmtId="0" fontId="59" fillId="2" borderId="15" xfId="3" applyFont="1" applyFill="1" applyBorder="1"/>
    <xf numFmtId="0" fontId="49" fillId="0" borderId="0" xfId="0" applyFont="1" applyAlignment="1"/>
    <xf numFmtId="0" fontId="49" fillId="0" borderId="2" xfId="0" applyFont="1" applyBorder="1" applyAlignment="1">
      <alignment horizontal="left" vertical="center"/>
    </xf>
    <xf numFmtId="0" fontId="50" fillId="0" borderId="0" xfId="0" applyFont="1" applyAlignment="1">
      <alignment horizontal="left" vertical="center"/>
    </xf>
    <xf numFmtId="49" fontId="50" fillId="0" borderId="0" xfId="0" applyNumberFormat="1" applyFont="1" applyAlignment="1">
      <alignment horizontal="left" vertical="center"/>
    </xf>
    <xf numFmtId="2" fontId="43" fillId="2" borderId="36" xfId="0" applyNumberFormat="1" applyFont="1" applyFill="1" applyBorder="1" applyAlignment="1">
      <alignment horizontal="left" indent="4"/>
    </xf>
    <xf numFmtId="0" fontId="0" fillId="0" borderId="25" xfId="0" applyBorder="1"/>
    <xf numFmtId="0" fontId="25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 wrapText="1"/>
    </xf>
    <xf numFmtId="2" fontId="23" fillId="0" borderId="2" xfId="0" applyNumberFormat="1" applyFont="1" applyBorder="1" applyAlignment="1">
      <alignment horizontal="center"/>
    </xf>
    <xf numFmtId="2" fontId="25" fillId="0" borderId="2" xfId="0" applyNumberFormat="1" applyFont="1" applyBorder="1" applyAlignment="1">
      <alignment horizontal="center"/>
    </xf>
    <xf numFmtId="0" fontId="62" fillId="0" borderId="0" xfId="0" applyFont="1" applyBorder="1"/>
    <xf numFmtId="164" fontId="25" fillId="0" borderId="32" xfId="0" applyNumberFormat="1" applyFont="1" applyBorder="1"/>
    <xf numFmtId="0" fontId="25" fillId="0" borderId="33" xfId="0" applyFont="1" applyBorder="1" applyAlignment="1">
      <alignment horizontal="center" vertical="center"/>
    </xf>
    <xf numFmtId="0" fontId="1" fillId="0" borderId="32" xfId="0" applyFont="1" applyBorder="1"/>
    <xf numFmtId="2" fontId="23" fillId="0" borderId="33" xfId="0" applyNumberFormat="1" applyFont="1" applyBorder="1" applyAlignment="1">
      <alignment horizontal="center"/>
    </xf>
    <xf numFmtId="2" fontId="25" fillId="0" borderId="33" xfId="0" applyNumberFormat="1" applyFont="1" applyBorder="1" applyAlignment="1">
      <alignment horizontal="center"/>
    </xf>
    <xf numFmtId="0" fontId="1" fillId="0" borderId="35" xfId="0" applyFont="1" applyBorder="1"/>
    <xf numFmtId="0" fontId="1" fillId="0" borderId="15" xfId="0" applyFont="1" applyBorder="1"/>
    <xf numFmtId="0" fontId="14" fillId="0" borderId="15" xfId="0" applyFont="1" applyBorder="1" applyAlignment="1">
      <alignment horizontal="center"/>
    </xf>
    <xf numFmtId="0" fontId="23" fillId="0" borderId="36" xfId="0" applyFont="1" applyBorder="1" applyAlignment="1">
      <alignment horizontal="center"/>
    </xf>
    <xf numFmtId="2" fontId="6" fillId="0" borderId="2" xfId="0" applyNumberFormat="1" applyFont="1" applyBorder="1" applyAlignment="1">
      <alignment horizontal="center" wrapText="1"/>
    </xf>
    <xf numFmtId="2" fontId="38" fillId="0" borderId="2" xfId="1" applyNumberFormat="1" applyFont="1" applyBorder="1" applyAlignment="1">
      <alignment horizontal="center"/>
    </xf>
    <xf numFmtId="0" fontId="12" fillId="0" borderId="31" xfId="0" applyFont="1" applyBorder="1" applyAlignment="1">
      <alignment horizontal="center" vertical="center"/>
    </xf>
    <xf numFmtId="0" fontId="12" fillId="0" borderId="35" xfId="0" applyFont="1" applyBorder="1"/>
    <xf numFmtId="0" fontId="12" fillId="0" borderId="15" xfId="0" applyFont="1" applyBorder="1"/>
    <xf numFmtId="0" fontId="12" fillId="0" borderId="36" xfId="0" applyFont="1" applyBorder="1"/>
    <xf numFmtId="0" fontId="12" fillId="0" borderId="30" xfId="0" applyFont="1" applyBorder="1" applyAlignment="1">
      <alignment horizontal="center" vertical="center"/>
    </xf>
    <xf numFmtId="2" fontId="12" fillId="0" borderId="33" xfId="0" applyNumberFormat="1" applyFont="1" applyBorder="1" applyAlignment="1">
      <alignment horizontal="center"/>
    </xf>
    <xf numFmtId="49" fontId="25" fillId="0" borderId="0" xfId="0" applyNumberFormat="1" applyFont="1" applyBorder="1" applyAlignment="1">
      <alignment horizontal="center"/>
    </xf>
    <xf numFmtId="0" fontId="12" fillId="2" borderId="0" xfId="0" applyFont="1" applyFill="1" applyBorder="1" applyAlignment="1">
      <alignment horizontal="left"/>
    </xf>
    <xf numFmtId="49" fontId="25" fillId="0" borderId="0" xfId="0" applyNumberFormat="1" applyFont="1" applyBorder="1" applyAlignment="1">
      <alignment horizontal="left"/>
    </xf>
    <xf numFmtId="0" fontId="6" fillId="0" borderId="0" xfId="0" applyFont="1" applyBorder="1" applyAlignment="1">
      <alignment horizontal="center"/>
    </xf>
    <xf numFmtId="0" fontId="44" fillId="0" borderId="0" xfId="0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0" fontId="12" fillId="0" borderId="29" xfId="0" applyFont="1" applyBorder="1" applyAlignment="1">
      <alignment horizontal="center"/>
    </xf>
    <xf numFmtId="0" fontId="12" fillId="0" borderId="32" xfId="0" applyFont="1" applyBorder="1" applyAlignment="1">
      <alignment horizontal="center"/>
    </xf>
    <xf numFmtId="0" fontId="12" fillId="0" borderId="30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/>
    </xf>
    <xf numFmtId="0" fontId="54" fillId="0" borderId="0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45" fillId="0" borderId="0" xfId="0" applyFont="1" applyBorder="1" applyAlignment="1">
      <alignment horizontal="center"/>
    </xf>
    <xf numFmtId="0" fontId="39" fillId="0" borderId="0" xfId="0" applyFont="1" applyBorder="1" applyAlignment="1">
      <alignment horizontal="center"/>
    </xf>
    <xf numFmtId="0" fontId="48" fillId="0" borderId="25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49" fillId="0" borderId="0" xfId="0" applyFont="1" applyBorder="1" applyAlignment="1">
      <alignment horizontal="center"/>
    </xf>
    <xf numFmtId="0" fontId="49" fillId="0" borderId="25" xfId="0" applyFont="1" applyBorder="1" applyAlignment="1">
      <alignment horizontal="center"/>
    </xf>
    <xf numFmtId="0" fontId="43" fillId="0" borderId="0" xfId="0" applyFont="1" applyAlignment="1">
      <alignment horizontal="center"/>
    </xf>
    <xf numFmtId="0" fontId="6" fillId="0" borderId="2" xfId="0" applyFont="1" applyBorder="1" applyAlignment="1">
      <alignment horizontal="right"/>
    </xf>
    <xf numFmtId="0" fontId="52" fillId="0" borderId="0" xfId="0" applyFont="1" applyBorder="1" applyAlignment="1">
      <alignment horizontal="center"/>
    </xf>
    <xf numFmtId="0" fontId="6" fillId="0" borderId="29" xfId="0" applyFont="1" applyBorder="1" applyAlignment="1">
      <alignment horizontal="center" vertical="center"/>
    </xf>
    <xf numFmtId="0" fontId="6" fillId="0" borderId="32" xfId="0" applyFont="1" applyBorder="1" applyAlignment="1">
      <alignment horizontal="center" vertical="center"/>
    </xf>
    <xf numFmtId="0" fontId="6" fillId="0" borderId="30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0" xfId="0" applyFont="1" applyBorder="1" applyAlignment="1">
      <alignment horizontal="center" wrapText="1"/>
    </xf>
    <xf numFmtId="0" fontId="6" fillId="0" borderId="2" xfId="0" applyFont="1" applyBorder="1" applyAlignment="1">
      <alignment horizontal="center" wrapText="1"/>
    </xf>
    <xf numFmtId="0" fontId="25" fillId="0" borderId="31" xfId="0" applyFont="1" applyBorder="1" applyAlignment="1">
      <alignment horizontal="center" vertical="center"/>
    </xf>
    <xf numFmtId="0" fontId="25" fillId="0" borderId="33" xfId="0" applyFont="1" applyBorder="1" applyAlignment="1">
      <alignment horizontal="center" vertical="center"/>
    </xf>
    <xf numFmtId="0" fontId="53" fillId="0" borderId="0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32" fillId="0" borderId="0" xfId="0" applyFont="1" applyBorder="1" applyAlignment="1">
      <alignment horizontal="center"/>
    </xf>
    <xf numFmtId="0" fontId="61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44" fillId="0" borderId="0" xfId="0" applyFont="1" applyAlignment="1">
      <alignment horizontal="center"/>
    </xf>
    <xf numFmtId="0" fontId="49" fillId="2" borderId="0" xfId="0" applyFont="1" applyFill="1" applyAlignment="1">
      <alignment horizontal="left"/>
    </xf>
    <xf numFmtId="0" fontId="12" fillId="0" borderId="0" xfId="0" applyFont="1" applyAlignment="1">
      <alignment horizontal="center"/>
    </xf>
    <xf numFmtId="0" fontId="49" fillId="0" borderId="0" xfId="0" applyFont="1" applyAlignment="1">
      <alignment horizontal="center"/>
    </xf>
    <xf numFmtId="0" fontId="4" fillId="0" borderId="4" xfId="0" applyFont="1" applyBorder="1" applyAlignment="1">
      <alignment horizontal="right"/>
    </xf>
    <xf numFmtId="0" fontId="4" fillId="0" borderId="5" xfId="0" applyFont="1" applyBorder="1" applyAlignment="1">
      <alignment horizontal="right"/>
    </xf>
    <xf numFmtId="0" fontId="14" fillId="0" borderId="0" xfId="0" applyFont="1" applyAlignment="1">
      <alignment horizontal="center"/>
    </xf>
    <xf numFmtId="0" fontId="1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wrapText="1"/>
    </xf>
    <xf numFmtId="0" fontId="3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4" fillId="0" borderId="2" xfId="0" applyFont="1" applyBorder="1" applyAlignment="1">
      <alignment horizontal="center"/>
    </xf>
    <xf numFmtId="0" fontId="28" fillId="0" borderId="0" xfId="0" applyFont="1" applyAlignment="1">
      <alignment horizontal="left"/>
    </xf>
    <xf numFmtId="0" fontId="12" fillId="0" borderId="3" xfId="0" applyFont="1" applyBorder="1" applyAlignment="1">
      <alignment horizontal="center"/>
    </xf>
    <xf numFmtId="0" fontId="12" fillId="0" borderId="9" xfId="0" applyFont="1" applyBorder="1" applyAlignment="1">
      <alignment horizontal="center"/>
    </xf>
    <xf numFmtId="0" fontId="12" fillId="0" borderId="7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3" fillId="0" borderId="4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13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12" fillId="2" borderId="0" xfId="0" applyFont="1" applyFill="1" applyAlignment="1">
      <alignment horizontal="left"/>
    </xf>
    <xf numFmtId="0" fontId="23" fillId="0" borderId="0" xfId="0" applyFont="1" applyAlignment="1">
      <alignment horizontal="center"/>
    </xf>
    <xf numFmtId="0" fontId="63" fillId="0" borderId="0" xfId="0" applyFont="1" applyBorder="1" applyAlignment="1">
      <alignment horizontal="center"/>
    </xf>
    <xf numFmtId="0" fontId="63" fillId="0" borderId="0" xfId="0" applyFont="1" applyBorder="1" applyAlignment="1">
      <alignment horizontal="left" vertical="center"/>
    </xf>
    <xf numFmtId="0" fontId="36" fillId="0" borderId="0" xfId="0" applyFont="1" applyAlignment="1">
      <alignment horizontal="center"/>
    </xf>
    <xf numFmtId="0" fontId="64" fillId="0" borderId="25" xfId="0" applyFont="1" applyBorder="1" applyAlignment="1">
      <alignment horizontal="center"/>
    </xf>
    <xf numFmtId="0" fontId="50" fillId="0" borderId="1" xfId="0" applyFont="1" applyBorder="1" applyAlignment="1">
      <alignment horizontal="center"/>
    </xf>
    <xf numFmtId="2" fontId="45" fillId="0" borderId="3" xfId="3" applyNumberFormat="1" applyFont="1" applyBorder="1" applyAlignment="1">
      <alignment horizontal="center" vertical="center"/>
    </xf>
    <xf numFmtId="2" fontId="45" fillId="0" borderId="9" xfId="3" applyNumberFormat="1" applyFont="1" applyBorder="1" applyAlignment="1">
      <alignment horizontal="center" vertical="center"/>
    </xf>
    <xf numFmtId="0" fontId="65" fillId="3" borderId="4" xfId="3" applyFont="1" applyFill="1" applyBorder="1" applyAlignment="1">
      <alignment horizontal="center" vertical="center" wrapText="1"/>
    </xf>
    <xf numFmtId="0" fontId="65" fillId="3" borderId="12" xfId="3" applyFont="1" applyFill="1" applyBorder="1" applyAlignment="1">
      <alignment horizontal="center" vertical="center" wrapText="1"/>
    </xf>
    <xf numFmtId="0" fontId="65" fillId="3" borderId="5" xfId="3" applyFont="1" applyFill="1" applyBorder="1" applyAlignment="1">
      <alignment horizontal="center" vertical="center" wrapText="1"/>
    </xf>
    <xf numFmtId="0" fontId="45" fillId="3" borderId="2" xfId="3" applyFont="1" applyFill="1" applyBorder="1" applyAlignment="1">
      <alignment horizontal="center" wrapText="1"/>
    </xf>
    <xf numFmtId="0" fontId="66" fillId="4" borderId="2" xfId="3" quotePrefix="1" applyFont="1" applyFill="1" applyBorder="1" applyAlignment="1">
      <alignment horizontal="center" wrapText="1"/>
    </xf>
    <xf numFmtId="0" fontId="66" fillId="4" borderId="2" xfId="3" applyFont="1" applyFill="1" applyBorder="1" applyAlignment="1">
      <alignment horizontal="center" vertical="center" wrapText="1"/>
    </xf>
    <xf numFmtId="0" fontId="66" fillId="4" borderId="2" xfId="3" applyFont="1" applyFill="1" applyBorder="1" applyAlignment="1">
      <alignment horizontal="center" wrapText="1"/>
    </xf>
    <xf numFmtId="0" fontId="66" fillId="5" borderId="13" xfId="3" quotePrefix="1" applyFont="1" applyFill="1" applyBorder="1" applyAlignment="1">
      <alignment horizontal="center" vertical="center"/>
    </xf>
    <xf numFmtId="0" fontId="45" fillId="6" borderId="3" xfId="3" applyFont="1" applyFill="1" applyBorder="1" applyAlignment="1">
      <alignment horizontal="center" vertical="center"/>
    </xf>
    <xf numFmtId="0" fontId="66" fillId="2" borderId="2" xfId="3" applyFont="1" applyFill="1" applyBorder="1" applyAlignment="1">
      <alignment horizontal="center" vertical="center" wrapText="1"/>
    </xf>
    <xf numFmtId="2" fontId="45" fillId="0" borderId="2" xfId="3" applyNumberFormat="1" applyFont="1" applyBorder="1" applyAlignment="1">
      <alignment horizontal="center" vertical="center" wrapText="1"/>
    </xf>
    <xf numFmtId="2" fontId="45" fillId="0" borderId="2" xfId="3" applyNumberFormat="1" applyFont="1" applyBorder="1" applyAlignment="1">
      <alignment horizontal="center"/>
    </xf>
    <xf numFmtId="0" fontId="66" fillId="5" borderId="9" xfId="3" applyFont="1" applyFill="1" applyBorder="1" applyAlignment="1">
      <alignment horizontal="center" vertical="center"/>
    </xf>
    <xf numFmtId="0" fontId="45" fillId="6" borderId="9" xfId="3" applyFont="1" applyFill="1" applyBorder="1" applyAlignment="1">
      <alignment horizontal="center" vertical="center"/>
    </xf>
    <xf numFmtId="0" fontId="36" fillId="0" borderId="9" xfId="0" applyFont="1" applyBorder="1" applyAlignment="1">
      <alignment horizontal="center" vertical="center"/>
    </xf>
    <xf numFmtId="0" fontId="66" fillId="0" borderId="2" xfId="3" applyFont="1" applyBorder="1" applyAlignment="1">
      <alignment horizontal="center"/>
    </xf>
    <xf numFmtId="0" fontId="66" fillId="0" borderId="2" xfId="3" applyFont="1" applyBorder="1" applyAlignment="1">
      <alignment horizontal="right" vertical="center" wrapText="1"/>
    </xf>
    <xf numFmtId="0" fontId="45" fillId="6" borderId="3" xfId="3" applyFont="1" applyFill="1" applyBorder="1" applyAlignment="1">
      <alignment horizontal="center" vertical="center"/>
    </xf>
    <xf numFmtId="0" fontId="45" fillId="0" borderId="2" xfId="3" applyFont="1" applyBorder="1" applyAlignment="1">
      <alignment horizontal="right" vertical="center"/>
    </xf>
    <xf numFmtId="0" fontId="45" fillId="6" borderId="9" xfId="3" applyFont="1" applyFill="1" applyBorder="1" applyAlignment="1">
      <alignment horizontal="center" vertical="center"/>
    </xf>
    <xf numFmtId="0" fontId="66" fillId="5" borderId="13" xfId="3" applyFont="1" applyFill="1" applyBorder="1" applyAlignment="1">
      <alignment horizontal="center" vertical="center"/>
    </xf>
    <xf numFmtId="0" fontId="66" fillId="5" borderId="14" xfId="3" applyFont="1" applyFill="1" applyBorder="1" applyAlignment="1">
      <alignment horizontal="center" vertical="center"/>
    </xf>
    <xf numFmtId="0" fontId="45" fillId="6" borderId="14" xfId="3" applyFont="1" applyFill="1" applyBorder="1" applyAlignment="1">
      <alignment horizontal="center" vertical="center"/>
    </xf>
    <xf numFmtId="0" fontId="66" fillId="0" borderId="3" xfId="3" applyFont="1" applyBorder="1" applyAlignment="1">
      <alignment horizontal="center"/>
    </xf>
    <xf numFmtId="0" fontId="36" fillId="0" borderId="14" xfId="0" applyFont="1" applyBorder="1" applyAlignment="1">
      <alignment horizontal="center" vertical="center"/>
    </xf>
    <xf numFmtId="0" fontId="45" fillId="0" borderId="3" xfId="3" applyFont="1" applyBorder="1" applyAlignment="1">
      <alignment horizontal="right" vertical="center"/>
    </xf>
    <xf numFmtId="0" fontId="45" fillId="0" borderId="15" xfId="3" applyFont="1" applyBorder="1" applyAlignment="1">
      <alignment horizontal="right" vertical="center"/>
    </xf>
    <xf numFmtId="0" fontId="66" fillId="5" borderId="16" xfId="3" applyFont="1" applyFill="1" applyBorder="1" applyAlignment="1">
      <alignment horizontal="left" vertical="center"/>
    </xf>
    <xf numFmtId="0" fontId="66" fillId="5" borderId="17" xfId="3" applyFont="1" applyFill="1" applyBorder="1" applyAlignment="1">
      <alignment horizontal="left" vertical="center"/>
    </xf>
    <xf numFmtId="0" fontId="66" fillId="5" borderId="18" xfId="3" applyFont="1" applyFill="1" applyBorder="1" applyAlignment="1">
      <alignment horizontal="left" vertical="center"/>
    </xf>
    <xf numFmtId="2" fontId="45" fillId="3" borderId="19" xfId="3" applyNumberFormat="1" applyFont="1" applyFill="1" applyBorder="1" applyAlignment="1">
      <alignment horizontal="right" vertical="center"/>
    </xf>
    <xf numFmtId="2" fontId="45" fillId="3" borderId="20" xfId="3" applyNumberFormat="1" applyFont="1" applyFill="1" applyBorder="1" applyAlignment="1">
      <alignment horizontal="right" vertical="center"/>
    </xf>
    <xf numFmtId="0" fontId="45" fillId="6" borderId="18" xfId="3" applyFont="1" applyFill="1" applyBorder="1" applyAlignment="1">
      <alignment horizontal="right" vertical="center"/>
    </xf>
    <xf numFmtId="0" fontId="66" fillId="5" borderId="21" xfId="3" applyFont="1" applyFill="1" applyBorder="1"/>
    <xf numFmtId="0" fontId="66" fillId="5" borderId="22" xfId="3" applyFont="1" applyFill="1" applyBorder="1" applyAlignment="1">
      <alignment horizontal="center" vertical="center"/>
    </xf>
    <xf numFmtId="2" fontId="45" fillId="5" borderId="0" xfId="3" applyNumberFormat="1" applyFont="1" applyFill="1" applyAlignment="1">
      <alignment horizontal="right" vertical="center"/>
    </xf>
    <xf numFmtId="2" fontId="45" fillId="4" borderId="23" xfId="3" applyNumberFormat="1" applyFont="1" applyFill="1" applyBorder="1" applyAlignment="1">
      <alignment horizontal="right" vertical="center"/>
    </xf>
    <xf numFmtId="0" fontId="66" fillId="5" borderId="24" xfId="3" applyFont="1" applyFill="1" applyBorder="1"/>
    <xf numFmtId="0" fontId="66" fillId="5" borderId="25" xfId="3" applyFont="1" applyFill="1" applyBorder="1" applyAlignment="1">
      <alignment horizontal="center" vertical="center"/>
    </xf>
    <xf numFmtId="2" fontId="45" fillId="5" borderId="25" xfId="3" applyNumberFormat="1" applyFont="1" applyFill="1" applyBorder="1" applyAlignment="1">
      <alignment horizontal="right" vertical="center"/>
    </xf>
    <xf numFmtId="2" fontId="45" fillId="4" borderId="26" xfId="3" applyNumberFormat="1" applyFont="1" applyFill="1" applyBorder="1" applyAlignment="1">
      <alignment horizontal="right" vertical="center"/>
    </xf>
    <xf numFmtId="0" fontId="45" fillId="5" borderId="0" xfId="3" applyFont="1" applyFill="1" applyBorder="1" applyAlignment="1">
      <alignment horizontal="center"/>
    </xf>
    <xf numFmtId="0" fontId="45" fillId="5" borderId="28" xfId="3" applyFont="1" applyFill="1" applyBorder="1" applyAlignment="1">
      <alignment horizontal="center"/>
    </xf>
    <xf numFmtId="0" fontId="45" fillId="5" borderId="2" xfId="3" applyFont="1" applyFill="1" applyBorder="1" applyAlignment="1"/>
    <xf numFmtId="0" fontId="45" fillId="5" borderId="9" xfId="3" applyFont="1" applyFill="1" applyBorder="1" applyAlignment="1">
      <alignment horizontal="center" vertical="center"/>
    </xf>
    <xf numFmtId="0" fontId="45" fillId="5" borderId="27" xfId="3" applyFont="1" applyFill="1" applyBorder="1" applyAlignment="1">
      <alignment horizontal="center" vertical="center" wrapText="1"/>
    </xf>
    <xf numFmtId="0" fontId="45" fillId="5" borderId="27" xfId="3" applyFont="1" applyFill="1" applyBorder="1" applyAlignment="1">
      <alignment horizontal="center" vertical="center"/>
    </xf>
    <xf numFmtId="0" fontId="45" fillId="5" borderId="9" xfId="3" applyFont="1" applyFill="1" applyBorder="1" applyAlignment="1">
      <alignment horizontal="center"/>
    </xf>
    <xf numFmtId="0" fontId="45" fillId="5" borderId="10" xfId="3" applyFont="1" applyFill="1" applyBorder="1" applyAlignment="1">
      <alignment horizontal="center"/>
    </xf>
    <xf numFmtId="0" fontId="45" fillId="5" borderId="11" xfId="3" applyFont="1" applyFill="1" applyBorder="1" applyAlignment="1">
      <alignment horizontal="center"/>
    </xf>
    <xf numFmtId="0" fontId="45" fillId="5" borderId="2" xfId="3" applyFont="1" applyFill="1" applyBorder="1" applyAlignment="1">
      <alignment horizontal="center"/>
    </xf>
    <xf numFmtId="0" fontId="45" fillId="5" borderId="2" xfId="3" applyFont="1" applyFill="1" applyBorder="1" applyAlignment="1">
      <alignment horizontal="center"/>
    </xf>
    <xf numFmtId="0" fontId="45" fillId="5" borderId="3" xfId="3" applyFont="1" applyFill="1" applyBorder="1" applyAlignment="1">
      <alignment horizontal="center" vertical="center"/>
    </xf>
    <xf numFmtId="0" fontId="45" fillId="5" borderId="13" xfId="3" applyFont="1" applyFill="1" applyBorder="1" applyAlignment="1">
      <alignment horizontal="center" vertical="center" wrapText="1"/>
    </xf>
    <xf numFmtId="0" fontId="45" fillId="5" borderId="13" xfId="3" applyFont="1" applyFill="1" applyBorder="1" applyAlignment="1">
      <alignment horizontal="center" vertical="center"/>
    </xf>
    <xf numFmtId="0" fontId="45" fillId="5" borderId="3" xfId="3" applyFont="1" applyFill="1" applyBorder="1" applyAlignment="1">
      <alignment horizontal="center"/>
    </xf>
    <xf numFmtId="0" fontId="45" fillId="5" borderId="13" xfId="3" applyFont="1" applyFill="1" applyBorder="1" applyAlignment="1">
      <alignment horizontal="center"/>
    </xf>
    <xf numFmtId="0" fontId="45" fillId="5" borderId="2" xfId="3" applyFont="1" applyFill="1" applyBorder="1" applyAlignment="1">
      <alignment horizontal="center" vertical="center"/>
    </xf>
    <xf numFmtId="2" fontId="67" fillId="0" borderId="2" xfId="3" applyNumberFormat="1" applyFont="1" applyBorder="1" applyAlignment="1">
      <alignment vertical="center"/>
    </xf>
    <xf numFmtId="0" fontId="36" fillId="0" borderId="2" xfId="0" applyFont="1" applyBorder="1"/>
    <xf numFmtId="0" fontId="36" fillId="0" borderId="2" xfId="0" applyFont="1" applyBorder="1" applyAlignment="1"/>
    <xf numFmtId="0" fontId="67" fillId="0" borderId="2" xfId="0" applyFont="1" applyBorder="1"/>
    <xf numFmtId="2" fontId="36" fillId="0" borderId="2" xfId="0" applyNumberFormat="1" applyFont="1" applyBorder="1"/>
    <xf numFmtId="2" fontId="67" fillId="0" borderId="2" xfId="0" applyNumberFormat="1" applyFont="1" applyBorder="1"/>
    <xf numFmtId="2" fontId="45" fillId="4" borderId="2" xfId="3" applyNumberFormat="1" applyFont="1" applyFill="1" applyBorder="1" applyAlignment="1">
      <alignment horizontal="center"/>
    </xf>
    <xf numFmtId="0" fontId="45" fillId="0" borderId="2" xfId="3" applyFont="1" applyBorder="1" applyAlignment="1">
      <alignment horizontal="center"/>
    </xf>
    <xf numFmtId="2" fontId="36" fillId="0" borderId="2" xfId="0" applyNumberFormat="1" applyFont="1" applyBorder="1" applyAlignment="1">
      <alignment horizontal="center"/>
    </xf>
    <xf numFmtId="2" fontId="36" fillId="4" borderId="2" xfId="0" applyNumberFormat="1" applyFont="1" applyFill="1" applyBorder="1"/>
    <xf numFmtId="2" fontId="45" fillId="5" borderId="2" xfId="3" applyNumberFormat="1" applyFont="1" applyFill="1" applyBorder="1" applyAlignment="1">
      <alignment horizontal="center"/>
    </xf>
    <xf numFmtId="0" fontId="45" fillId="0" borderId="2" xfId="3" applyFont="1" applyBorder="1"/>
    <xf numFmtId="0" fontId="45" fillId="0" borderId="2" xfId="3" applyFont="1" applyBorder="1" applyAlignment="1">
      <alignment horizontal="left"/>
    </xf>
    <xf numFmtId="2" fontId="45" fillId="0" borderId="2" xfId="3" applyNumberFormat="1" applyFont="1" applyBorder="1" applyAlignment="1">
      <alignment horizontal="left"/>
    </xf>
  </cellXfs>
  <cellStyles count="10">
    <cellStyle name="Hyperlink" xfId="1" builtinId="8"/>
    <cellStyle name="Normal" xfId="0" builtinId="0"/>
    <cellStyle name="Normal 2" xfId="3"/>
    <cellStyle name="Normal 3" xfId="4"/>
    <cellStyle name="Normal 4" xfId="5"/>
    <cellStyle name="Normal 5" xfId="2"/>
    <cellStyle name="Normal 6" xfId="6"/>
    <cellStyle name="Normal 6 2" xfId="8"/>
    <cellStyle name="Normal 7" xfId="7"/>
    <cellStyle name="Normal 8" xfId="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2" Type="http://schemas.openxmlformats.org/officeDocument/2006/relationships/hyperlink" Target="mailto:SGST@9%25" TargetMode="External"/><Relationship Id="rId1" Type="http://schemas.openxmlformats.org/officeDocument/2006/relationships/hyperlink" Target="mailto:SGST@9%25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sumitkatara69@gmail.com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mailto:SGST@9%25" TargetMode="External"/><Relationship Id="rId1" Type="http://schemas.openxmlformats.org/officeDocument/2006/relationships/hyperlink" Target="mailto:SGST@9%25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hyperlink" Target="mailto:SGST@9%25" TargetMode="External"/><Relationship Id="rId1" Type="http://schemas.openxmlformats.org/officeDocument/2006/relationships/hyperlink" Target="mailto:SGST@9%25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J1:N1"/>
  <sheetViews>
    <sheetView view="pageBreakPreview" zoomScale="60" zoomScaleNormal="115" workbookViewId="0">
      <selection activeCell="F14" sqref="F14"/>
    </sheetView>
  </sheetViews>
  <sheetFormatPr defaultRowHeight="15"/>
  <cols>
    <col min="1" max="9" width="9.140625" style="141"/>
    <col min="10" max="10" width="9.140625" style="142"/>
    <col min="11" max="13" width="9.140625" style="141"/>
    <col min="14" max="14" width="9.140625" style="142"/>
    <col min="15" max="16384" width="9.140625" style="141"/>
  </cols>
  <sheetData/>
  <pageMargins left="0.7" right="0.7" top="0.75" bottom="0.75" header="0.3" footer="0.3"/>
  <pageSetup paperSize="9" scale="6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L81"/>
  <sheetViews>
    <sheetView zoomScaleNormal="100" workbookViewId="0">
      <selection activeCell="F1" sqref="F1:I1"/>
    </sheetView>
  </sheetViews>
  <sheetFormatPr defaultRowHeight="15"/>
  <cols>
    <col min="1" max="1" width="9.140625" style="117"/>
    <col min="2" max="2" width="13" style="117" customWidth="1"/>
    <col min="3" max="3" width="19.42578125" style="117" customWidth="1"/>
    <col min="4" max="4" width="36.42578125" style="117" customWidth="1"/>
    <col min="5" max="5" width="19.140625" style="117" customWidth="1"/>
    <col min="6" max="6" width="21.85546875" style="117" customWidth="1"/>
    <col min="7" max="7" width="21" style="117" customWidth="1"/>
    <col min="8" max="16384" width="9.140625" style="117"/>
  </cols>
  <sheetData>
    <row r="1" spans="1:9">
      <c r="B1" s="1" t="s">
        <v>35</v>
      </c>
      <c r="F1" s="327" t="s">
        <v>0</v>
      </c>
      <c r="G1" s="327"/>
      <c r="H1" s="327"/>
      <c r="I1" s="327"/>
    </row>
    <row r="2" spans="1:9">
      <c r="A2" s="328" t="s">
        <v>1</v>
      </c>
      <c r="B2" s="328"/>
      <c r="C2" s="328"/>
      <c r="D2" s="328"/>
      <c r="E2" s="328"/>
      <c r="F2" s="328"/>
      <c r="G2" s="328"/>
      <c r="H2" s="328"/>
    </row>
    <row r="3" spans="1:9" ht="30">
      <c r="A3" s="312" t="s">
        <v>2</v>
      </c>
      <c r="B3" s="312"/>
      <c r="C3" s="312"/>
      <c r="D3" s="312"/>
      <c r="E3" s="312"/>
      <c r="F3" s="312"/>
      <c r="G3" s="312"/>
      <c r="H3" s="312"/>
    </row>
    <row r="4" spans="1:9">
      <c r="A4" s="308" t="s">
        <v>3</v>
      </c>
      <c r="B4" s="308"/>
      <c r="C4" s="308"/>
      <c r="D4" s="308"/>
      <c r="E4" s="308"/>
      <c r="F4" s="308"/>
      <c r="G4" s="308"/>
      <c r="H4" s="308"/>
    </row>
    <row r="5" spans="1:9">
      <c r="A5" s="308" t="s">
        <v>4</v>
      </c>
      <c r="B5" s="308"/>
      <c r="C5" s="308"/>
      <c r="D5" s="308"/>
      <c r="E5" s="308"/>
      <c r="F5" s="308"/>
      <c r="G5" s="308"/>
      <c r="H5" s="308"/>
    </row>
    <row r="6" spans="1:9">
      <c r="A6" s="326" t="s">
        <v>36</v>
      </c>
      <c r="B6" s="326"/>
      <c r="C6" s="326"/>
      <c r="D6" s="326"/>
      <c r="E6" s="326"/>
      <c r="F6" s="326"/>
      <c r="G6" s="326"/>
      <c r="H6" s="326"/>
    </row>
    <row r="7" spans="1:9">
      <c r="B7" s="314" t="s">
        <v>37</v>
      </c>
      <c r="C7" s="314"/>
      <c r="D7" s="314"/>
      <c r="E7" s="314"/>
      <c r="F7" s="314"/>
      <c r="G7" s="314"/>
      <c r="H7" s="314"/>
    </row>
    <row r="8" spans="1:9">
      <c r="B8" s="110"/>
      <c r="C8" s="110"/>
      <c r="D8" s="110" t="s">
        <v>5</v>
      </c>
      <c r="E8" s="110"/>
      <c r="F8" s="110"/>
      <c r="G8" s="110"/>
      <c r="H8" s="110"/>
    </row>
    <row r="9" spans="1:9">
      <c r="B9" s="108" t="s">
        <v>140</v>
      </c>
      <c r="C9" s="3"/>
      <c r="D9" s="110"/>
      <c r="E9" s="110"/>
      <c r="F9" s="4"/>
      <c r="G9" s="1"/>
      <c r="H9" s="110"/>
    </row>
    <row r="10" spans="1:9">
      <c r="B10" s="108" t="s">
        <v>6</v>
      </c>
      <c r="C10" s="3"/>
      <c r="D10" s="110"/>
      <c r="E10" s="110"/>
      <c r="F10" s="4"/>
      <c r="G10" s="1"/>
      <c r="H10" s="110"/>
    </row>
    <row r="11" spans="1:9">
      <c r="B11" s="138" t="s">
        <v>156</v>
      </c>
      <c r="C11" s="3"/>
      <c r="D11" s="110"/>
      <c r="E11" s="110"/>
      <c r="F11" s="4"/>
      <c r="G11" s="1"/>
      <c r="H11" s="110"/>
    </row>
    <row r="12" spans="1:9">
      <c r="B12" s="3" t="s">
        <v>164</v>
      </c>
      <c r="C12" s="3"/>
      <c r="D12" s="110"/>
      <c r="E12" s="110"/>
      <c r="F12" s="4" t="s">
        <v>7</v>
      </c>
      <c r="G12" s="1" t="s">
        <v>8</v>
      </c>
      <c r="H12" s="110"/>
    </row>
    <row r="13" spans="1:9">
      <c r="B13" s="3" t="s">
        <v>139</v>
      </c>
      <c r="C13" s="115"/>
      <c r="E13" s="108"/>
      <c r="F13" s="1" t="s">
        <v>9</v>
      </c>
      <c r="G13" s="117" t="s">
        <v>10</v>
      </c>
    </row>
    <row r="14" spans="1:9">
      <c r="B14" s="3"/>
      <c r="C14" s="6"/>
      <c r="E14" s="23"/>
      <c r="F14" s="7" t="s">
        <v>11</v>
      </c>
      <c r="G14" s="8" t="s">
        <v>12</v>
      </c>
    </row>
    <row r="15" spans="1:9">
      <c r="C15" s="308" t="s">
        <v>126</v>
      </c>
      <c r="D15" s="308"/>
      <c r="E15" s="308"/>
      <c r="F15" s="1"/>
    </row>
    <row r="16" spans="1:9">
      <c r="B16" s="9" t="s">
        <v>14</v>
      </c>
      <c r="C16" s="115"/>
      <c r="E16" s="1"/>
      <c r="F16" s="117" t="s">
        <v>15</v>
      </c>
      <c r="G16" s="10" t="s">
        <v>16</v>
      </c>
    </row>
    <row r="17" spans="2:8">
      <c r="B17" s="11" t="s">
        <v>17</v>
      </c>
      <c r="E17" s="1"/>
      <c r="F17" s="7" t="s">
        <v>11</v>
      </c>
      <c r="G17" s="8" t="s">
        <v>12</v>
      </c>
    </row>
    <row r="18" spans="2:8">
      <c r="B18" s="11" t="s">
        <v>18</v>
      </c>
      <c r="D18" s="24"/>
      <c r="E18" s="24"/>
      <c r="F18" s="9" t="s">
        <v>133</v>
      </c>
    </row>
    <row r="19" spans="2:8" ht="15.75">
      <c r="B19" s="25" t="s">
        <v>40</v>
      </c>
      <c r="D19" s="24"/>
      <c r="E19" s="24"/>
    </row>
    <row r="20" spans="2:8">
      <c r="B20" s="322" t="s">
        <v>41</v>
      </c>
      <c r="C20" s="322" t="s">
        <v>42</v>
      </c>
      <c r="D20" s="323" t="s">
        <v>43</v>
      </c>
      <c r="E20" s="323" t="s">
        <v>44</v>
      </c>
      <c r="F20" s="324" t="s">
        <v>45</v>
      </c>
      <c r="G20" s="325" t="s">
        <v>23</v>
      </c>
      <c r="H20" s="325" t="s">
        <v>46</v>
      </c>
    </row>
    <row r="21" spans="2:8">
      <c r="B21" s="322"/>
      <c r="C21" s="322"/>
      <c r="D21" s="323"/>
      <c r="E21" s="323"/>
      <c r="F21" s="324"/>
      <c r="G21" s="325"/>
      <c r="H21" s="325"/>
    </row>
    <row r="22" spans="2:8">
      <c r="B22" s="26">
        <v>44256</v>
      </c>
      <c r="C22" s="27" t="s">
        <v>47</v>
      </c>
      <c r="D22" s="79"/>
      <c r="E22" s="111">
        <f t="shared" ref="E22:E51" si="0">D22*20</f>
        <v>0</v>
      </c>
      <c r="F22" s="112"/>
      <c r="G22" s="28">
        <f t="shared" ref="G22:G52" si="1">D22*F22</f>
        <v>0</v>
      </c>
      <c r="H22" s="113"/>
    </row>
    <row r="23" spans="2:8">
      <c r="B23" s="26">
        <v>44257</v>
      </c>
      <c r="C23" s="27" t="s">
        <v>47</v>
      </c>
      <c r="D23" s="79"/>
      <c r="E23" s="120">
        <f t="shared" si="0"/>
        <v>0</v>
      </c>
      <c r="F23" s="112"/>
      <c r="G23" s="28">
        <f t="shared" si="1"/>
        <v>0</v>
      </c>
      <c r="H23" s="113"/>
    </row>
    <row r="24" spans="2:8">
      <c r="B24" s="26">
        <v>44258</v>
      </c>
      <c r="C24" s="27" t="s">
        <v>47</v>
      </c>
      <c r="D24" s="79"/>
      <c r="E24" s="120">
        <f t="shared" si="0"/>
        <v>0</v>
      </c>
      <c r="F24" s="112"/>
      <c r="G24" s="28">
        <f t="shared" si="1"/>
        <v>0</v>
      </c>
      <c r="H24" s="113"/>
    </row>
    <row r="25" spans="2:8">
      <c r="B25" s="26">
        <v>44259</v>
      </c>
      <c r="C25" s="27" t="s">
        <v>47</v>
      </c>
      <c r="D25" s="79"/>
      <c r="E25" s="120">
        <f t="shared" si="0"/>
        <v>0</v>
      </c>
      <c r="F25" s="112"/>
      <c r="G25" s="28">
        <f t="shared" si="1"/>
        <v>0</v>
      </c>
      <c r="H25" s="113"/>
    </row>
    <row r="26" spans="2:8">
      <c r="B26" s="26">
        <v>44260</v>
      </c>
      <c r="C26" s="27" t="s">
        <v>47</v>
      </c>
      <c r="D26" s="79"/>
      <c r="E26" s="120">
        <f t="shared" si="0"/>
        <v>0</v>
      </c>
      <c r="F26" s="112"/>
      <c r="G26" s="28">
        <f t="shared" si="1"/>
        <v>0</v>
      </c>
      <c r="H26" s="113"/>
    </row>
    <row r="27" spans="2:8">
      <c r="B27" s="26">
        <v>44261</v>
      </c>
      <c r="C27" s="27" t="s">
        <v>47</v>
      </c>
      <c r="D27" s="79"/>
      <c r="E27" s="120">
        <f t="shared" si="0"/>
        <v>0</v>
      </c>
      <c r="F27" s="112"/>
      <c r="G27" s="28">
        <f t="shared" si="1"/>
        <v>0</v>
      </c>
      <c r="H27" s="113"/>
    </row>
    <row r="28" spans="2:8">
      <c r="B28" s="26">
        <v>44262</v>
      </c>
      <c r="C28" s="27" t="s">
        <v>47</v>
      </c>
      <c r="D28" s="79"/>
      <c r="E28" s="120">
        <f t="shared" si="0"/>
        <v>0</v>
      </c>
      <c r="F28" s="112"/>
      <c r="G28" s="28">
        <f t="shared" si="1"/>
        <v>0</v>
      </c>
      <c r="H28" s="113"/>
    </row>
    <row r="29" spans="2:8">
      <c r="B29" s="26">
        <v>44263</v>
      </c>
      <c r="C29" s="27" t="s">
        <v>47</v>
      </c>
      <c r="D29" s="79"/>
      <c r="E29" s="111">
        <f t="shared" si="0"/>
        <v>0</v>
      </c>
      <c r="F29" s="112"/>
      <c r="G29" s="28">
        <f t="shared" si="1"/>
        <v>0</v>
      </c>
      <c r="H29" s="113"/>
    </row>
    <row r="30" spans="2:8">
      <c r="B30" s="26">
        <v>44264</v>
      </c>
      <c r="C30" s="27" t="s">
        <v>47</v>
      </c>
      <c r="D30" s="79"/>
      <c r="E30" s="111">
        <f t="shared" si="0"/>
        <v>0</v>
      </c>
      <c r="F30" s="112"/>
      <c r="G30" s="28">
        <f t="shared" si="1"/>
        <v>0</v>
      </c>
      <c r="H30" s="113"/>
    </row>
    <row r="31" spans="2:8">
      <c r="B31" s="26">
        <v>44265</v>
      </c>
      <c r="C31" s="27" t="s">
        <v>47</v>
      </c>
      <c r="D31" s="79"/>
      <c r="E31" s="111">
        <f t="shared" si="0"/>
        <v>0</v>
      </c>
      <c r="F31" s="112"/>
      <c r="G31" s="28">
        <f t="shared" si="1"/>
        <v>0</v>
      </c>
      <c r="H31" s="113"/>
    </row>
    <row r="32" spans="2:8">
      <c r="B32" s="26">
        <v>44266</v>
      </c>
      <c r="C32" s="27" t="s">
        <v>47</v>
      </c>
      <c r="D32" s="79"/>
      <c r="E32" s="111">
        <f t="shared" si="0"/>
        <v>0</v>
      </c>
      <c r="F32" s="112"/>
      <c r="G32" s="28">
        <f t="shared" si="1"/>
        <v>0</v>
      </c>
      <c r="H32" s="113"/>
    </row>
    <row r="33" spans="2:12">
      <c r="B33" s="26">
        <v>44267</v>
      </c>
      <c r="C33" s="27" t="s">
        <v>47</v>
      </c>
      <c r="D33" s="79"/>
      <c r="E33" s="111">
        <f t="shared" si="0"/>
        <v>0</v>
      </c>
      <c r="F33" s="112"/>
      <c r="G33" s="28">
        <f t="shared" si="1"/>
        <v>0</v>
      </c>
      <c r="H33" s="113"/>
    </row>
    <row r="34" spans="2:12">
      <c r="B34" s="26">
        <v>44268</v>
      </c>
      <c r="C34" s="27" t="s">
        <v>47</v>
      </c>
      <c r="D34" s="79"/>
      <c r="E34" s="111">
        <f t="shared" si="0"/>
        <v>0</v>
      </c>
      <c r="F34" s="112"/>
      <c r="G34" s="28">
        <f t="shared" si="1"/>
        <v>0</v>
      </c>
      <c r="H34" s="113"/>
    </row>
    <row r="35" spans="2:12">
      <c r="B35" s="26">
        <v>44269</v>
      </c>
      <c r="C35" s="27" t="s">
        <v>47</v>
      </c>
      <c r="D35" s="79"/>
      <c r="E35" s="111">
        <f t="shared" si="0"/>
        <v>0</v>
      </c>
      <c r="F35" s="112"/>
      <c r="G35" s="28">
        <f t="shared" si="1"/>
        <v>0</v>
      </c>
      <c r="H35" s="113"/>
    </row>
    <row r="36" spans="2:12">
      <c r="B36" s="26">
        <v>44270</v>
      </c>
      <c r="C36" s="27" t="s">
        <v>47</v>
      </c>
      <c r="D36" s="79"/>
      <c r="E36" s="111">
        <f t="shared" si="0"/>
        <v>0</v>
      </c>
      <c r="F36" s="112"/>
      <c r="G36" s="28">
        <f t="shared" si="1"/>
        <v>0</v>
      </c>
      <c r="H36" s="113"/>
    </row>
    <row r="37" spans="2:12">
      <c r="B37" s="26">
        <v>44271</v>
      </c>
      <c r="C37" s="27" t="s">
        <v>47</v>
      </c>
      <c r="D37" s="79"/>
      <c r="E37" s="111">
        <f t="shared" si="0"/>
        <v>0</v>
      </c>
      <c r="F37" s="112"/>
      <c r="G37" s="28">
        <f t="shared" si="1"/>
        <v>0</v>
      </c>
      <c r="H37" s="113"/>
    </row>
    <row r="38" spans="2:12">
      <c r="B38" s="26">
        <v>44272</v>
      </c>
      <c r="C38" s="27" t="s">
        <v>47</v>
      </c>
      <c r="D38" s="79"/>
      <c r="E38" s="111">
        <f t="shared" si="0"/>
        <v>0</v>
      </c>
      <c r="F38" s="112"/>
      <c r="G38" s="28">
        <f t="shared" si="1"/>
        <v>0</v>
      </c>
      <c r="H38" s="113"/>
    </row>
    <row r="39" spans="2:12">
      <c r="B39" s="26">
        <v>44273</v>
      </c>
      <c r="C39" s="27" t="s">
        <v>47</v>
      </c>
      <c r="D39" s="79"/>
      <c r="E39" s="111">
        <f t="shared" si="0"/>
        <v>0</v>
      </c>
      <c r="F39" s="112"/>
      <c r="G39" s="28">
        <f t="shared" si="1"/>
        <v>0</v>
      </c>
      <c r="H39" s="113"/>
    </row>
    <row r="40" spans="2:12">
      <c r="B40" s="26">
        <v>44274</v>
      </c>
      <c r="C40" s="27" t="s">
        <v>47</v>
      </c>
      <c r="D40" s="79"/>
      <c r="E40" s="111">
        <f t="shared" si="0"/>
        <v>0</v>
      </c>
      <c r="F40" s="112"/>
      <c r="G40" s="28">
        <f t="shared" si="1"/>
        <v>0</v>
      </c>
      <c r="H40" s="113"/>
    </row>
    <row r="41" spans="2:12">
      <c r="B41" s="26">
        <v>44275</v>
      </c>
      <c r="C41" s="27" t="s">
        <v>47</v>
      </c>
      <c r="D41" s="79"/>
      <c r="E41" s="111">
        <f t="shared" si="0"/>
        <v>0</v>
      </c>
      <c r="F41" s="112"/>
      <c r="G41" s="28">
        <f t="shared" si="1"/>
        <v>0</v>
      </c>
      <c r="H41" s="113"/>
    </row>
    <row r="42" spans="2:12">
      <c r="B42" s="26">
        <v>44276</v>
      </c>
      <c r="C42" s="27" t="s">
        <v>47</v>
      </c>
      <c r="D42" s="79"/>
      <c r="E42" s="111">
        <f t="shared" si="0"/>
        <v>0</v>
      </c>
      <c r="F42" s="112"/>
      <c r="G42" s="28">
        <f t="shared" si="1"/>
        <v>0</v>
      </c>
      <c r="H42" s="113"/>
    </row>
    <row r="43" spans="2:12">
      <c r="B43" s="26">
        <v>44277</v>
      </c>
      <c r="C43" s="27" t="s">
        <v>47</v>
      </c>
      <c r="D43" s="79"/>
      <c r="E43" s="111">
        <f t="shared" si="0"/>
        <v>0</v>
      </c>
      <c r="F43" s="112"/>
      <c r="G43" s="28">
        <f t="shared" si="1"/>
        <v>0</v>
      </c>
      <c r="H43" s="113"/>
    </row>
    <row r="44" spans="2:12">
      <c r="B44" s="26">
        <v>44278</v>
      </c>
      <c r="C44" s="27" t="s">
        <v>47</v>
      </c>
      <c r="D44" s="79"/>
      <c r="E44" s="111">
        <f t="shared" si="0"/>
        <v>0</v>
      </c>
      <c r="F44" s="112"/>
      <c r="G44" s="28">
        <f t="shared" si="1"/>
        <v>0</v>
      </c>
      <c r="H44" s="113"/>
    </row>
    <row r="45" spans="2:12">
      <c r="B45" s="26">
        <v>44279</v>
      </c>
      <c r="C45" s="27" t="s">
        <v>47</v>
      </c>
      <c r="D45" s="79"/>
      <c r="E45" s="111">
        <f t="shared" si="0"/>
        <v>0</v>
      </c>
      <c r="F45" s="112"/>
      <c r="G45" s="28">
        <f t="shared" si="1"/>
        <v>0</v>
      </c>
      <c r="H45" s="113"/>
    </row>
    <row r="46" spans="2:12">
      <c r="B46" s="26">
        <v>44280</v>
      </c>
      <c r="C46" s="27" t="s">
        <v>47</v>
      </c>
      <c r="D46" s="79"/>
      <c r="E46" s="111">
        <f t="shared" si="0"/>
        <v>0</v>
      </c>
      <c r="F46" s="112"/>
      <c r="G46" s="28">
        <f t="shared" si="1"/>
        <v>0</v>
      </c>
      <c r="H46" s="113"/>
    </row>
    <row r="47" spans="2:12">
      <c r="B47" s="26">
        <v>44281</v>
      </c>
      <c r="C47" s="27" t="s">
        <v>47</v>
      </c>
      <c r="D47" s="79"/>
      <c r="E47" s="128">
        <f t="shared" si="0"/>
        <v>0</v>
      </c>
      <c r="F47" s="129"/>
      <c r="G47" s="28">
        <f t="shared" si="1"/>
        <v>0</v>
      </c>
      <c r="H47" s="113"/>
      <c r="L47" s="29"/>
    </row>
    <row r="48" spans="2:12">
      <c r="B48" s="26">
        <v>44282</v>
      </c>
      <c r="C48" s="27" t="s">
        <v>47</v>
      </c>
      <c r="D48" s="79"/>
      <c r="E48" s="128">
        <f t="shared" si="0"/>
        <v>0</v>
      </c>
      <c r="F48" s="129"/>
      <c r="G48" s="28">
        <f t="shared" si="1"/>
        <v>0</v>
      </c>
      <c r="H48" s="113"/>
    </row>
    <row r="49" spans="1:8">
      <c r="B49" s="26">
        <v>44283</v>
      </c>
      <c r="C49" s="27" t="s">
        <v>47</v>
      </c>
      <c r="D49" s="79"/>
      <c r="E49" s="128">
        <f t="shared" si="0"/>
        <v>0</v>
      </c>
      <c r="F49" s="129"/>
      <c r="G49" s="28">
        <f t="shared" si="1"/>
        <v>0</v>
      </c>
      <c r="H49" s="130"/>
    </row>
    <row r="50" spans="1:8">
      <c r="B50" s="26">
        <v>44284</v>
      </c>
      <c r="C50" s="27" t="s">
        <v>47</v>
      </c>
      <c r="D50" s="79"/>
      <c r="E50" s="128">
        <f t="shared" si="0"/>
        <v>0</v>
      </c>
      <c r="F50" s="129"/>
      <c r="G50" s="28">
        <f t="shared" si="1"/>
        <v>0</v>
      </c>
      <c r="H50" s="130"/>
    </row>
    <row r="51" spans="1:8">
      <c r="B51" s="26">
        <v>44285</v>
      </c>
      <c r="C51" s="27" t="s">
        <v>47</v>
      </c>
      <c r="D51" s="79"/>
      <c r="E51" s="128">
        <f t="shared" si="0"/>
        <v>0</v>
      </c>
      <c r="F51" s="129"/>
      <c r="G51" s="28">
        <f t="shared" si="1"/>
        <v>0</v>
      </c>
      <c r="H51" s="130"/>
    </row>
    <row r="52" spans="1:8">
      <c r="B52" s="26">
        <v>44286</v>
      </c>
      <c r="C52" s="27" t="s">
        <v>47</v>
      </c>
      <c r="D52" s="79"/>
      <c r="E52" s="127">
        <f t="shared" ref="E52" si="2">D52*20</f>
        <v>0</v>
      </c>
      <c r="F52" s="122"/>
      <c r="G52" s="28">
        <f t="shared" si="1"/>
        <v>0</v>
      </c>
      <c r="H52" s="113"/>
    </row>
    <row r="53" spans="1:8">
      <c r="B53" s="17"/>
      <c r="C53" s="27"/>
      <c r="D53" s="30">
        <f>SUM(D22:D52)</f>
        <v>0</v>
      </c>
      <c r="E53" s="31"/>
      <c r="F53" s="32"/>
      <c r="G53" s="33">
        <f>SUM(G22:G52)</f>
        <v>0</v>
      </c>
      <c r="H53" s="17"/>
    </row>
    <row r="54" spans="1:8">
      <c r="A54" s="34" t="s">
        <v>48</v>
      </c>
      <c r="E54" s="17">
        <v>1</v>
      </c>
      <c r="F54" s="35" t="s">
        <v>49</v>
      </c>
      <c r="G54" s="36">
        <f>G53*9/100</f>
        <v>0</v>
      </c>
    </row>
    <row r="55" spans="1:8">
      <c r="A55" s="34"/>
      <c r="D55" s="37"/>
      <c r="E55" s="38">
        <v>2</v>
      </c>
      <c r="F55" s="35" t="s">
        <v>50</v>
      </c>
      <c r="G55" s="36">
        <f>G53*9%</f>
        <v>0</v>
      </c>
    </row>
    <row r="56" spans="1:8">
      <c r="A56" s="39"/>
      <c r="D56" s="37"/>
      <c r="E56" s="319" t="s">
        <v>51</v>
      </c>
      <c r="F56" s="320"/>
      <c r="G56" s="32">
        <f>G53+G54+G55</f>
        <v>0</v>
      </c>
    </row>
    <row r="57" spans="1:8">
      <c r="B57" s="117" t="s">
        <v>28</v>
      </c>
    </row>
    <row r="58" spans="1:8">
      <c r="B58" s="117" t="s">
        <v>29</v>
      </c>
      <c r="F58" s="321" t="s">
        <v>154</v>
      </c>
      <c r="G58" s="321"/>
      <c r="H58" s="321"/>
    </row>
    <row r="59" spans="1:8">
      <c r="B59" s="117" t="s">
        <v>30</v>
      </c>
    </row>
    <row r="60" spans="1:8">
      <c r="F60" s="321" t="s">
        <v>31</v>
      </c>
      <c r="G60" s="321"/>
      <c r="H60" s="321"/>
    </row>
    <row r="64" spans="1:8" ht="30" customHeight="1"/>
    <row r="79" ht="15.6" customHeight="1"/>
    <row r="80" ht="14.45" customHeight="1"/>
    <row r="81" ht="14.45" customHeight="1"/>
  </sheetData>
  <mergeCells count="18">
    <mergeCell ref="E56:F56"/>
    <mergeCell ref="F58:H58"/>
    <mergeCell ref="F60:H60"/>
    <mergeCell ref="B7:H7"/>
    <mergeCell ref="C15:E15"/>
    <mergeCell ref="B20:B21"/>
    <mergeCell ref="C20:C21"/>
    <mergeCell ref="D20:D21"/>
    <mergeCell ref="E20:E21"/>
    <mergeCell ref="F20:F21"/>
    <mergeCell ref="G20:G21"/>
    <mergeCell ref="H20:H21"/>
    <mergeCell ref="A6:H6"/>
    <mergeCell ref="F1:I1"/>
    <mergeCell ref="A2:H2"/>
    <mergeCell ref="A3:H3"/>
    <mergeCell ref="A4:H4"/>
    <mergeCell ref="A5:H5"/>
  </mergeCells>
  <hyperlinks>
    <hyperlink ref="F54" r:id="rId1" display="SGST@9%"/>
    <hyperlink ref="F55" r:id="rId2" display="SGST@9%"/>
  </hyperlinks>
  <pageMargins left="0.7" right="0.7" top="0.75" bottom="0.75" header="0.3" footer="0.3"/>
  <pageSetup paperSize="9" scale="55" orientation="portrait" r:id="rId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L81"/>
  <sheetViews>
    <sheetView zoomScaleNormal="100" workbookViewId="0">
      <selection activeCell="I1" sqref="I1"/>
    </sheetView>
  </sheetViews>
  <sheetFormatPr defaultRowHeight="15"/>
  <cols>
    <col min="1" max="1" width="15.7109375" style="117" customWidth="1"/>
    <col min="2" max="2" width="7.7109375" style="117" customWidth="1"/>
    <col min="3" max="3" width="32" style="117" customWidth="1"/>
    <col min="4" max="4" width="13.28515625" style="117" customWidth="1"/>
    <col min="5" max="5" width="20.85546875" style="117" customWidth="1"/>
    <col min="6" max="6" width="27" style="117" customWidth="1"/>
    <col min="7" max="11" width="9.140625" style="117"/>
    <col min="12" max="12" width="9.5703125" style="117" bestFit="1" customWidth="1"/>
    <col min="13" max="256" width="9.140625" style="117"/>
    <col min="257" max="257" width="2.140625" style="117" customWidth="1"/>
    <col min="258" max="258" width="7.7109375" style="117" customWidth="1"/>
    <col min="259" max="259" width="32" style="117" customWidth="1"/>
    <col min="260" max="260" width="13.28515625" style="117" customWidth="1"/>
    <col min="261" max="261" width="14.140625" style="117" customWidth="1"/>
    <col min="262" max="262" width="16.140625" style="117" customWidth="1"/>
    <col min="263" max="512" width="9.140625" style="117"/>
    <col min="513" max="513" width="2.140625" style="117" customWidth="1"/>
    <col min="514" max="514" width="7.7109375" style="117" customWidth="1"/>
    <col min="515" max="515" width="32" style="117" customWidth="1"/>
    <col min="516" max="516" width="13.28515625" style="117" customWidth="1"/>
    <col min="517" max="517" width="14.140625" style="117" customWidth="1"/>
    <col min="518" max="518" width="16.140625" style="117" customWidth="1"/>
    <col min="519" max="768" width="9.140625" style="117"/>
    <col min="769" max="769" width="2.140625" style="117" customWidth="1"/>
    <col min="770" max="770" width="7.7109375" style="117" customWidth="1"/>
    <col min="771" max="771" width="32" style="117" customWidth="1"/>
    <col min="772" max="772" width="13.28515625" style="117" customWidth="1"/>
    <col min="773" max="773" width="14.140625" style="117" customWidth="1"/>
    <col min="774" max="774" width="16.140625" style="117" customWidth="1"/>
    <col min="775" max="1024" width="9.140625" style="117"/>
    <col min="1025" max="1025" width="2.140625" style="117" customWidth="1"/>
    <col min="1026" max="1026" width="7.7109375" style="117" customWidth="1"/>
    <col min="1027" max="1027" width="32" style="117" customWidth="1"/>
    <col min="1028" max="1028" width="13.28515625" style="117" customWidth="1"/>
    <col min="1029" max="1029" width="14.140625" style="117" customWidth="1"/>
    <col min="1030" max="1030" width="16.140625" style="117" customWidth="1"/>
    <col min="1031" max="1280" width="9.140625" style="117"/>
    <col min="1281" max="1281" width="2.140625" style="117" customWidth="1"/>
    <col min="1282" max="1282" width="7.7109375" style="117" customWidth="1"/>
    <col min="1283" max="1283" width="32" style="117" customWidth="1"/>
    <col min="1284" max="1284" width="13.28515625" style="117" customWidth="1"/>
    <col min="1285" max="1285" width="14.140625" style="117" customWidth="1"/>
    <col min="1286" max="1286" width="16.140625" style="117" customWidth="1"/>
    <col min="1287" max="1536" width="9.140625" style="117"/>
    <col min="1537" max="1537" width="2.140625" style="117" customWidth="1"/>
    <col min="1538" max="1538" width="7.7109375" style="117" customWidth="1"/>
    <col min="1539" max="1539" width="32" style="117" customWidth="1"/>
    <col min="1540" max="1540" width="13.28515625" style="117" customWidth="1"/>
    <col min="1541" max="1541" width="14.140625" style="117" customWidth="1"/>
    <col min="1542" max="1542" width="16.140625" style="117" customWidth="1"/>
    <col min="1543" max="1792" width="9.140625" style="117"/>
    <col min="1793" max="1793" width="2.140625" style="117" customWidth="1"/>
    <col min="1794" max="1794" width="7.7109375" style="117" customWidth="1"/>
    <col min="1795" max="1795" width="32" style="117" customWidth="1"/>
    <col min="1796" max="1796" width="13.28515625" style="117" customWidth="1"/>
    <col min="1797" max="1797" width="14.140625" style="117" customWidth="1"/>
    <col min="1798" max="1798" width="16.140625" style="117" customWidth="1"/>
    <col min="1799" max="2048" width="9.140625" style="117"/>
    <col min="2049" max="2049" width="2.140625" style="117" customWidth="1"/>
    <col min="2050" max="2050" width="7.7109375" style="117" customWidth="1"/>
    <col min="2051" max="2051" width="32" style="117" customWidth="1"/>
    <col min="2052" max="2052" width="13.28515625" style="117" customWidth="1"/>
    <col min="2053" max="2053" width="14.140625" style="117" customWidth="1"/>
    <col min="2054" max="2054" width="16.140625" style="117" customWidth="1"/>
    <col min="2055" max="2304" width="9.140625" style="117"/>
    <col min="2305" max="2305" width="2.140625" style="117" customWidth="1"/>
    <col min="2306" max="2306" width="7.7109375" style="117" customWidth="1"/>
    <col min="2307" max="2307" width="32" style="117" customWidth="1"/>
    <col min="2308" max="2308" width="13.28515625" style="117" customWidth="1"/>
    <col min="2309" max="2309" width="14.140625" style="117" customWidth="1"/>
    <col min="2310" max="2310" width="16.140625" style="117" customWidth="1"/>
    <col min="2311" max="2560" width="9.140625" style="117"/>
    <col min="2561" max="2561" width="2.140625" style="117" customWidth="1"/>
    <col min="2562" max="2562" width="7.7109375" style="117" customWidth="1"/>
    <col min="2563" max="2563" width="32" style="117" customWidth="1"/>
    <col min="2564" max="2564" width="13.28515625" style="117" customWidth="1"/>
    <col min="2565" max="2565" width="14.140625" style="117" customWidth="1"/>
    <col min="2566" max="2566" width="16.140625" style="117" customWidth="1"/>
    <col min="2567" max="2816" width="9.140625" style="117"/>
    <col min="2817" max="2817" width="2.140625" style="117" customWidth="1"/>
    <col min="2818" max="2818" width="7.7109375" style="117" customWidth="1"/>
    <col min="2819" max="2819" width="32" style="117" customWidth="1"/>
    <col min="2820" max="2820" width="13.28515625" style="117" customWidth="1"/>
    <col min="2821" max="2821" width="14.140625" style="117" customWidth="1"/>
    <col min="2822" max="2822" width="16.140625" style="117" customWidth="1"/>
    <col min="2823" max="3072" width="9.140625" style="117"/>
    <col min="3073" max="3073" width="2.140625" style="117" customWidth="1"/>
    <col min="3074" max="3074" width="7.7109375" style="117" customWidth="1"/>
    <col min="3075" max="3075" width="32" style="117" customWidth="1"/>
    <col min="3076" max="3076" width="13.28515625" style="117" customWidth="1"/>
    <col min="3077" max="3077" width="14.140625" style="117" customWidth="1"/>
    <col min="3078" max="3078" width="16.140625" style="117" customWidth="1"/>
    <col min="3079" max="3328" width="9.140625" style="117"/>
    <col min="3329" max="3329" width="2.140625" style="117" customWidth="1"/>
    <col min="3330" max="3330" width="7.7109375" style="117" customWidth="1"/>
    <col min="3331" max="3331" width="32" style="117" customWidth="1"/>
    <col min="3332" max="3332" width="13.28515625" style="117" customWidth="1"/>
    <col min="3333" max="3333" width="14.140625" style="117" customWidth="1"/>
    <col min="3334" max="3334" width="16.140625" style="117" customWidth="1"/>
    <col min="3335" max="3584" width="9.140625" style="117"/>
    <col min="3585" max="3585" width="2.140625" style="117" customWidth="1"/>
    <col min="3586" max="3586" width="7.7109375" style="117" customWidth="1"/>
    <col min="3587" max="3587" width="32" style="117" customWidth="1"/>
    <col min="3588" max="3588" width="13.28515625" style="117" customWidth="1"/>
    <col min="3589" max="3589" width="14.140625" style="117" customWidth="1"/>
    <col min="3590" max="3590" width="16.140625" style="117" customWidth="1"/>
    <col min="3591" max="3840" width="9.140625" style="117"/>
    <col min="3841" max="3841" width="2.140625" style="117" customWidth="1"/>
    <col min="3842" max="3842" width="7.7109375" style="117" customWidth="1"/>
    <col min="3843" max="3843" width="32" style="117" customWidth="1"/>
    <col min="3844" max="3844" width="13.28515625" style="117" customWidth="1"/>
    <col min="3845" max="3845" width="14.140625" style="117" customWidth="1"/>
    <col min="3846" max="3846" width="16.140625" style="117" customWidth="1"/>
    <col min="3847" max="4096" width="9.140625" style="117"/>
    <col min="4097" max="4097" width="2.140625" style="117" customWidth="1"/>
    <col min="4098" max="4098" width="7.7109375" style="117" customWidth="1"/>
    <col min="4099" max="4099" width="32" style="117" customWidth="1"/>
    <col min="4100" max="4100" width="13.28515625" style="117" customWidth="1"/>
    <col min="4101" max="4101" width="14.140625" style="117" customWidth="1"/>
    <col min="4102" max="4102" width="16.140625" style="117" customWidth="1"/>
    <col min="4103" max="4352" width="9.140625" style="117"/>
    <col min="4353" max="4353" width="2.140625" style="117" customWidth="1"/>
    <col min="4354" max="4354" width="7.7109375" style="117" customWidth="1"/>
    <col min="4355" max="4355" width="32" style="117" customWidth="1"/>
    <col min="4356" max="4356" width="13.28515625" style="117" customWidth="1"/>
    <col min="4357" max="4357" width="14.140625" style="117" customWidth="1"/>
    <col min="4358" max="4358" width="16.140625" style="117" customWidth="1"/>
    <col min="4359" max="4608" width="9.140625" style="117"/>
    <col min="4609" max="4609" width="2.140625" style="117" customWidth="1"/>
    <col min="4610" max="4610" width="7.7109375" style="117" customWidth="1"/>
    <col min="4611" max="4611" width="32" style="117" customWidth="1"/>
    <col min="4612" max="4612" width="13.28515625" style="117" customWidth="1"/>
    <col min="4613" max="4613" width="14.140625" style="117" customWidth="1"/>
    <col min="4614" max="4614" width="16.140625" style="117" customWidth="1"/>
    <col min="4615" max="4864" width="9.140625" style="117"/>
    <col min="4865" max="4865" width="2.140625" style="117" customWidth="1"/>
    <col min="4866" max="4866" width="7.7109375" style="117" customWidth="1"/>
    <col min="4867" max="4867" width="32" style="117" customWidth="1"/>
    <col min="4868" max="4868" width="13.28515625" style="117" customWidth="1"/>
    <col min="4869" max="4869" width="14.140625" style="117" customWidth="1"/>
    <col min="4870" max="4870" width="16.140625" style="117" customWidth="1"/>
    <col min="4871" max="5120" width="9.140625" style="117"/>
    <col min="5121" max="5121" width="2.140625" style="117" customWidth="1"/>
    <col min="5122" max="5122" width="7.7109375" style="117" customWidth="1"/>
    <col min="5123" max="5123" width="32" style="117" customWidth="1"/>
    <col min="5124" max="5124" width="13.28515625" style="117" customWidth="1"/>
    <col min="5125" max="5125" width="14.140625" style="117" customWidth="1"/>
    <col min="5126" max="5126" width="16.140625" style="117" customWidth="1"/>
    <col min="5127" max="5376" width="9.140625" style="117"/>
    <col min="5377" max="5377" width="2.140625" style="117" customWidth="1"/>
    <col min="5378" max="5378" width="7.7109375" style="117" customWidth="1"/>
    <col min="5379" max="5379" width="32" style="117" customWidth="1"/>
    <col min="5380" max="5380" width="13.28515625" style="117" customWidth="1"/>
    <col min="5381" max="5381" width="14.140625" style="117" customWidth="1"/>
    <col min="5382" max="5382" width="16.140625" style="117" customWidth="1"/>
    <col min="5383" max="5632" width="9.140625" style="117"/>
    <col min="5633" max="5633" width="2.140625" style="117" customWidth="1"/>
    <col min="5634" max="5634" width="7.7109375" style="117" customWidth="1"/>
    <col min="5635" max="5635" width="32" style="117" customWidth="1"/>
    <col min="5636" max="5636" width="13.28515625" style="117" customWidth="1"/>
    <col min="5637" max="5637" width="14.140625" style="117" customWidth="1"/>
    <col min="5638" max="5638" width="16.140625" style="117" customWidth="1"/>
    <col min="5639" max="5888" width="9.140625" style="117"/>
    <col min="5889" max="5889" width="2.140625" style="117" customWidth="1"/>
    <col min="5890" max="5890" width="7.7109375" style="117" customWidth="1"/>
    <col min="5891" max="5891" width="32" style="117" customWidth="1"/>
    <col min="5892" max="5892" width="13.28515625" style="117" customWidth="1"/>
    <col min="5893" max="5893" width="14.140625" style="117" customWidth="1"/>
    <col min="5894" max="5894" width="16.140625" style="117" customWidth="1"/>
    <col min="5895" max="6144" width="9.140625" style="117"/>
    <col min="6145" max="6145" width="2.140625" style="117" customWidth="1"/>
    <col min="6146" max="6146" width="7.7109375" style="117" customWidth="1"/>
    <col min="6147" max="6147" width="32" style="117" customWidth="1"/>
    <col min="6148" max="6148" width="13.28515625" style="117" customWidth="1"/>
    <col min="6149" max="6149" width="14.140625" style="117" customWidth="1"/>
    <col min="6150" max="6150" width="16.140625" style="117" customWidth="1"/>
    <col min="6151" max="6400" width="9.140625" style="117"/>
    <col min="6401" max="6401" width="2.140625" style="117" customWidth="1"/>
    <col min="6402" max="6402" width="7.7109375" style="117" customWidth="1"/>
    <col min="6403" max="6403" width="32" style="117" customWidth="1"/>
    <col min="6404" max="6404" width="13.28515625" style="117" customWidth="1"/>
    <col min="6405" max="6405" width="14.140625" style="117" customWidth="1"/>
    <col min="6406" max="6406" width="16.140625" style="117" customWidth="1"/>
    <col min="6407" max="6656" width="9.140625" style="117"/>
    <col min="6657" max="6657" width="2.140625" style="117" customWidth="1"/>
    <col min="6658" max="6658" width="7.7109375" style="117" customWidth="1"/>
    <col min="6659" max="6659" width="32" style="117" customWidth="1"/>
    <col min="6660" max="6660" width="13.28515625" style="117" customWidth="1"/>
    <col min="6661" max="6661" width="14.140625" style="117" customWidth="1"/>
    <col min="6662" max="6662" width="16.140625" style="117" customWidth="1"/>
    <col min="6663" max="6912" width="9.140625" style="117"/>
    <col min="6913" max="6913" width="2.140625" style="117" customWidth="1"/>
    <col min="6914" max="6914" width="7.7109375" style="117" customWidth="1"/>
    <col min="6915" max="6915" width="32" style="117" customWidth="1"/>
    <col min="6916" max="6916" width="13.28515625" style="117" customWidth="1"/>
    <col min="6917" max="6917" width="14.140625" style="117" customWidth="1"/>
    <col min="6918" max="6918" width="16.140625" style="117" customWidth="1"/>
    <col min="6919" max="7168" width="9.140625" style="117"/>
    <col min="7169" max="7169" width="2.140625" style="117" customWidth="1"/>
    <col min="7170" max="7170" width="7.7109375" style="117" customWidth="1"/>
    <col min="7171" max="7171" width="32" style="117" customWidth="1"/>
    <col min="7172" max="7172" width="13.28515625" style="117" customWidth="1"/>
    <col min="7173" max="7173" width="14.140625" style="117" customWidth="1"/>
    <col min="7174" max="7174" width="16.140625" style="117" customWidth="1"/>
    <col min="7175" max="7424" width="9.140625" style="117"/>
    <col min="7425" max="7425" width="2.140625" style="117" customWidth="1"/>
    <col min="7426" max="7426" width="7.7109375" style="117" customWidth="1"/>
    <col min="7427" max="7427" width="32" style="117" customWidth="1"/>
    <col min="7428" max="7428" width="13.28515625" style="117" customWidth="1"/>
    <col min="7429" max="7429" width="14.140625" style="117" customWidth="1"/>
    <col min="7430" max="7430" width="16.140625" style="117" customWidth="1"/>
    <col min="7431" max="7680" width="9.140625" style="117"/>
    <col min="7681" max="7681" width="2.140625" style="117" customWidth="1"/>
    <col min="7682" max="7682" width="7.7109375" style="117" customWidth="1"/>
    <col min="7683" max="7683" width="32" style="117" customWidth="1"/>
    <col min="7684" max="7684" width="13.28515625" style="117" customWidth="1"/>
    <col min="7685" max="7685" width="14.140625" style="117" customWidth="1"/>
    <col min="7686" max="7686" width="16.140625" style="117" customWidth="1"/>
    <col min="7687" max="7936" width="9.140625" style="117"/>
    <col min="7937" max="7937" width="2.140625" style="117" customWidth="1"/>
    <col min="7938" max="7938" width="7.7109375" style="117" customWidth="1"/>
    <col min="7939" max="7939" width="32" style="117" customWidth="1"/>
    <col min="7940" max="7940" width="13.28515625" style="117" customWidth="1"/>
    <col min="7941" max="7941" width="14.140625" style="117" customWidth="1"/>
    <col min="7942" max="7942" width="16.140625" style="117" customWidth="1"/>
    <col min="7943" max="8192" width="9.140625" style="117"/>
    <col min="8193" max="8193" width="2.140625" style="117" customWidth="1"/>
    <col min="8194" max="8194" width="7.7109375" style="117" customWidth="1"/>
    <col min="8195" max="8195" width="32" style="117" customWidth="1"/>
    <col min="8196" max="8196" width="13.28515625" style="117" customWidth="1"/>
    <col min="8197" max="8197" width="14.140625" style="117" customWidth="1"/>
    <col min="8198" max="8198" width="16.140625" style="117" customWidth="1"/>
    <col min="8199" max="8448" width="9.140625" style="117"/>
    <col min="8449" max="8449" width="2.140625" style="117" customWidth="1"/>
    <col min="8450" max="8450" width="7.7109375" style="117" customWidth="1"/>
    <col min="8451" max="8451" width="32" style="117" customWidth="1"/>
    <col min="8452" max="8452" width="13.28515625" style="117" customWidth="1"/>
    <col min="8453" max="8453" width="14.140625" style="117" customWidth="1"/>
    <col min="8454" max="8454" width="16.140625" style="117" customWidth="1"/>
    <col min="8455" max="8704" width="9.140625" style="117"/>
    <col min="8705" max="8705" width="2.140625" style="117" customWidth="1"/>
    <col min="8706" max="8706" width="7.7109375" style="117" customWidth="1"/>
    <col min="8707" max="8707" width="32" style="117" customWidth="1"/>
    <col min="8708" max="8708" width="13.28515625" style="117" customWidth="1"/>
    <col min="8709" max="8709" width="14.140625" style="117" customWidth="1"/>
    <col min="8710" max="8710" width="16.140625" style="117" customWidth="1"/>
    <col min="8711" max="8960" width="9.140625" style="117"/>
    <col min="8961" max="8961" width="2.140625" style="117" customWidth="1"/>
    <col min="8962" max="8962" width="7.7109375" style="117" customWidth="1"/>
    <col min="8963" max="8963" width="32" style="117" customWidth="1"/>
    <col min="8964" max="8964" width="13.28515625" style="117" customWidth="1"/>
    <col min="8965" max="8965" width="14.140625" style="117" customWidth="1"/>
    <col min="8966" max="8966" width="16.140625" style="117" customWidth="1"/>
    <col min="8967" max="9216" width="9.140625" style="117"/>
    <col min="9217" max="9217" width="2.140625" style="117" customWidth="1"/>
    <col min="9218" max="9218" width="7.7109375" style="117" customWidth="1"/>
    <col min="9219" max="9219" width="32" style="117" customWidth="1"/>
    <col min="9220" max="9220" width="13.28515625" style="117" customWidth="1"/>
    <col min="9221" max="9221" width="14.140625" style="117" customWidth="1"/>
    <col min="9222" max="9222" width="16.140625" style="117" customWidth="1"/>
    <col min="9223" max="9472" width="9.140625" style="117"/>
    <col min="9473" max="9473" width="2.140625" style="117" customWidth="1"/>
    <col min="9474" max="9474" width="7.7109375" style="117" customWidth="1"/>
    <col min="9475" max="9475" width="32" style="117" customWidth="1"/>
    <col min="9476" max="9476" width="13.28515625" style="117" customWidth="1"/>
    <col min="9477" max="9477" width="14.140625" style="117" customWidth="1"/>
    <col min="9478" max="9478" width="16.140625" style="117" customWidth="1"/>
    <col min="9479" max="9728" width="9.140625" style="117"/>
    <col min="9729" max="9729" width="2.140625" style="117" customWidth="1"/>
    <col min="9730" max="9730" width="7.7109375" style="117" customWidth="1"/>
    <col min="9731" max="9731" width="32" style="117" customWidth="1"/>
    <col min="9732" max="9732" width="13.28515625" style="117" customWidth="1"/>
    <col min="9733" max="9733" width="14.140625" style="117" customWidth="1"/>
    <col min="9734" max="9734" width="16.140625" style="117" customWidth="1"/>
    <col min="9735" max="9984" width="9.140625" style="117"/>
    <col min="9985" max="9985" width="2.140625" style="117" customWidth="1"/>
    <col min="9986" max="9986" width="7.7109375" style="117" customWidth="1"/>
    <col min="9987" max="9987" width="32" style="117" customWidth="1"/>
    <col min="9988" max="9988" width="13.28515625" style="117" customWidth="1"/>
    <col min="9989" max="9989" width="14.140625" style="117" customWidth="1"/>
    <col min="9990" max="9990" width="16.140625" style="117" customWidth="1"/>
    <col min="9991" max="10240" width="9.140625" style="117"/>
    <col min="10241" max="10241" width="2.140625" style="117" customWidth="1"/>
    <col min="10242" max="10242" width="7.7109375" style="117" customWidth="1"/>
    <col min="10243" max="10243" width="32" style="117" customWidth="1"/>
    <col min="10244" max="10244" width="13.28515625" style="117" customWidth="1"/>
    <col min="10245" max="10245" width="14.140625" style="117" customWidth="1"/>
    <col min="10246" max="10246" width="16.140625" style="117" customWidth="1"/>
    <col min="10247" max="10496" width="9.140625" style="117"/>
    <col min="10497" max="10497" width="2.140625" style="117" customWidth="1"/>
    <col min="10498" max="10498" width="7.7109375" style="117" customWidth="1"/>
    <col min="10499" max="10499" width="32" style="117" customWidth="1"/>
    <col min="10500" max="10500" width="13.28515625" style="117" customWidth="1"/>
    <col min="10501" max="10501" width="14.140625" style="117" customWidth="1"/>
    <col min="10502" max="10502" width="16.140625" style="117" customWidth="1"/>
    <col min="10503" max="10752" width="9.140625" style="117"/>
    <col min="10753" max="10753" width="2.140625" style="117" customWidth="1"/>
    <col min="10754" max="10754" width="7.7109375" style="117" customWidth="1"/>
    <col min="10755" max="10755" width="32" style="117" customWidth="1"/>
    <col min="10756" max="10756" width="13.28515625" style="117" customWidth="1"/>
    <col min="10757" max="10757" width="14.140625" style="117" customWidth="1"/>
    <col min="10758" max="10758" width="16.140625" style="117" customWidth="1"/>
    <col min="10759" max="11008" width="9.140625" style="117"/>
    <col min="11009" max="11009" width="2.140625" style="117" customWidth="1"/>
    <col min="11010" max="11010" width="7.7109375" style="117" customWidth="1"/>
    <col min="11011" max="11011" width="32" style="117" customWidth="1"/>
    <col min="11012" max="11012" width="13.28515625" style="117" customWidth="1"/>
    <col min="11013" max="11013" width="14.140625" style="117" customWidth="1"/>
    <col min="11014" max="11014" width="16.140625" style="117" customWidth="1"/>
    <col min="11015" max="11264" width="9.140625" style="117"/>
    <col min="11265" max="11265" width="2.140625" style="117" customWidth="1"/>
    <col min="11266" max="11266" width="7.7109375" style="117" customWidth="1"/>
    <col min="11267" max="11267" width="32" style="117" customWidth="1"/>
    <col min="11268" max="11268" width="13.28515625" style="117" customWidth="1"/>
    <col min="11269" max="11269" width="14.140625" style="117" customWidth="1"/>
    <col min="11270" max="11270" width="16.140625" style="117" customWidth="1"/>
    <col min="11271" max="11520" width="9.140625" style="117"/>
    <col min="11521" max="11521" width="2.140625" style="117" customWidth="1"/>
    <col min="11522" max="11522" width="7.7109375" style="117" customWidth="1"/>
    <col min="11523" max="11523" width="32" style="117" customWidth="1"/>
    <col min="11524" max="11524" width="13.28515625" style="117" customWidth="1"/>
    <col min="11525" max="11525" width="14.140625" style="117" customWidth="1"/>
    <col min="11526" max="11526" width="16.140625" style="117" customWidth="1"/>
    <col min="11527" max="11776" width="9.140625" style="117"/>
    <col min="11777" max="11777" width="2.140625" style="117" customWidth="1"/>
    <col min="11778" max="11778" width="7.7109375" style="117" customWidth="1"/>
    <col min="11779" max="11779" width="32" style="117" customWidth="1"/>
    <col min="11780" max="11780" width="13.28515625" style="117" customWidth="1"/>
    <col min="11781" max="11781" width="14.140625" style="117" customWidth="1"/>
    <col min="11782" max="11782" width="16.140625" style="117" customWidth="1"/>
    <col min="11783" max="12032" width="9.140625" style="117"/>
    <col min="12033" max="12033" width="2.140625" style="117" customWidth="1"/>
    <col min="12034" max="12034" width="7.7109375" style="117" customWidth="1"/>
    <col min="12035" max="12035" width="32" style="117" customWidth="1"/>
    <col min="12036" max="12036" width="13.28515625" style="117" customWidth="1"/>
    <col min="12037" max="12037" width="14.140625" style="117" customWidth="1"/>
    <col min="12038" max="12038" width="16.140625" style="117" customWidth="1"/>
    <col min="12039" max="12288" width="9.140625" style="117"/>
    <col min="12289" max="12289" width="2.140625" style="117" customWidth="1"/>
    <col min="12290" max="12290" width="7.7109375" style="117" customWidth="1"/>
    <col min="12291" max="12291" width="32" style="117" customWidth="1"/>
    <col min="12292" max="12292" width="13.28515625" style="117" customWidth="1"/>
    <col min="12293" max="12293" width="14.140625" style="117" customWidth="1"/>
    <col min="12294" max="12294" width="16.140625" style="117" customWidth="1"/>
    <col min="12295" max="12544" width="9.140625" style="117"/>
    <col min="12545" max="12545" width="2.140625" style="117" customWidth="1"/>
    <col min="12546" max="12546" width="7.7109375" style="117" customWidth="1"/>
    <col min="12547" max="12547" width="32" style="117" customWidth="1"/>
    <col min="12548" max="12548" width="13.28515625" style="117" customWidth="1"/>
    <col min="12549" max="12549" width="14.140625" style="117" customWidth="1"/>
    <col min="12550" max="12550" width="16.140625" style="117" customWidth="1"/>
    <col min="12551" max="12800" width="9.140625" style="117"/>
    <col min="12801" max="12801" width="2.140625" style="117" customWidth="1"/>
    <col min="12802" max="12802" width="7.7109375" style="117" customWidth="1"/>
    <col min="12803" max="12803" width="32" style="117" customWidth="1"/>
    <col min="12804" max="12804" width="13.28515625" style="117" customWidth="1"/>
    <col min="12805" max="12805" width="14.140625" style="117" customWidth="1"/>
    <col min="12806" max="12806" width="16.140625" style="117" customWidth="1"/>
    <col min="12807" max="13056" width="9.140625" style="117"/>
    <col min="13057" max="13057" width="2.140625" style="117" customWidth="1"/>
    <col min="13058" max="13058" width="7.7109375" style="117" customWidth="1"/>
    <col min="13059" max="13059" width="32" style="117" customWidth="1"/>
    <col min="13060" max="13060" width="13.28515625" style="117" customWidth="1"/>
    <col min="13061" max="13061" width="14.140625" style="117" customWidth="1"/>
    <col min="13062" max="13062" width="16.140625" style="117" customWidth="1"/>
    <col min="13063" max="13312" width="9.140625" style="117"/>
    <col min="13313" max="13313" width="2.140625" style="117" customWidth="1"/>
    <col min="13314" max="13314" width="7.7109375" style="117" customWidth="1"/>
    <col min="13315" max="13315" width="32" style="117" customWidth="1"/>
    <col min="13316" max="13316" width="13.28515625" style="117" customWidth="1"/>
    <col min="13317" max="13317" width="14.140625" style="117" customWidth="1"/>
    <col min="13318" max="13318" width="16.140625" style="117" customWidth="1"/>
    <col min="13319" max="13568" width="9.140625" style="117"/>
    <col min="13569" max="13569" width="2.140625" style="117" customWidth="1"/>
    <col min="13570" max="13570" width="7.7109375" style="117" customWidth="1"/>
    <col min="13571" max="13571" width="32" style="117" customWidth="1"/>
    <col min="13572" max="13572" width="13.28515625" style="117" customWidth="1"/>
    <col min="13573" max="13573" width="14.140625" style="117" customWidth="1"/>
    <col min="13574" max="13574" width="16.140625" style="117" customWidth="1"/>
    <col min="13575" max="13824" width="9.140625" style="117"/>
    <col min="13825" max="13825" width="2.140625" style="117" customWidth="1"/>
    <col min="13826" max="13826" width="7.7109375" style="117" customWidth="1"/>
    <col min="13827" max="13827" width="32" style="117" customWidth="1"/>
    <col min="13828" max="13828" width="13.28515625" style="117" customWidth="1"/>
    <col min="13829" max="13829" width="14.140625" style="117" customWidth="1"/>
    <col min="13830" max="13830" width="16.140625" style="117" customWidth="1"/>
    <col min="13831" max="14080" width="9.140625" style="117"/>
    <col min="14081" max="14081" width="2.140625" style="117" customWidth="1"/>
    <col min="14082" max="14082" width="7.7109375" style="117" customWidth="1"/>
    <col min="14083" max="14083" width="32" style="117" customWidth="1"/>
    <col min="14084" max="14084" width="13.28515625" style="117" customWidth="1"/>
    <col min="14085" max="14085" width="14.140625" style="117" customWidth="1"/>
    <col min="14086" max="14086" width="16.140625" style="117" customWidth="1"/>
    <col min="14087" max="14336" width="9.140625" style="117"/>
    <col min="14337" max="14337" width="2.140625" style="117" customWidth="1"/>
    <col min="14338" max="14338" width="7.7109375" style="117" customWidth="1"/>
    <col min="14339" max="14339" width="32" style="117" customWidth="1"/>
    <col min="14340" max="14340" width="13.28515625" style="117" customWidth="1"/>
    <col min="14341" max="14341" width="14.140625" style="117" customWidth="1"/>
    <col min="14342" max="14342" width="16.140625" style="117" customWidth="1"/>
    <col min="14343" max="14592" width="9.140625" style="117"/>
    <col min="14593" max="14593" width="2.140625" style="117" customWidth="1"/>
    <col min="14594" max="14594" width="7.7109375" style="117" customWidth="1"/>
    <col min="14595" max="14595" width="32" style="117" customWidth="1"/>
    <col min="14596" max="14596" width="13.28515625" style="117" customWidth="1"/>
    <col min="14597" max="14597" width="14.140625" style="117" customWidth="1"/>
    <col min="14598" max="14598" width="16.140625" style="117" customWidth="1"/>
    <col min="14599" max="14848" width="9.140625" style="117"/>
    <col min="14849" max="14849" width="2.140625" style="117" customWidth="1"/>
    <col min="14850" max="14850" width="7.7109375" style="117" customWidth="1"/>
    <col min="14851" max="14851" width="32" style="117" customWidth="1"/>
    <col min="14852" max="14852" width="13.28515625" style="117" customWidth="1"/>
    <col min="14853" max="14853" width="14.140625" style="117" customWidth="1"/>
    <col min="14854" max="14854" width="16.140625" style="117" customWidth="1"/>
    <col min="14855" max="15104" width="9.140625" style="117"/>
    <col min="15105" max="15105" width="2.140625" style="117" customWidth="1"/>
    <col min="15106" max="15106" width="7.7109375" style="117" customWidth="1"/>
    <col min="15107" max="15107" width="32" style="117" customWidth="1"/>
    <col min="15108" max="15108" width="13.28515625" style="117" customWidth="1"/>
    <col min="15109" max="15109" width="14.140625" style="117" customWidth="1"/>
    <col min="15110" max="15110" width="16.140625" style="117" customWidth="1"/>
    <col min="15111" max="15360" width="9.140625" style="117"/>
    <col min="15361" max="15361" width="2.140625" style="117" customWidth="1"/>
    <col min="15362" max="15362" width="7.7109375" style="117" customWidth="1"/>
    <col min="15363" max="15363" width="32" style="117" customWidth="1"/>
    <col min="15364" max="15364" width="13.28515625" style="117" customWidth="1"/>
    <col min="15365" max="15365" width="14.140625" style="117" customWidth="1"/>
    <col min="15366" max="15366" width="16.140625" style="117" customWidth="1"/>
    <col min="15367" max="15616" width="9.140625" style="117"/>
    <col min="15617" max="15617" width="2.140625" style="117" customWidth="1"/>
    <col min="15618" max="15618" width="7.7109375" style="117" customWidth="1"/>
    <col min="15619" max="15619" width="32" style="117" customWidth="1"/>
    <col min="15620" max="15620" width="13.28515625" style="117" customWidth="1"/>
    <col min="15621" max="15621" width="14.140625" style="117" customWidth="1"/>
    <col min="15622" max="15622" width="16.140625" style="117" customWidth="1"/>
    <col min="15623" max="15872" width="9.140625" style="117"/>
    <col min="15873" max="15873" width="2.140625" style="117" customWidth="1"/>
    <col min="15874" max="15874" width="7.7109375" style="117" customWidth="1"/>
    <col min="15875" max="15875" width="32" style="117" customWidth="1"/>
    <col min="15876" max="15876" width="13.28515625" style="117" customWidth="1"/>
    <col min="15877" max="15877" width="14.140625" style="117" customWidth="1"/>
    <col min="15878" max="15878" width="16.140625" style="117" customWidth="1"/>
    <col min="15879" max="16128" width="9.140625" style="117"/>
    <col min="16129" max="16129" width="2.140625" style="117" customWidth="1"/>
    <col min="16130" max="16130" width="7.7109375" style="117" customWidth="1"/>
    <col min="16131" max="16131" width="32" style="117" customWidth="1"/>
    <col min="16132" max="16132" width="13.28515625" style="117" customWidth="1"/>
    <col min="16133" max="16133" width="14.140625" style="117" customWidth="1"/>
    <col min="16134" max="16134" width="16.140625" style="117" customWidth="1"/>
    <col min="16135" max="16384" width="9.140625" style="117"/>
  </cols>
  <sheetData>
    <row r="1" spans="1:6" ht="30">
      <c r="A1" s="312" t="s">
        <v>2</v>
      </c>
      <c r="B1" s="312"/>
      <c r="C1" s="312"/>
      <c r="D1" s="312"/>
      <c r="E1" s="312"/>
      <c r="F1" s="312"/>
    </row>
    <row r="2" spans="1:6">
      <c r="A2" s="308" t="s">
        <v>3</v>
      </c>
      <c r="B2" s="308"/>
      <c r="C2" s="308"/>
      <c r="D2" s="308"/>
      <c r="E2" s="308"/>
      <c r="F2" s="308"/>
    </row>
    <row r="3" spans="1:6">
      <c r="A3" s="308" t="s">
        <v>4</v>
      </c>
      <c r="B3" s="308"/>
      <c r="C3" s="308"/>
      <c r="D3" s="308"/>
      <c r="E3" s="308"/>
      <c r="F3" s="308"/>
    </row>
    <row r="4" spans="1:6">
      <c r="A4" s="313" t="s">
        <v>36</v>
      </c>
      <c r="B4" s="313"/>
      <c r="C4" s="313"/>
      <c r="D4" s="313"/>
      <c r="E4" s="313"/>
      <c r="F4" s="313"/>
    </row>
    <row r="5" spans="1:6">
      <c r="A5" s="114"/>
      <c r="B5" s="114"/>
      <c r="C5" s="314" t="s">
        <v>52</v>
      </c>
      <c r="D5" s="314"/>
      <c r="E5" s="314"/>
      <c r="F5" s="314"/>
    </row>
    <row r="6" spans="1:6" ht="15.75">
      <c r="B6" s="307" t="s">
        <v>5</v>
      </c>
      <c r="C6" s="307"/>
      <c r="D6" s="307"/>
      <c r="E6" s="307"/>
      <c r="F6" s="307"/>
    </row>
    <row r="7" spans="1:6">
      <c r="B7" s="108" t="s">
        <v>140</v>
      </c>
      <c r="C7" s="3"/>
      <c r="D7" s="3"/>
      <c r="E7" s="4"/>
      <c r="F7" s="1"/>
    </row>
    <row r="8" spans="1:6">
      <c r="B8" s="108" t="s">
        <v>6</v>
      </c>
      <c r="C8" s="3"/>
      <c r="D8" s="3"/>
      <c r="E8" s="4"/>
      <c r="F8" s="1"/>
    </row>
    <row r="9" spans="1:6">
      <c r="B9" s="138" t="s">
        <v>156</v>
      </c>
      <c r="C9" s="3"/>
      <c r="D9" s="3"/>
      <c r="E9" s="4"/>
      <c r="F9" s="1"/>
    </row>
    <row r="10" spans="1:6">
      <c r="B10" s="108" t="s">
        <v>53</v>
      </c>
      <c r="C10" s="3"/>
      <c r="D10" s="3"/>
      <c r="E10" s="4"/>
      <c r="F10" s="1"/>
    </row>
    <row r="11" spans="1:6">
      <c r="B11" s="5" t="s">
        <v>165</v>
      </c>
      <c r="C11" s="5"/>
      <c r="D11" s="3"/>
      <c r="E11" s="4" t="s">
        <v>7</v>
      </c>
      <c r="F11" s="143" t="s">
        <v>147</v>
      </c>
    </row>
    <row r="12" spans="1:6">
      <c r="B12" s="3" t="s">
        <v>139</v>
      </c>
      <c r="C12" s="6"/>
      <c r="D12" s="6"/>
      <c r="E12" s="1" t="s">
        <v>9</v>
      </c>
      <c r="F12" s="143" t="s">
        <v>148</v>
      </c>
    </row>
    <row r="13" spans="1:6">
      <c r="B13" s="3"/>
      <c r="C13" s="6"/>
      <c r="D13" s="6"/>
      <c r="E13" s="1" t="s">
        <v>11</v>
      </c>
      <c r="F13" s="8" t="s">
        <v>12</v>
      </c>
    </row>
    <row r="14" spans="1:6">
      <c r="C14" s="308" t="s">
        <v>126</v>
      </c>
      <c r="D14" s="308"/>
      <c r="E14" s="308"/>
    </row>
    <row r="15" spans="1:6">
      <c r="B15" s="309" t="s">
        <v>14</v>
      </c>
      <c r="C15" s="309"/>
      <c r="D15" s="309"/>
      <c r="E15" s="117" t="s">
        <v>15</v>
      </c>
      <c r="F15" s="143" t="s">
        <v>148</v>
      </c>
    </row>
    <row r="16" spans="1:6" ht="15.75">
      <c r="B16" s="115" t="s">
        <v>17</v>
      </c>
      <c r="C16" s="12"/>
      <c r="D16" s="12"/>
      <c r="E16" s="7" t="s">
        <v>11</v>
      </c>
      <c r="F16" s="8" t="s">
        <v>12</v>
      </c>
    </row>
    <row r="17" spans="2:12" ht="15.75">
      <c r="B17" s="115" t="s">
        <v>18</v>
      </c>
      <c r="C17" s="12"/>
      <c r="D17" s="12"/>
      <c r="E17" s="9" t="s">
        <v>133</v>
      </c>
    </row>
    <row r="18" spans="2:12" ht="15.75">
      <c r="B18" s="13" t="s">
        <v>54</v>
      </c>
      <c r="C18" s="12"/>
      <c r="D18" s="12"/>
      <c r="E18" s="42"/>
      <c r="F18" s="42"/>
    </row>
    <row r="19" spans="2:12" ht="15.75">
      <c r="B19" s="331" t="s">
        <v>20</v>
      </c>
      <c r="C19" s="333" t="s">
        <v>21</v>
      </c>
      <c r="D19" s="334"/>
      <c r="E19" s="43" t="s">
        <v>55</v>
      </c>
      <c r="F19" s="109" t="s">
        <v>22</v>
      </c>
    </row>
    <row r="20" spans="2:12" ht="15.75">
      <c r="B20" s="332"/>
      <c r="C20" s="335"/>
      <c r="D20" s="336"/>
      <c r="E20" s="43" t="s">
        <v>56</v>
      </c>
      <c r="F20" s="109" t="s">
        <v>23</v>
      </c>
    </row>
    <row r="21" spans="2:12">
      <c r="B21" s="14"/>
      <c r="C21" s="19"/>
      <c r="D21" s="19"/>
      <c r="E21" s="19"/>
      <c r="F21" s="15"/>
    </row>
    <row r="22" spans="2:12" ht="18.75">
      <c r="B22" s="16">
        <v>1</v>
      </c>
      <c r="C22" s="20" t="s">
        <v>57</v>
      </c>
      <c r="D22" s="20"/>
      <c r="E22" s="105">
        <v>0</v>
      </c>
      <c r="F22" s="80">
        <v>0</v>
      </c>
      <c r="H22" s="44"/>
      <c r="L22" s="44"/>
    </row>
    <row r="23" spans="2:12" ht="15.75">
      <c r="B23" s="18"/>
      <c r="C23" s="20" t="s">
        <v>58</v>
      </c>
      <c r="D23" s="45"/>
      <c r="E23" s="15" t="s">
        <v>59</v>
      </c>
      <c r="F23" s="80">
        <v>0</v>
      </c>
      <c r="L23" s="44"/>
    </row>
    <row r="24" spans="2:12">
      <c r="B24" s="19"/>
      <c r="C24" s="19"/>
      <c r="D24" s="19"/>
      <c r="E24" s="19"/>
      <c r="F24" s="19"/>
    </row>
    <row r="25" spans="2:12">
      <c r="B25" s="337"/>
      <c r="C25" s="338"/>
      <c r="D25" s="338"/>
      <c r="E25" s="338"/>
      <c r="F25" s="339"/>
    </row>
    <row r="26" spans="2:12">
      <c r="B26" s="329" t="s">
        <v>60</v>
      </c>
      <c r="C26" s="329"/>
      <c r="D26" s="329"/>
      <c r="E26" s="329"/>
      <c r="F26" s="329"/>
    </row>
    <row r="27" spans="2:12">
      <c r="B27" s="19"/>
      <c r="C27" s="17"/>
      <c r="D27" s="17"/>
      <c r="E27" s="19"/>
      <c r="F27" s="19"/>
    </row>
    <row r="28" spans="2:12">
      <c r="B28" s="19">
        <v>1</v>
      </c>
      <c r="C28" s="38" t="s">
        <v>61</v>
      </c>
      <c r="D28" s="38"/>
      <c r="E28" s="38"/>
      <c r="F28" s="46">
        <f>F23*2.5%</f>
        <v>0</v>
      </c>
    </row>
    <row r="29" spans="2:12">
      <c r="B29" s="19">
        <v>2</v>
      </c>
      <c r="C29" s="47" t="s">
        <v>62</v>
      </c>
      <c r="D29" s="47"/>
      <c r="E29" s="47"/>
      <c r="F29" s="46">
        <f>F23*2.5%</f>
        <v>0</v>
      </c>
    </row>
    <row r="30" spans="2:12" ht="21" customHeight="1">
      <c r="B30" s="19"/>
      <c r="C30" s="48" t="s">
        <v>63</v>
      </c>
      <c r="D30" s="17"/>
      <c r="E30" s="19"/>
      <c r="F30" s="46">
        <f>SUM(F28:F29)</f>
        <v>0</v>
      </c>
    </row>
    <row r="31" spans="2:12">
      <c r="B31" s="1"/>
      <c r="C31" s="49"/>
      <c r="E31" s="1"/>
      <c r="F31" s="50"/>
    </row>
    <row r="32" spans="2:12">
      <c r="B32" s="1" t="s">
        <v>64</v>
      </c>
      <c r="C32" s="49"/>
      <c r="E32" s="1"/>
      <c r="F32" s="50"/>
    </row>
    <row r="33" spans="1:7">
      <c r="B33" s="1" t="s">
        <v>65</v>
      </c>
      <c r="C33" s="49"/>
      <c r="E33" s="1"/>
      <c r="F33" s="50"/>
    </row>
    <row r="34" spans="1:7">
      <c r="B34" s="1" t="s">
        <v>66</v>
      </c>
      <c r="C34" s="1"/>
      <c r="D34" s="1"/>
      <c r="E34" s="1"/>
      <c r="F34" s="1"/>
    </row>
    <row r="35" spans="1:7">
      <c r="B35" s="51" t="s">
        <v>67</v>
      </c>
    </row>
    <row r="36" spans="1:7">
      <c r="B36" s="51" t="s">
        <v>68</v>
      </c>
    </row>
    <row r="38" spans="1:7">
      <c r="B38" s="117" t="s">
        <v>28</v>
      </c>
      <c r="F38" s="341" t="s">
        <v>154</v>
      </c>
      <c r="G38" s="321"/>
    </row>
    <row r="39" spans="1:7">
      <c r="B39" s="117" t="s">
        <v>29</v>
      </c>
    </row>
    <row r="40" spans="1:7">
      <c r="B40" s="117" t="s">
        <v>30</v>
      </c>
    </row>
    <row r="41" spans="1:7">
      <c r="F41" s="321" t="s">
        <v>31</v>
      </c>
      <c r="G41" s="321"/>
    </row>
    <row r="43" spans="1:7" ht="30">
      <c r="A43" s="312"/>
      <c r="B43" s="312"/>
      <c r="C43" s="312"/>
      <c r="D43" s="312"/>
      <c r="E43" s="312"/>
      <c r="F43" s="312"/>
    </row>
    <row r="44" spans="1:7">
      <c r="A44" s="308"/>
      <c r="B44" s="308"/>
      <c r="C44" s="308"/>
      <c r="D44" s="308"/>
      <c r="E44" s="308"/>
      <c r="F44" s="308"/>
    </row>
    <row r="45" spans="1:7">
      <c r="A45" s="308"/>
      <c r="B45" s="308"/>
      <c r="C45" s="308"/>
      <c r="D45" s="308"/>
      <c r="E45" s="308"/>
      <c r="F45" s="308"/>
    </row>
    <row r="46" spans="1:7">
      <c r="A46" s="313"/>
      <c r="B46" s="313"/>
      <c r="C46" s="313"/>
      <c r="D46" s="313"/>
      <c r="E46" s="313"/>
      <c r="F46" s="313"/>
    </row>
    <row r="47" spans="1:7">
      <c r="A47" s="114"/>
      <c r="B47" s="114"/>
      <c r="C47" s="314"/>
      <c r="D47" s="314"/>
      <c r="E47" s="314"/>
      <c r="F47" s="314"/>
    </row>
    <row r="48" spans="1:7" ht="15.75">
      <c r="B48" s="307"/>
      <c r="C48" s="307"/>
      <c r="D48" s="307"/>
      <c r="E48" s="307"/>
      <c r="F48" s="307"/>
    </row>
    <row r="49" spans="2:7">
      <c r="B49" s="108"/>
      <c r="C49" s="3"/>
      <c r="D49" s="3"/>
      <c r="E49" s="4"/>
      <c r="F49" s="1"/>
    </row>
    <row r="50" spans="2:7">
      <c r="B50" s="108"/>
      <c r="C50" s="3"/>
      <c r="D50" s="3"/>
      <c r="E50" s="4"/>
      <c r="F50" s="1"/>
    </row>
    <row r="51" spans="2:7">
      <c r="B51" s="5"/>
      <c r="C51" s="5"/>
      <c r="D51" s="3"/>
      <c r="E51" s="4"/>
      <c r="F51" s="1"/>
    </row>
    <row r="52" spans="2:7">
      <c r="B52" s="3"/>
      <c r="C52" s="6"/>
      <c r="D52" s="6"/>
      <c r="E52" s="1"/>
    </row>
    <row r="53" spans="2:7">
      <c r="B53" s="3"/>
      <c r="C53" s="6"/>
      <c r="D53" s="6"/>
      <c r="E53" s="1"/>
      <c r="F53" s="8"/>
    </row>
    <row r="54" spans="2:7">
      <c r="C54" s="308"/>
      <c r="D54" s="308"/>
      <c r="E54" s="308"/>
    </row>
    <row r="55" spans="2:7">
      <c r="B55" s="309"/>
      <c r="C55" s="309"/>
      <c r="D55" s="309"/>
      <c r="F55" s="10"/>
    </row>
    <row r="56" spans="2:7" ht="15.75">
      <c r="B56" s="115"/>
      <c r="C56" s="12"/>
      <c r="D56" s="12"/>
      <c r="E56" s="7"/>
      <c r="F56" s="8"/>
    </row>
    <row r="57" spans="2:7" ht="15.75">
      <c r="B57" s="115"/>
      <c r="C57" s="12"/>
      <c r="D57" s="12"/>
      <c r="E57" s="9"/>
    </row>
    <row r="58" spans="2:7" ht="15.6" customHeight="1">
      <c r="B58" s="52"/>
      <c r="C58" s="52"/>
      <c r="D58" s="52"/>
      <c r="E58" s="52"/>
      <c r="F58" s="52"/>
      <c r="G58" s="52"/>
    </row>
    <row r="59" spans="2:7" ht="15.6" customHeight="1">
      <c r="B59" s="52"/>
      <c r="C59" s="52"/>
      <c r="D59" s="52"/>
      <c r="E59" s="52"/>
      <c r="F59" s="52"/>
      <c r="G59" s="52"/>
    </row>
    <row r="60" spans="2:7" ht="15.6" customHeight="1">
      <c r="B60" s="52"/>
      <c r="C60" s="52"/>
      <c r="D60" s="52"/>
      <c r="E60" s="52"/>
      <c r="F60" s="52"/>
      <c r="G60" s="52"/>
    </row>
    <row r="61" spans="2:7" ht="14.45" customHeight="1">
      <c r="B61" s="52"/>
      <c r="C61" s="52"/>
      <c r="D61" s="52"/>
      <c r="E61" s="52"/>
      <c r="F61" s="52"/>
      <c r="G61" s="52"/>
    </row>
    <row r="62" spans="2:7" ht="14.45" customHeight="1">
      <c r="B62" s="52"/>
      <c r="C62" s="52"/>
      <c r="D62" s="52"/>
      <c r="E62" s="52"/>
      <c r="F62" s="52"/>
      <c r="G62" s="52"/>
    </row>
    <row r="63" spans="2:7" ht="14.45" customHeight="1">
      <c r="B63" s="52"/>
      <c r="C63" s="52"/>
      <c r="D63" s="52"/>
      <c r="E63" s="52"/>
      <c r="F63" s="52"/>
      <c r="G63" s="52"/>
    </row>
    <row r="64" spans="2:7" ht="14.45" customHeight="1">
      <c r="B64" s="52"/>
      <c r="C64" s="52"/>
      <c r="D64" s="52"/>
      <c r="E64" s="52"/>
      <c r="F64" s="52"/>
      <c r="G64" s="52"/>
    </row>
    <row r="65" spans="2:7" ht="14.45" customHeight="1">
      <c r="B65" s="52"/>
      <c r="C65" s="52"/>
      <c r="D65" s="52"/>
      <c r="E65" s="52"/>
      <c r="F65" s="52"/>
      <c r="G65" s="52"/>
    </row>
    <row r="66" spans="2:7" ht="14.45" customHeight="1">
      <c r="B66" s="52"/>
      <c r="C66" s="52"/>
      <c r="D66" s="52"/>
      <c r="E66" s="52"/>
      <c r="F66" s="52"/>
      <c r="G66" s="52"/>
    </row>
    <row r="67" spans="2:7" ht="14.45" customHeight="1">
      <c r="B67" s="52"/>
      <c r="C67" s="52"/>
      <c r="D67" s="52"/>
      <c r="E67" s="52"/>
      <c r="F67" s="52"/>
      <c r="G67" s="52"/>
    </row>
    <row r="68" spans="2:7" ht="14.45" customHeight="1">
      <c r="B68" s="52"/>
      <c r="C68" s="52"/>
      <c r="D68" s="52"/>
      <c r="E68" s="52"/>
      <c r="F68" s="52"/>
      <c r="G68" s="52"/>
    </row>
    <row r="69" spans="2:7" ht="14.45" customHeight="1">
      <c r="B69" s="52"/>
      <c r="C69" s="52"/>
      <c r="D69" s="52"/>
      <c r="E69" s="52"/>
      <c r="F69" s="52"/>
      <c r="G69" s="52"/>
    </row>
    <row r="70" spans="2:7" ht="14.45" customHeight="1">
      <c r="B70" s="52"/>
      <c r="C70" s="52"/>
      <c r="D70" s="52"/>
      <c r="E70" s="52"/>
      <c r="F70" s="52"/>
      <c r="G70" s="52"/>
    </row>
    <row r="71" spans="2:7" ht="14.45" customHeight="1">
      <c r="B71" s="52"/>
      <c r="C71" s="52"/>
      <c r="D71" s="52"/>
      <c r="E71" s="52"/>
      <c r="F71" s="52"/>
      <c r="G71" s="52"/>
    </row>
    <row r="72" spans="2:7">
      <c r="B72" s="1"/>
      <c r="C72" s="49"/>
      <c r="E72" s="1"/>
      <c r="F72" s="50"/>
    </row>
    <row r="73" spans="2:7">
      <c r="B73" s="1"/>
      <c r="C73" s="49"/>
      <c r="E73" s="1"/>
      <c r="F73" s="50"/>
    </row>
    <row r="74" spans="2:7">
      <c r="B74" s="1"/>
      <c r="C74" s="1"/>
      <c r="D74" s="1"/>
      <c r="E74" s="1"/>
      <c r="F74" s="1"/>
    </row>
    <row r="75" spans="2:7">
      <c r="B75" s="51"/>
    </row>
    <row r="76" spans="2:7">
      <c r="B76" s="51"/>
    </row>
    <row r="78" spans="2:7">
      <c r="F78" s="341"/>
      <c r="G78" s="321"/>
    </row>
    <row r="81" spans="6:7">
      <c r="F81" s="321"/>
      <c r="G81" s="321"/>
    </row>
  </sheetData>
  <mergeCells count="24">
    <mergeCell ref="F81:G81"/>
    <mergeCell ref="F38:G38"/>
    <mergeCell ref="F41:G41"/>
    <mergeCell ref="A43:F43"/>
    <mergeCell ref="A44:F44"/>
    <mergeCell ref="A45:F45"/>
    <mergeCell ref="A46:F46"/>
    <mergeCell ref="C47:F47"/>
    <mergeCell ref="B48:F48"/>
    <mergeCell ref="C54:E54"/>
    <mergeCell ref="B55:D55"/>
    <mergeCell ref="F78:G78"/>
    <mergeCell ref="B26:F26"/>
    <mergeCell ref="A1:F1"/>
    <mergeCell ref="A2:F2"/>
    <mergeCell ref="A3:F3"/>
    <mergeCell ref="A4:F4"/>
    <mergeCell ref="C5:F5"/>
    <mergeCell ref="B6:F6"/>
    <mergeCell ref="C14:E14"/>
    <mergeCell ref="B15:D15"/>
    <mergeCell ref="B19:B20"/>
    <mergeCell ref="C19:D20"/>
    <mergeCell ref="B25:F25"/>
  </mergeCells>
  <pageMargins left="0.7" right="0.7" top="0.75" bottom="0.75" header="0.3" footer="0.3"/>
  <pageSetup paperSize="9" scale="6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L44"/>
  <sheetViews>
    <sheetView zoomScale="85" zoomScaleNormal="85" workbookViewId="0">
      <selection activeCell="F1" sqref="F1"/>
    </sheetView>
  </sheetViews>
  <sheetFormatPr defaultRowHeight="15.75"/>
  <cols>
    <col min="1" max="1" width="9.140625" style="118"/>
    <col min="2" max="2" width="19.42578125" style="118" customWidth="1"/>
    <col min="3" max="3" width="49.28515625" style="118" bestFit="1" customWidth="1"/>
    <col min="4" max="4" width="29.28515625" style="118" customWidth="1"/>
    <col min="5" max="5" width="19.85546875" style="118" bestFit="1" customWidth="1"/>
    <col min="6" max="6" width="11.5703125" style="118" customWidth="1"/>
    <col min="7" max="7" width="17.7109375" style="118" customWidth="1"/>
    <col min="8" max="8" width="15.42578125" style="118" customWidth="1"/>
    <col min="9" max="9" width="16.5703125" style="118" customWidth="1"/>
    <col min="10" max="10" width="19.140625" style="118" bestFit="1" customWidth="1"/>
    <col min="11" max="16384" width="9.140625" style="118"/>
  </cols>
  <sheetData>
    <row r="1" spans="1:12">
      <c r="B1" s="52" t="s">
        <v>158</v>
      </c>
      <c r="F1" s="54"/>
      <c r="G1" s="340" t="s">
        <v>145</v>
      </c>
      <c r="H1" s="340"/>
      <c r="I1" s="340"/>
      <c r="J1" s="340"/>
    </row>
    <row r="2" spans="1:12">
      <c r="A2" s="317" t="s">
        <v>166</v>
      </c>
      <c r="B2" s="317"/>
      <c r="C2" s="317"/>
      <c r="D2" s="317"/>
      <c r="E2" s="317"/>
      <c r="F2" s="317"/>
      <c r="G2" s="317"/>
      <c r="H2" s="317"/>
      <c r="I2" s="317"/>
      <c r="J2" s="317"/>
    </row>
    <row r="3" spans="1:12">
      <c r="A3" s="317" t="s">
        <v>151</v>
      </c>
      <c r="B3" s="317"/>
      <c r="C3" s="317"/>
      <c r="D3" s="317"/>
      <c r="E3" s="317"/>
      <c r="F3" s="317"/>
      <c r="G3" s="317"/>
      <c r="H3" s="317"/>
      <c r="I3" s="317"/>
      <c r="J3" s="317"/>
    </row>
    <row r="4" spans="1:12">
      <c r="A4" s="317" t="s">
        <v>167</v>
      </c>
      <c r="B4" s="317"/>
      <c r="C4" s="317"/>
      <c r="D4" s="317"/>
      <c r="E4" s="317"/>
      <c r="F4" s="317"/>
      <c r="G4" s="317"/>
      <c r="H4" s="317"/>
      <c r="I4" s="317"/>
      <c r="J4" s="317"/>
    </row>
    <row r="5" spans="1:12">
      <c r="A5" s="317" t="s">
        <v>36</v>
      </c>
      <c r="B5" s="317"/>
      <c r="C5" s="317"/>
      <c r="D5" s="317"/>
      <c r="E5" s="317"/>
      <c r="F5" s="317"/>
      <c r="G5" s="317"/>
      <c r="H5" s="317"/>
      <c r="I5" s="317"/>
      <c r="J5" s="317"/>
    </row>
    <row r="6" spans="1:12">
      <c r="A6" s="55"/>
      <c r="B6" s="55"/>
      <c r="C6" s="55"/>
      <c r="D6" s="55"/>
      <c r="E6" s="55"/>
      <c r="F6" s="12"/>
      <c r="G6" s="55"/>
      <c r="H6" s="55"/>
      <c r="I6" s="55"/>
    </row>
    <row r="7" spans="1:12">
      <c r="B7" s="55" t="s">
        <v>168</v>
      </c>
      <c r="C7" s="12"/>
      <c r="D7" s="55"/>
      <c r="F7" s="54"/>
      <c r="G7" s="13"/>
      <c r="H7" s="52"/>
    </row>
    <row r="8" spans="1:12">
      <c r="B8" s="55" t="s">
        <v>144</v>
      </c>
      <c r="C8" s="12"/>
      <c r="D8" s="55"/>
      <c r="F8" s="54"/>
      <c r="G8" s="13"/>
      <c r="H8" s="52"/>
    </row>
    <row r="9" spans="1:12">
      <c r="B9" s="55" t="s">
        <v>160</v>
      </c>
      <c r="C9" s="12"/>
      <c r="D9" s="55"/>
      <c r="F9" s="54"/>
      <c r="G9" s="13"/>
      <c r="H9" s="52"/>
    </row>
    <row r="10" spans="1:12">
      <c r="B10" s="55" t="s">
        <v>53</v>
      </c>
      <c r="C10" s="12"/>
      <c r="D10" s="55"/>
      <c r="F10" s="54"/>
      <c r="G10" s="13"/>
      <c r="H10" s="52"/>
    </row>
    <row r="11" spans="1:12">
      <c r="B11" s="55" t="s">
        <v>135</v>
      </c>
      <c r="C11" s="56"/>
      <c r="D11" s="55"/>
      <c r="F11" s="54"/>
      <c r="G11" s="13" t="s">
        <v>7</v>
      </c>
      <c r="H11" s="143" t="s">
        <v>147</v>
      </c>
    </row>
    <row r="12" spans="1:12">
      <c r="B12" s="55"/>
      <c r="C12" s="57"/>
      <c r="F12" s="54"/>
      <c r="G12" s="52" t="s">
        <v>9</v>
      </c>
      <c r="H12" s="143" t="s">
        <v>148</v>
      </c>
    </row>
    <row r="13" spans="1:12">
      <c r="B13" s="55"/>
      <c r="E13" s="55"/>
      <c r="F13" s="12"/>
      <c r="G13" s="52" t="s">
        <v>11</v>
      </c>
      <c r="H13" s="58" t="s">
        <v>12</v>
      </c>
    </row>
    <row r="14" spans="1:12">
      <c r="B14" s="59"/>
      <c r="C14" s="59"/>
      <c r="D14" s="56" t="s">
        <v>126</v>
      </c>
      <c r="E14" s="56"/>
      <c r="F14" s="116"/>
      <c r="G14" s="60"/>
      <c r="H14" s="61"/>
      <c r="I14" s="59"/>
      <c r="J14" s="59"/>
    </row>
    <row r="15" spans="1:12">
      <c r="B15" s="342" t="s">
        <v>14</v>
      </c>
      <c r="C15" s="342"/>
      <c r="D15" s="342"/>
      <c r="E15" s="59"/>
      <c r="F15" s="62"/>
      <c r="G15" s="59" t="s">
        <v>15</v>
      </c>
      <c r="H15" s="143" t="s">
        <v>148</v>
      </c>
      <c r="I15" s="59"/>
      <c r="J15" s="59"/>
      <c r="K15" s="59"/>
      <c r="L15" s="59"/>
    </row>
    <row r="16" spans="1:12">
      <c r="A16" s="55"/>
      <c r="B16" s="116" t="s">
        <v>17</v>
      </c>
      <c r="C16" s="59"/>
      <c r="D16" s="59"/>
      <c r="E16" s="59"/>
      <c r="F16" s="62"/>
      <c r="G16" s="60" t="s">
        <v>11</v>
      </c>
      <c r="H16" s="61" t="s">
        <v>12</v>
      </c>
      <c r="I16" s="59"/>
      <c r="J16" s="59"/>
      <c r="K16" s="59"/>
      <c r="L16" s="59"/>
    </row>
    <row r="17" spans="1:12">
      <c r="A17" s="12"/>
      <c r="B17" s="116" t="s">
        <v>18</v>
      </c>
      <c r="C17" s="116"/>
      <c r="D17" s="116"/>
      <c r="E17" s="59"/>
      <c r="F17" s="62"/>
      <c r="G17" s="56" t="s">
        <v>134</v>
      </c>
      <c r="H17" s="59"/>
      <c r="I17" s="60"/>
      <c r="J17" s="59"/>
      <c r="K17" s="59"/>
      <c r="L17" s="59"/>
    </row>
    <row r="18" spans="1:12">
      <c r="A18" s="64" t="s">
        <v>78</v>
      </c>
      <c r="B18" s="65" t="s">
        <v>79</v>
      </c>
      <c r="C18" s="66" t="s">
        <v>80</v>
      </c>
      <c r="D18" s="66" t="s">
        <v>81</v>
      </c>
      <c r="E18" s="65" t="s">
        <v>82</v>
      </c>
      <c r="F18" s="67" t="s">
        <v>83</v>
      </c>
      <c r="G18" s="66" t="s">
        <v>84</v>
      </c>
      <c r="H18" s="65" t="s">
        <v>85</v>
      </c>
      <c r="I18" s="65" t="s">
        <v>45</v>
      </c>
      <c r="J18" s="65" t="s">
        <v>86</v>
      </c>
      <c r="K18" s="59"/>
      <c r="L18" s="59"/>
    </row>
    <row r="19" spans="1:12" ht="21">
      <c r="A19" s="102">
        <v>1</v>
      </c>
      <c r="B19" s="123"/>
      <c r="C19" s="124"/>
      <c r="D19" s="124"/>
      <c r="E19" s="124"/>
      <c r="F19" s="124"/>
      <c r="G19" s="124"/>
      <c r="H19" s="125"/>
      <c r="I19" s="124"/>
      <c r="J19" s="126"/>
      <c r="K19" s="59"/>
      <c r="L19" s="59"/>
    </row>
    <row r="20" spans="1:12" ht="21">
      <c r="A20" s="102">
        <v>2</v>
      </c>
      <c r="B20" s="123"/>
      <c r="C20" s="124"/>
      <c r="D20" s="124"/>
      <c r="E20" s="124"/>
      <c r="F20" s="124"/>
      <c r="G20" s="124"/>
      <c r="H20" s="125"/>
      <c r="I20" s="124"/>
      <c r="J20" s="126"/>
      <c r="K20" s="99"/>
    </row>
    <row r="21" spans="1:12" ht="21">
      <c r="A21" s="102">
        <v>3</v>
      </c>
      <c r="B21" s="123"/>
      <c r="C21" s="124"/>
      <c r="D21" s="124"/>
      <c r="E21" s="124"/>
      <c r="F21" s="124"/>
      <c r="G21" s="124"/>
      <c r="H21" s="125"/>
      <c r="I21" s="124"/>
      <c r="J21" s="126"/>
      <c r="K21" s="99"/>
    </row>
    <row r="22" spans="1:12" ht="21">
      <c r="A22" s="102">
        <v>4</v>
      </c>
      <c r="B22" s="123"/>
      <c r="C22" s="124"/>
      <c r="D22" s="124"/>
      <c r="E22" s="124"/>
      <c r="F22" s="124"/>
      <c r="G22" s="124"/>
      <c r="H22" s="125"/>
      <c r="I22" s="124"/>
      <c r="J22" s="126"/>
      <c r="K22" s="99"/>
    </row>
    <row r="23" spans="1:12" ht="21">
      <c r="A23" s="102">
        <v>5</v>
      </c>
      <c r="B23" s="123"/>
      <c r="C23" s="124"/>
      <c r="D23" s="124"/>
      <c r="E23" s="124"/>
      <c r="F23" s="124"/>
      <c r="G23" s="124"/>
      <c r="H23" s="125"/>
      <c r="I23" s="124"/>
      <c r="J23" s="126"/>
      <c r="K23" s="99"/>
    </row>
    <row r="24" spans="1:12" ht="21">
      <c r="A24" s="102">
        <v>6</v>
      </c>
      <c r="B24" s="123"/>
      <c r="C24" s="124"/>
      <c r="D24" s="124"/>
      <c r="E24" s="124"/>
      <c r="F24" s="124"/>
      <c r="G24" s="124"/>
      <c r="H24" s="125"/>
      <c r="I24" s="124"/>
      <c r="J24" s="126"/>
      <c r="K24" s="99"/>
    </row>
    <row r="25" spans="1:12" ht="21">
      <c r="A25" s="102">
        <v>7</v>
      </c>
      <c r="B25" s="123"/>
      <c r="C25" s="124"/>
      <c r="D25" s="124"/>
      <c r="E25" s="124"/>
      <c r="F25" s="124"/>
      <c r="G25" s="124"/>
      <c r="H25" s="125"/>
      <c r="I25" s="124"/>
      <c r="J25" s="126"/>
      <c r="K25" s="99"/>
    </row>
    <row r="26" spans="1:12" ht="21">
      <c r="A26" s="102">
        <v>8</v>
      </c>
      <c r="B26" s="123"/>
      <c r="C26" s="124"/>
      <c r="D26" s="124"/>
      <c r="E26" s="124"/>
      <c r="F26" s="124"/>
      <c r="G26" s="124"/>
      <c r="H26" s="125"/>
      <c r="I26" s="124"/>
      <c r="J26" s="126"/>
      <c r="K26" s="99"/>
    </row>
    <row r="27" spans="1:12" ht="21">
      <c r="A27" s="102">
        <v>9</v>
      </c>
      <c r="B27" s="123"/>
      <c r="C27" s="124"/>
      <c r="D27" s="124"/>
      <c r="E27" s="124"/>
      <c r="F27" s="124"/>
      <c r="G27" s="124"/>
      <c r="H27" s="125"/>
      <c r="I27" s="124"/>
      <c r="J27" s="126"/>
      <c r="K27" s="99"/>
    </row>
    <row r="28" spans="1:12" ht="21">
      <c r="A28" s="102">
        <v>10</v>
      </c>
      <c r="B28" s="123"/>
      <c r="C28" s="124"/>
      <c r="D28" s="124"/>
      <c r="E28" s="124"/>
      <c r="F28" s="124"/>
      <c r="G28" s="124"/>
      <c r="H28" s="125"/>
      <c r="I28" s="124"/>
      <c r="J28" s="126"/>
      <c r="K28" s="99"/>
    </row>
    <row r="29" spans="1:12" ht="21">
      <c r="A29" s="102">
        <v>11</v>
      </c>
      <c r="B29" s="123"/>
      <c r="C29" s="124"/>
      <c r="D29" s="124"/>
      <c r="E29" s="124"/>
      <c r="F29" s="124"/>
      <c r="G29" s="124"/>
      <c r="H29" s="125"/>
      <c r="I29" s="124"/>
      <c r="J29" s="126"/>
      <c r="K29" s="99"/>
    </row>
    <row r="30" spans="1:12" ht="21">
      <c r="A30" s="102">
        <v>12</v>
      </c>
      <c r="B30" s="123"/>
      <c r="C30" s="124"/>
      <c r="D30" s="124"/>
      <c r="E30" s="124"/>
      <c r="F30" s="124"/>
      <c r="G30" s="124"/>
      <c r="H30" s="125"/>
      <c r="I30" s="124"/>
      <c r="J30" s="126"/>
      <c r="K30" s="99"/>
    </row>
    <row r="31" spans="1:12" ht="21">
      <c r="A31" s="102">
        <v>13</v>
      </c>
      <c r="B31" s="123"/>
      <c r="C31" s="124"/>
      <c r="D31" s="124"/>
      <c r="E31" s="124"/>
      <c r="F31" s="124"/>
      <c r="G31" s="124"/>
      <c r="H31" s="125"/>
      <c r="I31" s="124"/>
      <c r="J31" s="126"/>
      <c r="K31" s="99"/>
    </row>
    <row r="32" spans="1:12" ht="21">
      <c r="A32" s="102">
        <v>14</v>
      </c>
      <c r="B32" s="123"/>
      <c r="C32" s="124"/>
      <c r="D32" s="124"/>
      <c r="E32" s="124"/>
      <c r="F32" s="124"/>
      <c r="G32" s="124"/>
      <c r="H32" s="125"/>
      <c r="I32" s="124"/>
      <c r="J32" s="126"/>
      <c r="K32" s="99"/>
    </row>
    <row r="33" spans="1:11" ht="21">
      <c r="A33" s="102">
        <v>15</v>
      </c>
      <c r="B33" s="123"/>
      <c r="C33" s="124"/>
      <c r="D33" s="124"/>
      <c r="E33" s="124"/>
      <c r="F33" s="124"/>
      <c r="G33" s="124"/>
      <c r="H33" s="125"/>
      <c r="I33" s="124"/>
      <c r="J33" s="126"/>
      <c r="K33" s="99"/>
    </row>
    <row r="34" spans="1:11" ht="21">
      <c r="A34" s="102">
        <v>16</v>
      </c>
      <c r="B34" s="123"/>
      <c r="C34" s="124"/>
      <c r="D34" s="124"/>
      <c r="E34" s="124"/>
      <c r="F34" s="124"/>
      <c r="G34" s="124"/>
      <c r="H34" s="125"/>
      <c r="I34" s="124"/>
      <c r="J34" s="126"/>
      <c r="K34" s="99"/>
    </row>
    <row r="35" spans="1:11" ht="21">
      <c r="A35" s="102">
        <v>17</v>
      </c>
      <c r="B35" s="123"/>
      <c r="C35" s="124"/>
      <c r="D35" s="124"/>
      <c r="E35" s="124"/>
      <c r="F35" s="124"/>
      <c r="G35" s="124"/>
      <c r="H35" s="125"/>
      <c r="I35" s="124"/>
      <c r="J35" s="126"/>
      <c r="K35" s="99"/>
    </row>
    <row r="36" spans="1:11">
      <c r="A36" s="70"/>
      <c r="B36" s="68"/>
      <c r="C36" s="68"/>
      <c r="D36" s="68"/>
      <c r="E36" s="68"/>
      <c r="F36" s="106"/>
      <c r="G36" s="68"/>
      <c r="H36" s="78">
        <f>SUM(H19:H35)</f>
        <v>0</v>
      </c>
      <c r="I36" s="69"/>
      <c r="J36" s="80">
        <f>SUM(J19:J35)</f>
        <v>0</v>
      </c>
      <c r="K36" s="99"/>
    </row>
    <row r="37" spans="1:11">
      <c r="F37" s="54"/>
      <c r="H37" s="71"/>
      <c r="I37" s="72"/>
      <c r="J37" s="97"/>
    </row>
    <row r="38" spans="1:11">
      <c r="B38" s="52" t="s">
        <v>64</v>
      </c>
      <c r="F38" s="54"/>
      <c r="H38" s="72">
        <v>1</v>
      </c>
      <c r="I38" s="73" t="s">
        <v>61</v>
      </c>
      <c r="J38" s="70">
        <f>J36*2.5%</f>
        <v>0</v>
      </c>
    </row>
    <row r="39" spans="1:11">
      <c r="B39" s="52" t="s">
        <v>65</v>
      </c>
      <c r="F39" s="13"/>
      <c r="H39" s="74">
        <v>2</v>
      </c>
      <c r="I39" s="21" t="s">
        <v>62</v>
      </c>
      <c r="J39" s="70">
        <f>J36*2.5%</f>
        <v>0</v>
      </c>
    </row>
    <row r="40" spans="1:11">
      <c r="B40" s="52" t="s">
        <v>66</v>
      </c>
      <c r="F40" s="13"/>
      <c r="G40" s="52"/>
      <c r="H40" s="21"/>
      <c r="I40" s="75" t="s">
        <v>87</v>
      </c>
      <c r="J40" s="76">
        <f>J39+J38</f>
        <v>0</v>
      </c>
    </row>
    <row r="41" spans="1:11">
      <c r="B41" s="77" t="s">
        <v>67</v>
      </c>
      <c r="F41" s="13"/>
      <c r="G41" s="13"/>
    </row>
    <row r="42" spans="1:11">
      <c r="F42" s="13"/>
      <c r="G42" s="12"/>
      <c r="H42" s="343" t="s">
        <v>154</v>
      </c>
      <c r="I42" s="343"/>
      <c r="J42" s="343"/>
    </row>
    <row r="44" spans="1:11">
      <c r="F44" s="54"/>
      <c r="H44" s="343" t="s">
        <v>31</v>
      </c>
      <c r="I44" s="343"/>
      <c r="J44" s="343"/>
    </row>
  </sheetData>
  <mergeCells count="8">
    <mergeCell ref="B15:D15"/>
    <mergeCell ref="H42:J42"/>
    <mergeCell ref="H44:J44"/>
    <mergeCell ref="G1:J1"/>
    <mergeCell ref="A2:J2"/>
    <mergeCell ref="A3:J3"/>
    <mergeCell ref="A4:J4"/>
    <mergeCell ref="A5:J5"/>
  </mergeCells>
  <pageMargins left="0.70866141732283472" right="0.70866141732283472" top="0.74803149606299213" bottom="0.74803149606299213" header="0.31496062992125984" footer="0.31496062992125984"/>
  <pageSetup paperSize="9" scale="6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F16"/>
  <sheetViews>
    <sheetView workbookViewId="0">
      <selection activeCell="J10" sqref="J10"/>
    </sheetView>
  </sheetViews>
  <sheetFormatPr defaultRowHeight="15"/>
  <cols>
    <col min="1" max="1" width="10.140625" bestFit="1" customWidth="1"/>
    <col min="2" max="2" width="11" bestFit="1" customWidth="1"/>
    <col min="5" max="5" width="21.42578125" customWidth="1"/>
  </cols>
  <sheetData>
    <row r="16" spans="6:6">
      <c r="F16" t="s">
        <v>132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H34"/>
  <sheetViews>
    <sheetView zoomScaleNormal="100" workbookViewId="0"/>
  </sheetViews>
  <sheetFormatPr defaultRowHeight="15"/>
  <cols>
    <col min="1" max="1" width="6.28515625" style="117" customWidth="1"/>
    <col min="2" max="2" width="14.85546875" style="117" customWidth="1"/>
    <col min="3" max="3" width="38" style="117" customWidth="1"/>
    <col min="4" max="4" width="28.28515625" style="117" customWidth="1"/>
    <col min="5" max="5" width="33.5703125" style="117" customWidth="1"/>
    <col min="6" max="6" width="37.42578125" style="117" customWidth="1"/>
    <col min="7" max="16384" width="9.140625" style="117"/>
  </cols>
  <sheetData>
    <row r="1" spans="1:8">
      <c r="A1" s="186"/>
      <c r="B1" s="191" t="s">
        <v>319</v>
      </c>
      <c r="C1" s="161"/>
      <c r="D1" s="279" t="s">
        <v>145</v>
      </c>
      <c r="E1" s="279"/>
      <c r="F1" s="279"/>
      <c r="G1" s="183"/>
      <c r="H1" s="183"/>
    </row>
    <row r="2" spans="1:8" ht="18">
      <c r="A2" s="289" t="s">
        <v>142</v>
      </c>
      <c r="B2" s="289"/>
      <c r="C2" s="289"/>
      <c r="D2" s="289"/>
      <c r="E2" s="289"/>
      <c r="F2" s="289"/>
      <c r="G2" s="161"/>
      <c r="H2" s="161"/>
    </row>
    <row r="3" spans="1:8" ht="87.75" customHeight="1">
      <c r="A3" s="345" t="s">
        <v>151</v>
      </c>
      <c r="B3" s="345"/>
      <c r="C3" s="345"/>
      <c r="D3" s="345"/>
      <c r="E3" s="345"/>
      <c r="F3" s="345"/>
      <c r="G3" s="161"/>
      <c r="H3" s="161"/>
    </row>
    <row r="4" spans="1:8" ht="27" customHeight="1" thickBot="1">
      <c r="A4" s="291" t="s">
        <v>318</v>
      </c>
      <c r="B4" s="291"/>
      <c r="C4" s="291"/>
      <c r="D4" s="291"/>
      <c r="E4" s="291"/>
      <c r="F4" s="291"/>
      <c r="G4" s="161"/>
      <c r="H4" s="161"/>
    </row>
    <row r="5" spans="1:8">
      <c r="A5" s="279"/>
      <c r="B5" s="279"/>
      <c r="C5" s="279"/>
      <c r="D5" s="279"/>
      <c r="E5" s="279"/>
      <c r="F5" s="279"/>
    </row>
    <row r="6" spans="1:8" ht="15.75">
      <c r="A6" s="161"/>
      <c r="B6" s="288" t="s">
        <v>5</v>
      </c>
      <c r="C6" s="288"/>
      <c r="D6" s="288"/>
      <c r="E6" s="288"/>
      <c r="F6" s="288"/>
    </row>
    <row r="7" spans="1:8" ht="15.75">
      <c r="A7" s="161"/>
      <c r="B7" s="281" t="s">
        <v>143</v>
      </c>
      <c r="C7" s="281"/>
      <c r="D7" s="164"/>
      <c r="E7" s="164"/>
      <c r="F7" s="164"/>
    </row>
    <row r="8" spans="1:8" ht="15.75">
      <c r="A8" s="161"/>
      <c r="B8" s="176" t="s">
        <v>144</v>
      </c>
      <c r="C8" s="176"/>
      <c r="D8" s="176"/>
      <c r="E8" s="175"/>
      <c r="F8" s="174"/>
    </row>
    <row r="9" spans="1:8" ht="15.75">
      <c r="A9" s="161"/>
      <c r="B9" s="176" t="s">
        <v>315</v>
      </c>
      <c r="C9" s="176"/>
      <c r="D9" s="176"/>
      <c r="E9" s="175"/>
      <c r="F9" s="174"/>
    </row>
    <row r="10" spans="1:8" ht="15.75">
      <c r="A10" s="161"/>
      <c r="B10" s="277" t="s">
        <v>323</v>
      </c>
      <c r="C10" s="277"/>
      <c r="D10" s="176" t="s">
        <v>7</v>
      </c>
      <c r="E10" s="176" t="s">
        <v>147</v>
      </c>
      <c r="F10" s="174"/>
    </row>
    <row r="11" spans="1:8" ht="15.75">
      <c r="A11" s="161"/>
      <c r="B11" s="176" t="s">
        <v>171</v>
      </c>
      <c r="C11" s="176"/>
      <c r="D11" s="176" t="s">
        <v>9</v>
      </c>
      <c r="E11" s="176" t="s">
        <v>148</v>
      </c>
      <c r="F11" s="174"/>
    </row>
    <row r="12" spans="1:8" ht="15.75">
      <c r="A12" s="161"/>
      <c r="B12" s="175"/>
      <c r="C12" s="175"/>
      <c r="D12" s="176" t="s">
        <v>11</v>
      </c>
      <c r="E12" s="278" t="s">
        <v>12</v>
      </c>
      <c r="F12" s="174"/>
    </row>
    <row r="13" spans="1:8" ht="15.75">
      <c r="A13" s="161"/>
      <c r="B13" s="174"/>
      <c r="C13" s="175" t="s">
        <v>13</v>
      </c>
      <c r="D13" s="175"/>
      <c r="E13" s="207"/>
      <c r="F13" s="174"/>
    </row>
    <row r="14" spans="1:8" ht="15.75">
      <c r="A14" s="161"/>
      <c r="B14" s="175" t="s">
        <v>14</v>
      </c>
      <c r="C14" s="175"/>
      <c r="D14" s="174" t="s">
        <v>15</v>
      </c>
      <c r="E14" s="184" t="s">
        <v>16</v>
      </c>
      <c r="F14" s="174"/>
      <c r="H14" s="17"/>
    </row>
    <row r="15" spans="1:8" ht="15.75">
      <c r="A15" s="161"/>
      <c r="B15" s="176" t="s">
        <v>17</v>
      </c>
      <c r="C15" s="176"/>
      <c r="D15" s="175" t="s">
        <v>11</v>
      </c>
      <c r="E15" s="276" t="s">
        <v>12</v>
      </c>
      <c r="F15" s="174"/>
    </row>
    <row r="16" spans="1:8" ht="15.75">
      <c r="A16" s="161"/>
      <c r="B16" s="176" t="s">
        <v>18</v>
      </c>
      <c r="C16" s="176"/>
      <c r="D16" s="175" t="s">
        <v>149</v>
      </c>
      <c r="E16" s="174"/>
      <c r="F16" s="174"/>
    </row>
    <row r="17" spans="1:8" ht="16.5" thickBot="1">
      <c r="A17" s="161"/>
      <c r="B17" s="176" t="s">
        <v>19</v>
      </c>
      <c r="C17" s="176"/>
      <c r="D17" s="175"/>
      <c r="E17" s="174"/>
      <c r="F17" s="174"/>
    </row>
    <row r="18" spans="1:8" ht="15.75">
      <c r="A18" s="161"/>
      <c r="B18" s="282" t="s">
        <v>20</v>
      </c>
      <c r="C18" s="284" t="s">
        <v>21</v>
      </c>
      <c r="D18" s="284"/>
      <c r="E18" s="270" t="s">
        <v>22</v>
      </c>
      <c r="F18" s="174"/>
    </row>
    <row r="19" spans="1:8" ht="15.75">
      <c r="A19" s="161"/>
      <c r="B19" s="283"/>
      <c r="C19" s="285"/>
      <c r="D19" s="285"/>
      <c r="E19" s="159" t="s">
        <v>23</v>
      </c>
      <c r="F19" s="174"/>
    </row>
    <row r="20" spans="1:8" ht="15.75">
      <c r="A20" s="161"/>
      <c r="B20" s="167"/>
      <c r="C20" s="75"/>
      <c r="D20" s="75"/>
      <c r="E20" s="168"/>
      <c r="F20" s="174"/>
    </row>
    <row r="21" spans="1:8" ht="15.75">
      <c r="A21" s="161"/>
      <c r="B21" s="169">
        <v>1</v>
      </c>
      <c r="C21" s="286" t="s">
        <v>24</v>
      </c>
      <c r="D21" s="286"/>
      <c r="E21" s="275">
        <v>10000</v>
      </c>
      <c r="F21" s="174"/>
    </row>
    <row r="22" spans="1:8" ht="15.75">
      <c r="A22" s="161"/>
      <c r="B22" s="169"/>
      <c r="C22" s="158"/>
      <c r="D22" s="166"/>
      <c r="E22" s="275"/>
      <c r="F22" s="174"/>
    </row>
    <row r="23" spans="1:8" ht="15.75">
      <c r="A23" s="161"/>
      <c r="B23" s="169"/>
      <c r="C23" s="158"/>
      <c r="D23" s="254" t="s">
        <v>25</v>
      </c>
      <c r="E23" s="275">
        <f>E21*9 %</f>
        <v>900</v>
      </c>
      <c r="F23" s="174"/>
    </row>
    <row r="24" spans="1:8" ht="15.75">
      <c r="A24" s="161"/>
      <c r="B24" s="169"/>
      <c r="C24" s="158"/>
      <c r="D24" s="254" t="s">
        <v>26</v>
      </c>
      <c r="E24" s="275">
        <f>E21*9 %</f>
        <v>900</v>
      </c>
      <c r="F24" s="174"/>
    </row>
    <row r="25" spans="1:8" ht="15.75">
      <c r="A25" s="161"/>
      <c r="B25" s="170"/>
      <c r="C25" s="286" t="s">
        <v>27</v>
      </c>
      <c r="D25" s="286"/>
      <c r="E25" s="275">
        <f>SUM(E21:E24)</f>
        <v>11800</v>
      </c>
      <c r="F25" s="174"/>
      <c r="G25" s="147"/>
      <c r="H25" s="147"/>
    </row>
    <row r="26" spans="1:8" ht="16.5" thickBot="1">
      <c r="A26" s="161"/>
      <c r="B26" s="271"/>
      <c r="C26" s="272"/>
      <c r="D26" s="272"/>
      <c r="E26" s="273"/>
      <c r="F26" s="174"/>
      <c r="G26" s="147"/>
      <c r="H26" s="147"/>
    </row>
    <row r="27" spans="1:8">
      <c r="A27" s="147"/>
      <c r="B27" s="195"/>
      <c r="C27" s="195"/>
      <c r="D27" s="195"/>
      <c r="E27" s="195"/>
      <c r="F27" s="161"/>
      <c r="G27" s="147"/>
      <c r="H27" s="147"/>
    </row>
    <row r="28" spans="1:8">
      <c r="A28" s="147"/>
      <c r="B28" s="161"/>
      <c r="C28" s="161"/>
      <c r="D28" s="161"/>
      <c r="E28" s="161"/>
      <c r="F28" s="161"/>
      <c r="G28" s="147"/>
      <c r="H28" s="147"/>
    </row>
    <row r="29" spans="1:8" ht="26.25">
      <c r="A29" s="147"/>
      <c r="B29" s="190" t="s">
        <v>28</v>
      </c>
      <c r="C29" s="190"/>
      <c r="D29" s="161"/>
      <c r="E29" s="287" t="s">
        <v>155</v>
      </c>
      <c r="F29" s="287"/>
      <c r="G29" s="147"/>
      <c r="H29" s="147"/>
    </row>
    <row r="30" spans="1:8" ht="18.75">
      <c r="A30" s="147"/>
      <c r="B30" s="190" t="s">
        <v>29</v>
      </c>
      <c r="C30" s="190"/>
      <c r="D30" s="161"/>
      <c r="E30" s="161"/>
      <c r="F30" s="161"/>
      <c r="G30" s="147"/>
      <c r="H30" s="147"/>
    </row>
    <row r="31" spans="1:8" ht="18.75">
      <c r="A31" s="147"/>
      <c r="B31" s="190" t="s">
        <v>30</v>
      </c>
      <c r="C31" s="190"/>
      <c r="D31" s="161"/>
      <c r="E31" s="161"/>
      <c r="F31" s="161"/>
    </row>
    <row r="32" spans="1:8" ht="18.75">
      <c r="A32" s="148"/>
      <c r="B32" s="190"/>
      <c r="C32" s="190"/>
      <c r="D32" s="161"/>
    </row>
    <row r="34" spans="5:6" ht="23.25">
      <c r="E34" s="280" t="s">
        <v>31</v>
      </c>
      <c r="F34" s="280"/>
    </row>
  </sheetData>
  <mergeCells count="13">
    <mergeCell ref="D1:F1"/>
    <mergeCell ref="E34:F34"/>
    <mergeCell ref="B7:C7"/>
    <mergeCell ref="B18:B19"/>
    <mergeCell ref="C18:D19"/>
    <mergeCell ref="C21:D21"/>
    <mergeCell ref="C25:D25"/>
    <mergeCell ref="E29:F29"/>
    <mergeCell ref="B6:F6"/>
    <mergeCell ref="A2:F2"/>
    <mergeCell ref="A3:F3"/>
    <mergeCell ref="A5:F5"/>
    <mergeCell ref="A4:F4"/>
  </mergeCells>
  <hyperlinks>
    <hyperlink ref="B1" r:id="rId1" display="sumitkatara69@gmail.com"/>
  </hyperlinks>
  <pageMargins left="0.2" right="0.2" top="2.5" bottom="0.25" header="0.3" footer="0.3"/>
  <pageSetup paperSize="9" scale="81" orientation="portrait" r:id="rId2"/>
  <colBreaks count="1" manualBreakCount="1">
    <brk id="6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81"/>
  <sheetViews>
    <sheetView topLeftCell="A3" zoomScaleNormal="100" workbookViewId="0">
      <selection activeCell="A3" sqref="A3:H3"/>
    </sheetView>
  </sheetViews>
  <sheetFormatPr defaultRowHeight="15"/>
  <cols>
    <col min="1" max="1" width="9" customWidth="1"/>
    <col min="2" max="2" width="11.7109375" customWidth="1"/>
    <col min="3" max="3" width="19.42578125" customWidth="1"/>
    <col min="4" max="4" width="36.42578125" customWidth="1"/>
    <col min="5" max="6" width="17.85546875" customWidth="1"/>
    <col min="7" max="7" width="25.5703125" customWidth="1"/>
  </cols>
  <sheetData>
    <row r="1" spans="1:9" ht="15.75">
      <c r="A1" s="161"/>
      <c r="B1" s="175" t="s">
        <v>150</v>
      </c>
      <c r="C1" s="174"/>
      <c r="D1" s="174"/>
      <c r="E1" s="174"/>
      <c r="F1" s="292" t="s">
        <v>145</v>
      </c>
      <c r="G1" s="292"/>
      <c r="H1" s="292"/>
      <c r="I1" s="292"/>
    </row>
    <row r="2" spans="1:9" ht="20.25">
      <c r="A2" s="293" t="s">
        <v>142</v>
      </c>
      <c r="B2" s="293"/>
      <c r="C2" s="293"/>
      <c r="D2" s="293"/>
      <c r="E2" s="293"/>
      <c r="F2" s="293"/>
      <c r="G2" s="293"/>
      <c r="H2" s="293"/>
      <c r="I2" s="142"/>
    </row>
    <row r="3" spans="1:9" ht="62.25" customHeight="1">
      <c r="A3" s="290" t="s">
        <v>151</v>
      </c>
      <c r="B3" s="290"/>
      <c r="C3" s="290"/>
      <c r="D3" s="290"/>
      <c r="E3" s="290"/>
      <c r="F3" s="290"/>
      <c r="G3" s="290"/>
      <c r="H3" s="290"/>
      <c r="I3" s="142"/>
    </row>
    <row r="4" spans="1:9" ht="21" thickBot="1">
      <c r="A4" s="294" t="s">
        <v>146</v>
      </c>
      <c r="B4" s="294"/>
      <c r="C4" s="294"/>
      <c r="D4" s="294"/>
      <c r="E4" s="294"/>
      <c r="F4" s="294"/>
      <c r="G4" s="294"/>
      <c r="H4" s="294"/>
      <c r="I4" s="253"/>
    </row>
    <row r="5" spans="1:9">
      <c r="A5" s="279"/>
      <c r="B5" s="279"/>
      <c r="C5" s="279"/>
      <c r="D5" s="279"/>
      <c r="E5" s="279"/>
      <c r="F5" s="279"/>
      <c r="G5" s="279"/>
      <c r="H5" s="279"/>
      <c r="I5" s="142"/>
    </row>
    <row r="6" spans="1:9" ht="18">
      <c r="A6" s="289" t="s">
        <v>36</v>
      </c>
      <c r="B6" s="289"/>
      <c r="C6" s="289"/>
      <c r="D6" s="289"/>
      <c r="E6" s="289"/>
      <c r="F6" s="289"/>
      <c r="G6" s="289"/>
      <c r="H6" s="289"/>
      <c r="I6" s="142"/>
    </row>
    <row r="7" spans="1:9" ht="18.75">
      <c r="A7" s="190"/>
      <c r="B7" s="297" t="s">
        <v>152</v>
      </c>
      <c r="C7" s="297"/>
      <c r="D7" s="297"/>
      <c r="E7" s="297"/>
      <c r="F7" s="297"/>
      <c r="G7" s="297"/>
      <c r="H7" s="297"/>
      <c r="I7" s="142"/>
    </row>
    <row r="8" spans="1:9" ht="20.25">
      <c r="A8" s="161"/>
      <c r="B8" s="200"/>
      <c r="C8" s="200"/>
      <c r="D8" s="306" t="s">
        <v>5</v>
      </c>
      <c r="E8" s="306"/>
      <c r="F8" s="200"/>
      <c r="G8" s="200"/>
      <c r="H8" s="142"/>
    </row>
    <row r="9" spans="1:9" ht="15.75">
      <c r="A9" s="161"/>
      <c r="B9" s="176" t="s">
        <v>153</v>
      </c>
      <c r="C9" s="175"/>
      <c r="D9" s="192"/>
      <c r="E9" s="192"/>
      <c r="F9" s="193"/>
      <c r="G9" s="186"/>
      <c r="H9" s="142"/>
    </row>
    <row r="10" spans="1:9" ht="15.75">
      <c r="A10" s="161"/>
      <c r="B10" s="176" t="s">
        <v>144</v>
      </c>
      <c r="C10" s="175"/>
      <c r="D10" s="192"/>
      <c r="E10" s="192"/>
      <c r="F10" s="193"/>
      <c r="G10" s="186"/>
      <c r="H10" s="142"/>
    </row>
    <row r="11" spans="1:9" ht="15.75">
      <c r="A11" s="161"/>
      <c r="B11" s="176" t="s">
        <v>316</v>
      </c>
      <c r="C11" s="175"/>
      <c r="D11" s="192"/>
      <c r="E11" s="192"/>
      <c r="F11" s="193"/>
      <c r="G11" s="186"/>
      <c r="H11" s="142"/>
    </row>
    <row r="12" spans="1:9" ht="15.75">
      <c r="A12" s="161"/>
      <c r="B12" s="175" t="s">
        <v>323</v>
      </c>
      <c r="C12" s="175"/>
      <c r="D12" s="192"/>
      <c r="E12" s="192"/>
      <c r="F12" s="176" t="s">
        <v>7</v>
      </c>
      <c r="G12" s="175" t="s">
        <v>147</v>
      </c>
      <c r="H12" s="142"/>
    </row>
    <row r="13" spans="1:9" ht="15.75">
      <c r="A13" s="161"/>
      <c r="B13" s="175" t="s">
        <v>172</v>
      </c>
      <c r="C13" s="176"/>
      <c r="D13" s="161"/>
      <c r="E13" s="193"/>
      <c r="F13" s="175" t="s">
        <v>9</v>
      </c>
      <c r="G13" s="175" t="s">
        <v>148</v>
      </c>
      <c r="H13" s="142"/>
    </row>
    <row r="14" spans="1:9" ht="15.75">
      <c r="A14" s="161"/>
      <c r="B14" s="175"/>
      <c r="C14" s="175"/>
      <c r="D14" s="161"/>
      <c r="E14" s="194"/>
      <c r="F14" s="175" t="s">
        <v>11</v>
      </c>
      <c r="G14" s="198" t="s">
        <v>12</v>
      </c>
      <c r="H14" s="142"/>
    </row>
    <row r="15" spans="1:9" ht="20.25">
      <c r="A15" s="161"/>
      <c r="B15" s="161"/>
      <c r="C15" s="293" t="s">
        <v>39</v>
      </c>
      <c r="D15" s="293"/>
      <c r="E15" s="293"/>
      <c r="F15" s="175"/>
      <c r="G15" s="174"/>
      <c r="H15" s="142"/>
    </row>
    <row r="16" spans="1:9" ht="15.75">
      <c r="A16" s="161"/>
      <c r="B16" s="175" t="s">
        <v>14</v>
      </c>
      <c r="C16" s="176"/>
      <c r="D16" s="174"/>
      <c r="E16" s="186"/>
      <c r="F16" s="174" t="s">
        <v>15</v>
      </c>
      <c r="G16" s="175" t="s">
        <v>16</v>
      </c>
      <c r="H16" s="142"/>
    </row>
    <row r="17" spans="1:8" ht="15.75">
      <c r="A17" s="161"/>
      <c r="B17" s="176" t="s">
        <v>17</v>
      </c>
      <c r="C17" s="174"/>
      <c r="D17" s="174"/>
      <c r="E17" s="186"/>
      <c r="F17" s="175" t="s">
        <v>11</v>
      </c>
      <c r="G17" s="198" t="s">
        <v>12</v>
      </c>
      <c r="H17" s="142"/>
    </row>
    <row r="18" spans="1:8" ht="15.75">
      <c r="A18" s="161"/>
      <c r="B18" s="176" t="s">
        <v>18</v>
      </c>
      <c r="C18" s="174"/>
      <c r="D18" s="206"/>
      <c r="E18" s="201"/>
      <c r="F18" s="175" t="s">
        <v>174</v>
      </c>
      <c r="G18" s="174"/>
      <c r="H18" s="142"/>
    </row>
    <row r="19" spans="1:8" ht="24" thickBot="1">
      <c r="A19" s="161"/>
      <c r="B19" s="258" t="s">
        <v>40</v>
      </c>
      <c r="C19" s="161"/>
      <c r="D19" s="201"/>
      <c r="E19" s="201"/>
      <c r="F19" s="161"/>
      <c r="G19" s="174"/>
      <c r="H19" s="142"/>
    </row>
    <row r="20" spans="1:8">
      <c r="A20" s="161"/>
      <c r="B20" s="298" t="s">
        <v>41</v>
      </c>
      <c r="C20" s="300" t="s">
        <v>42</v>
      </c>
      <c r="D20" s="302" t="s">
        <v>43</v>
      </c>
      <c r="E20" s="302" t="s">
        <v>44</v>
      </c>
      <c r="F20" s="300" t="s">
        <v>45</v>
      </c>
      <c r="G20" s="304" t="s">
        <v>23</v>
      </c>
      <c r="H20" s="142"/>
    </row>
    <row r="21" spans="1:8">
      <c r="A21" s="161"/>
      <c r="B21" s="299"/>
      <c r="C21" s="301"/>
      <c r="D21" s="303"/>
      <c r="E21" s="303"/>
      <c r="F21" s="301"/>
      <c r="G21" s="305"/>
      <c r="H21" s="142"/>
    </row>
    <row r="22" spans="1:8" ht="15.75">
      <c r="A22" s="161"/>
      <c r="B22" s="259">
        <v>44348</v>
      </c>
      <c r="C22" s="254" t="s">
        <v>169</v>
      </c>
      <c r="D22" s="268">
        <v>0</v>
      </c>
      <c r="E22" s="255">
        <f>D22*20</f>
        <v>0</v>
      </c>
      <c r="F22" s="155">
        <v>50</v>
      </c>
      <c r="G22" s="260">
        <f>D22*F22</f>
        <v>0</v>
      </c>
      <c r="H22" s="142"/>
    </row>
    <row r="23" spans="1:8" ht="15.75">
      <c r="A23" s="161"/>
      <c r="B23" s="259">
        <v>44349</v>
      </c>
      <c r="C23" s="254" t="s">
        <v>169</v>
      </c>
      <c r="D23" s="268">
        <v>0</v>
      </c>
      <c r="E23" s="255">
        <f t="shared" ref="E23:E51" si="0">D23*20</f>
        <v>0</v>
      </c>
      <c r="F23" s="155">
        <v>50</v>
      </c>
      <c r="G23" s="260">
        <f t="shared" ref="G23:G51" si="1">D23*F23</f>
        <v>0</v>
      </c>
      <c r="H23" s="142"/>
    </row>
    <row r="24" spans="1:8" ht="15.75">
      <c r="A24" s="161"/>
      <c r="B24" s="259">
        <v>44350</v>
      </c>
      <c r="C24" s="254" t="s">
        <v>169</v>
      </c>
      <c r="D24" s="268">
        <v>0</v>
      </c>
      <c r="E24" s="255">
        <f t="shared" si="0"/>
        <v>0</v>
      </c>
      <c r="F24" s="155">
        <v>50</v>
      </c>
      <c r="G24" s="260">
        <f t="shared" si="1"/>
        <v>0</v>
      </c>
      <c r="H24" s="142"/>
    </row>
    <row r="25" spans="1:8" ht="15.75">
      <c r="A25" s="161"/>
      <c r="B25" s="259">
        <v>44351</v>
      </c>
      <c r="C25" s="254" t="s">
        <v>169</v>
      </c>
      <c r="D25" s="268">
        <v>0</v>
      </c>
      <c r="E25" s="255">
        <f t="shared" si="0"/>
        <v>0</v>
      </c>
      <c r="F25" s="155">
        <v>50</v>
      </c>
      <c r="G25" s="260">
        <f t="shared" si="1"/>
        <v>0</v>
      </c>
      <c r="H25" s="142"/>
    </row>
    <row r="26" spans="1:8" ht="15.75">
      <c r="A26" s="161"/>
      <c r="B26" s="259">
        <v>44352</v>
      </c>
      <c r="C26" s="254" t="s">
        <v>169</v>
      </c>
      <c r="D26" s="268">
        <v>20</v>
      </c>
      <c r="E26" s="255">
        <f t="shared" si="0"/>
        <v>400</v>
      </c>
      <c r="F26" s="155">
        <v>50</v>
      </c>
      <c r="G26" s="260">
        <f t="shared" si="1"/>
        <v>1000</v>
      </c>
      <c r="H26" s="142"/>
    </row>
    <row r="27" spans="1:8" ht="15.75">
      <c r="A27" s="161"/>
      <c r="B27" s="259">
        <v>44353</v>
      </c>
      <c r="C27" s="254" t="s">
        <v>169</v>
      </c>
      <c r="D27" s="268">
        <v>0</v>
      </c>
      <c r="E27" s="255">
        <f t="shared" si="0"/>
        <v>0</v>
      </c>
      <c r="F27" s="155">
        <v>50</v>
      </c>
      <c r="G27" s="260">
        <f t="shared" si="1"/>
        <v>0</v>
      </c>
      <c r="H27" s="142"/>
    </row>
    <row r="28" spans="1:8" ht="15.75">
      <c r="A28" s="161"/>
      <c r="B28" s="259">
        <v>44354</v>
      </c>
      <c r="C28" s="254" t="s">
        <v>169</v>
      </c>
      <c r="D28" s="268">
        <v>0</v>
      </c>
      <c r="E28" s="255">
        <f t="shared" si="0"/>
        <v>0</v>
      </c>
      <c r="F28" s="155">
        <v>50</v>
      </c>
      <c r="G28" s="260">
        <f t="shared" si="1"/>
        <v>0</v>
      </c>
      <c r="H28" s="142"/>
    </row>
    <row r="29" spans="1:8" ht="15.75">
      <c r="A29" s="161"/>
      <c r="B29" s="259">
        <v>44355</v>
      </c>
      <c r="C29" s="254" t="s">
        <v>169</v>
      </c>
      <c r="D29" s="268">
        <v>17</v>
      </c>
      <c r="E29" s="255">
        <f t="shared" si="0"/>
        <v>340</v>
      </c>
      <c r="F29" s="155">
        <v>50</v>
      </c>
      <c r="G29" s="260">
        <f t="shared" si="1"/>
        <v>850</v>
      </c>
      <c r="H29" s="142"/>
    </row>
    <row r="30" spans="1:8" ht="15.75">
      <c r="A30" s="161"/>
      <c r="B30" s="259">
        <v>44356</v>
      </c>
      <c r="C30" s="254" t="s">
        <v>169</v>
      </c>
      <c r="D30" s="268">
        <v>12.5</v>
      </c>
      <c r="E30" s="255">
        <f t="shared" si="0"/>
        <v>250</v>
      </c>
      <c r="F30" s="155">
        <v>50</v>
      </c>
      <c r="G30" s="260">
        <f t="shared" si="1"/>
        <v>625</v>
      </c>
      <c r="H30" s="142"/>
    </row>
    <row r="31" spans="1:8" ht="15.75">
      <c r="A31" s="161"/>
      <c r="B31" s="259">
        <v>44357</v>
      </c>
      <c r="C31" s="254" t="s">
        <v>169</v>
      </c>
      <c r="D31" s="268">
        <v>0</v>
      </c>
      <c r="E31" s="255">
        <f t="shared" si="0"/>
        <v>0</v>
      </c>
      <c r="F31" s="155">
        <v>50</v>
      </c>
      <c r="G31" s="260">
        <f t="shared" si="1"/>
        <v>0</v>
      </c>
      <c r="H31" s="142"/>
    </row>
    <row r="32" spans="1:8" ht="15.75">
      <c r="A32" s="161"/>
      <c r="B32" s="259">
        <v>44358</v>
      </c>
      <c r="C32" s="254" t="s">
        <v>169</v>
      </c>
      <c r="D32" s="268">
        <v>30</v>
      </c>
      <c r="E32" s="255">
        <f t="shared" si="0"/>
        <v>600</v>
      </c>
      <c r="F32" s="155">
        <v>50</v>
      </c>
      <c r="G32" s="260">
        <f t="shared" si="1"/>
        <v>1500</v>
      </c>
      <c r="H32" s="142"/>
    </row>
    <row r="33" spans="1:11" ht="15.75">
      <c r="A33" s="161"/>
      <c r="B33" s="259">
        <v>44359</v>
      </c>
      <c r="C33" s="254" t="s">
        <v>169</v>
      </c>
      <c r="D33" s="268">
        <v>0</v>
      </c>
      <c r="E33" s="255">
        <f t="shared" si="0"/>
        <v>0</v>
      </c>
      <c r="F33" s="155">
        <v>50</v>
      </c>
      <c r="G33" s="260">
        <f t="shared" si="1"/>
        <v>0</v>
      </c>
      <c r="H33" s="142"/>
    </row>
    <row r="34" spans="1:11" ht="15.75">
      <c r="A34" s="161"/>
      <c r="B34" s="259">
        <v>44360</v>
      </c>
      <c r="C34" s="254" t="s">
        <v>169</v>
      </c>
      <c r="D34" s="268">
        <v>0</v>
      </c>
      <c r="E34" s="255">
        <f t="shared" si="0"/>
        <v>0</v>
      </c>
      <c r="F34" s="155">
        <v>50</v>
      </c>
      <c r="G34" s="260">
        <f t="shared" si="1"/>
        <v>0</v>
      </c>
      <c r="H34" s="142"/>
    </row>
    <row r="35" spans="1:11" ht="15.75">
      <c r="A35" s="161"/>
      <c r="B35" s="259">
        <v>44361</v>
      </c>
      <c r="C35" s="254" t="s">
        <v>169</v>
      </c>
      <c r="D35" s="268">
        <v>12.5</v>
      </c>
      <c r="E35" s="255">
        <f t="shared" si="0"/>
        <v>250</v>
      </c>
      <c r="F35" s="155">
        <v>50</v>
      </c>
      <c r="G35" s="260">
        <f t="shared" si="1"/>
        <v>625</v>
      </c>
      <c r="H35" s="142"/>
    </row>
    <row r="36" spans="1:11" ht="15.75">
      <c r="A36" s="161"/>
      <c r="B36" s="259">
        <v>44362</v>
      </c>
      <c r="C36" s="254" t="s">
        <v>169</v>
      </c>
      <c r="D36" s="268">
        <v>14</v>
      </c>
      <c r="E36" s="255">
        <f t="shared" si="0"/>
        <v>280</v>
      </c>
      <c r="F36" s="155">
        <v>50</v>
      </c>
      <c r="G36" s="260">
        <f t="shared" si="1"/>
        <v>700</v>
      </c>
      <c r="H36" s="142"/>
    </row>
    <row r="37" spans="1:11" ht="15.75">
      <c r="A37" s="161"/>
      <c r="B37" s="259">
        <v>44363</v>
      </c>
      <c r="C37" s="254" t="s">
        <v>169</v>
      </c>
      <c r="D37" s="268">
        <v>0</v>
      </c>
      <c r="E37" s="255">
        <f t="shared" si="0"/>
        <v>0</v>
      </c>
      <c r="F37" s="155">
        <v>50</v>
      </c>
      <c r="G37" s="260">
        <f t="shared" si="1"/>
        <v>0</v>
      </c>
      <c r="H37" s="142"/>
    </row>
    <row r="38" spans="1:11" ht="15.75">
      <c r="A38" s="161"/>
      <c r="B38" s="259">
        <v>44364</v>
      </c>
      <c r="C38" s="254" t="s">
        <v>169</v>
      </c>
      <c r="D38" s="268">
        <v>20</v>
      </c>
      <c r="E38" s="255">
        <f t="shared" si="0"/>
        <v>400</v>
      </c>
      <c r="F38" s="155">
        <v>50</v>
      </c>
      <c r="G38" s="260">
        <f t="shared" si="1"/>
        <v>1000</v>
      </c>
      <c r="H38" s="142"/>
    </row>
    <row r="39" spans="1:11" ht="15.75">
      <c r="A39" s="161"/>
      <c r="B39" s="259">
        <v>44365</v>
      </c>
      <c r="C39" s="254" t="s">
        <v>169</v>
      </c>
      <c r="D39" s="257">
        <v>20</v>
      </c>
      <c r="E39" s="255">
        <f t="shared" si="0"/>
        <v>400</v>
      </c>
      <c r="F39" s="155">
        <v>50</v>
      </c>
      <c r="G39" s="260">
        <f t="shared" si="1"/>
        <v>1000</v>
      </c>
      <c r="H39" s="142"/>
    </row>
    <row r="40" spans="1:11" ht="15.75">
      <c r="A40" s="161"/>
      <c r="B40" s="259">
        <v>44366</v>
      </c>
      <c r="C40" s="254" t="s">
        <v>169</v>
      </c>
      <c r="D40" s="257">
        <v>32.5</v>
      </c>
      <c r="E40" s="255">
        <f t="shared" si="0"/>
        <v>650</v>
      </c>
      <c r="F40" s="155">
        <v>50</v>
      </c>
      <c r="G40" s="260">
        <f t="shared" si="1"/>
        <v>1625</v>
      </c>
      <c r="H40" s="142"/>
    </row>
    <row r="41" spans="1:11" ht="15.75">
      <c r="A41" s="161"/>
      <c r="B41" s="259">
        <v>44367</v>
      </c>
      <c r="C41" s="254" t="s">
        <v>169</v>
      </c>
      <c r="D41" s="257">
        <v>12.5</v>
      </c>
      <c r="E41" s="255">
        <f t="shared" si="0"/>
        <v>250</v>
      </c>
      <c r="F41" s="155">
        <v>50</v>
      </c>
      <c r="G41" s="260">
        <f t="shared" si="1"/>
        <v>625</v>
      </c>
      <c r="H41" s="142"/>
    </row>
    <row r="42" spans="1:11" ht="15.75">
      <c r="A42" s="161"/>
      <c r="B42" s="259">
        <v>44368</v>
      </c>
      <c r="C42" s="254" t="s">
        <v>169</v>
      </c>
      <c r="D42" s="257">
        <v>87.5</v>
      </c>
      <c r="E42" s="255">
        <f t="shared" si="0"/>
        <v>1750</v>
      </c>
      <c r="F42" s="155">
        <v>50</v>
      </c>
      <c r="G42" s="260">
        <f t="shared" si="1"/>
        <v>4375</v>
      </c>
      <c r="H42" s="142"/>
    </row>
    <row r="43" spans="1:11" ht="15.75">
      <c r="A43" s="161"/>
      <c r="B43" s="259">
        <v>44369</v>
      </c>
      <c r="C43" s="254" t="s">
        <v>169</v>
      </c>
      <c r="D43" s="257">
        <v>0</v>
      </c>
      <c r="E43" s="255">
        <f t="shared" si="0"/>
        <v>0</v>
      </c>
      <c r="F43" s="155">
        <v>50</v>
      </c>
      <c r="G43" s="260">
        <f t="shared" si="1"/>
        <v>0</v>
      </c>
      <c r="H43" s="142"/>
    </row>
    <row r="44" spans="1:11" ht="15.75">
      <c r="A44" s="161"/>
      <c r="B44" s="259">
        <v>44370</v>
      </c>
      <c r="C44" s="254" t="s">
        <v>169</v>
      </c>
      <c r="D44" s="257">
        <v>12.5</v>
      </c>
      <c r="E44" s="255">
        <f t="shared" si="0"/>
        <v>250</v>
      </c>
      <c r="F44" s="155">
        <v>50</v>
      </c>
      <c r="G44" s="260">
        <f t="shared" si="1"/>
        <v>625</v>
      </c>
      <c r="H44" s="142"/>
    </row>
    <row r="45" spans="1:11" ht="15.75">
      <c r="A45" s="161"/>
      <c r="B45" s="259">
        <v>44371</v>
      </c>
      <c r="C45" s="254" t="s">
        <v>169</v>
      </c>
      <c r="D45" s="257">
        <v>18.5</v>
      </c>
      <c r="E45" s="255">
        <f t="shared" si="0"/>
        <v>370</v>
      </c>
      <c r="F45" s="155">
        <v>50</v>
      </c>
      <c r="G45" s="260">
        <f t="shared" si="1"/>
        <v>925</v>
      </c>
      <c r="H45" s="142"/>
    </row>
    <row r="46" spans="1:11" ht="15.75">
      <c r="A46" s="161"/>
      <c r="B46" s="259">
        <v>44372</v>
      </c>
      <c r="C46" s="254" t="s">
        <v>169</v>
      </c>
      <c r="D46" s="257">
        <v>23.5</v>
      </c>
      <c r="E46" s="255">
        <f t="shared" si="0"/>
        <v>470</v>
      </c>
      <c r="F46" s="155">
        <v>50</v>
      </c>
      <c r="G46" s="260">
        <f t="shared" si="1"/>
        <v>1175</v>
      </c>
      <c r="H46" s="142"/>
    </row>
    <row r="47" spans="1:11" ht="15.75">
      <c r="A47" s="161"/>
      <c r="B47" s="259">
        <v>44373</v>
      </c>
      <c r="C47" s="254" t="s">
        <v>169</v>
      </c>
      <c r="D47" s="257">
        <v>12.5</v>
      </c>
      <c r="E47" s="255">
        <f t="shared" si="0"/>
        <v>250</v>
      </c>
      <c r="F47" s="155">
        <v>50</v>
      </c>
      <c r="G47" s="260">
        <f t="shared" si="1"/>
        <v>625</v>
      </c>
      <c r="H47" s="142"/>
      <c r="K47" s="29"/>
    </row>
    <row r="48" spans="1:11" ht="15.75">
      <c r="A48" s="161"/>
      <c r="B48" s="259">
        <v>44374</v>
      </c>
      <c r="C48" s="254" t="s">
        <v>169</v>
      </c>
      <c r="D48" s="257">
        <v>66.5</v>
      </c>
      <c r="E48" s="255">
        <f t="shared" si="0"/>
        <v>1330</v>
      </c>
      <c r="F48" s="155">
        <v>50</v>
      </c>
      <c r="G48" s="260">
        <f t="shared" si="1"/>
        <v>3325</v>
      </c>
      <c r="H48" s="142"/>
    </row>
    <row r="49" spans="1:9" s="117" customFormat="1" ht="15.75">
      <c r="A49" s="161"/>
      <c r="B49" s="259">
        <v>44375</v>
      </c>
      <c r="C49" s="254" t="s">
        <v>169</v>
      </c>
      <c r="D49" s="257">
        <v>21.5</v>
      </c>
      <c r="E49" s="255">
        <f t="shared" si="0"/>
        <v>430</v>
      </c>
      <c r="F49" s="155">
        <v>50</v>
      </c>
      <c r="G49" s="260">
        <f t="shared" si="1"/>
        <v>1075</v>
      </c>
      <c r="H49" s="142"/>
    </row>
    <row r="50" spans="1:9" s="117" customFormat="1" ht="15.75">
      <c r="A50" s="161"/>
      <c r="B50" s="259">
        <v>44376</v>
      </c>
      <c r="C50" s="254" t="s">
        <v>169</v>
      </c>
      <c r="D50" s="257">
        <v>43.5</v>
      </c>
      <c r="E50" s="255">
        <f t="shared" si="0"/>
        <v>870</v>
      </c>
      <c r="F50" s="155">
        <v>50</v>
      </c>
      <c r="G50" s="260">
        <f t="shared" si="1"/>
        <v>2175</v>
      </c>
      <c r="H50" s="142"/>
    </row>
    <row r="51" spans="1:9" s="117" customFormat="1" ht="15.75">
      <c r="A51" s="161"/>
      <c r="B51" s="259">
        <v>44377</v>
      </c>
      <c r="C51" s="254" t="s">
        <v>169</v>
      </c>
      <c r="D51" s="257">
        <v>49</v>
      </c>
      <c r="E51" s="255">
        <f t="shared" si="0"/>
        <v>980</v>
      </c>
      <c r="F51" s="155">
        <v>50</v>
      </c>
      <c r="G51" s="260">
        <f t="shared" si="1"/>
        <v>2450</v>
      </c>
      <c r="H51" s="142"/>
    </row>
    <row r="52" spans="1:9" s="117" customFormat="1" ht="15.75">
      <c r="A52" s="161"/>
      <c r="B52" s="261"/>
      <c r="C52" s="154"/>
      <c r="D52" s="256">
        <f>SUM(D22:D51)</f>
        <v>526</v>
      </c>
      <c r="E52" s="255"/>
      <c r="F52" s="32"/>
      <c r="G52" s="262">
        <f>SUM(G22:G51)</f>
        <v>26300</v>
      </c>
      <c r="H52" s="142"/>
    </row>
    <row r="53" spans="1:9" ht="15.75">
      <c r="A53" s="161"/>
      <c r="B53" s="261"/>
      <c r="C53" s="146"/>
      <c r="D53" s="146"/>
      <c r="E53" s="146">
        <v>1</v>
      </c>
      <c r="F53" s="269" t="s">
        <v>49</v>
      </c>
      <c r="G53" s="263">
        <f>G52*9/100</f>
        <v>2367</v>
      </c>
      <c r="H53" s="142"/>
    </row>
    <row r="54" spans="1:9" ht="15.75">
      <c r="A54" s="208" t="s">
        <v>325</v>
      </c>
      <c r="B54" s="165"/>
      <c r="C54" s="149"/>
      <c r="D54" s="97"/>
      <c r="E54" s="143">
        <v>2</v>
      </c>
      <c r="F54" s="269" t="s">
        <v>50</v>
      </c>
      <c r="G54" s="263">
        <f>G52*9%</f>
        <v>2367</v>
      </c>
      <c r="H54" s="142"/>
    </row>
    <row r="55" spans="1:9" ht="15.75">
      <c r="A55" s="202"/>
      <c r="B55" s="261"/>
      <c r="C55" s="146"/>
      <c r="D55" s="32"/>
      <c r="E55" s="296" t="s">
        <v>51</v>
      </c>
      <c r="F55" s="296"/>
      <c r="G55" s="263">
        <f>G52+G53+G54</f>
        <v>31034</v>
      </c>
      <c r="H55" s="142"/>
    </row>
    <row r="56" spans="1:9" ht="16.5" thickBot="1">
      <c r="A56" s="203"/>
      <c r="B56" s="264"/>
      <c r="C56" s="265"/>
      <c r="D56" s="265"/>
      <c r="E56" s="265"/>
      <c r="F56" s="266"/>
      <c r="G56" s="267"/>
      <c r="H56" s="142"/>
      <c r="I56" s="142"/>
    </row>
    <row r="59" spans="1:9" ht="23.25">
      <c r="B59" s="205" t="s">
        <v>28</v>
      </c>
      <c r="C59" s="205"/>
      <c r="D59" s="205"/>
      <c r="F59" s="295" t="s">
        <v>154</v>
      </c>
      <c r="G59" s="295"/>
    </row>
    <row r="60" spans="1:9" ht="18.75">
      <c r="B60" s="205" t="s">
        <v>29</v>
      </c>
      <c r="C60" s="205"/>
      <c r="D60" s="205"/>
    </row>
    <row r="61" spans="1:9" ht="18.75">
      <c r="B61" s="205" t="s">
        <v>30</v>
      </c>
      <c r="C61" s="205"/>
      <c r="D61" s="205"/>
    </row>
    <row r="62" spans="1:9" ht="23.25">
      <c r="G62" s="157" t="s">
        <v>31</v>
      </c>
    </row>
    <row r="64" spans="1:9" ht="30" customHeight="1"/>
    <row r="79" ht="15.6" customHeight="1"/>
    <row r="80" ht="14.45" customHeight="1"/>
    <row r="81" ht="14.45" customHeight="1"/>
  </sheetData>
  <mergeCells count="17">
    <mergeCell ref="F59:G59"/>
    <mergeCell ref="E55:F55"/>
    <mergeCell ref="B7:H7"/>
    <mergeCell ref="C15:E15"/>
    <mergeCell ref="B20:B21"/>
    <mergeCell ref="C20:C21"/>
    <mergeCell ref="D20:D21"/>
    <mergeCell ref="E20:E21"/>
    <mergeCell ref="F20:F21"/>
    <mergeCell ref="G20:G21"/>
    <mergeCell ref="D8:E8"/>
    <mergeCell ref="A6:H6"/>
    <mergeCell ref="F1:I1"/>
    <mergeCell ref="A2:H2"/>
    <mergeCell ref="A3:H3"/>
    <mergeCell ref="A4:H4"/>
    <mergeCell ref="A5:H5"/>
  </mergeCells>
  <hyperlinks>
    <hyperlink ref="F53" r:id="rId1" display="SGST@9%"/>
    <hyperlink ref="F54" r:id="rId2" display="SGST@9%"/>
  </hyperlinks>
  <pageMargins left="0.2" right="0.2" top="1.5" bottom="0.25" header="0.3" footer="0.3"/>
  <pageSetup paperSize="9" scale="63"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>
  <dimension ref="A1:L82"/>
  <sheetViews>
    <sheetView topLeftCell="A9" zoomScaleNormal="100" workbookViewId="0">
      <selection activeCell="I31" sqref="I31"/>
    </sheetView>
  </sheetViews>
  <sheetFormatPr defaultRowHeight="15"/>
  <cols>
    <col min="1" max="1" width="8.7109375" customWidth="1"/>
    <col min="2" max="2" width="7.7109375" customWidth="1"/>
    <col min="3" max="3" width="32" customWidth="1"/>
    <col min="4" max="4" width="13.28515625" customWidth="1"/>
    <col min="5" max="5" width="20.85546875" customWidth="1"/>
    <col min="6" max="6" width="27.28515625" customWidth="1"/>
    <col min="7" max="7" width="18.140625" hidden="1" customWidth="1"/>
    <col min="8" max="8" width="49" customWidth="1"/>
    <col min="12" max="12" width="9.5703125" bestFit="1" customWidth="1"/>
    <col min="257" max="257" width="2.140625" customWidth="1"/>
    <col min="258" max="258" width="7.7109375" customWidth="1"/>
    <col min="259" max="259" width="32" customWidth="1"/>
    <col min="260" max="260" width="13.28515625" customWidth="1"/>
    <col min="261" max="261" width="14.140625" customWidth="1"/>
    <col min="262" max="262" width="16.140625" customWidth="1"/>
    <col min="513" max="513" width="2.140625" customWidth="1"/>
    <col min="514" max="514" width="7.7109375" customWidth="1"/>
    <col min="515" max="515" width="32" customWidth="1"/>
    <col min="516" max="516" width="13.28515625" customWidth="1"/>
    <col min="517" max="517" width="14.140625" customWidth="1"/>
    <col min="518" max="518" width="16.140625" customWidth="1"/>
    <col min="769" max="769" width="2.140625" customWidth="1"/>
    <col min="770" max="770" width="7.7109375" customWidth="1"/>
    <col min="771" max="771" width="32" customWidth="1"/>
    <col min="772" max="772" width="13.28515625" customWidth="1"/>
    <col min="773" max="773" width="14.140625" customWidth="1"/>
    <col min="774" max="774" width="16.140625" customWidth="1"/>
    <col min="1025" max="1025" width="2.140625" customWidth="1"/>
    <col min="1026" max="1026" width="7.7109375" customWidth="1"/>
    <col min="1027" max="1027" width="32" customWidth="1"/>
    <col min="1028" max="1028" width="13.28515625" customWidth="1"/>
    <col min="1029" max="1029" width="14.140625" customWidth="1"/>
    <col min="1030" max="1030" width="16.140625" customWidth="1"/>
    <col min="1281" max="1281" width="2.140625" customWidth="1"/>
    <col min="1282" max="1282" width="7.7109375" customWidth="1"/>
    <col min="1283" max="1283" width="32" customWidth="1"/>
    <col min="1284" max="1284" width="13.28515625" customWidth="1"/>
    <col min="1285" max="1285" width="14.140625" customWidth="1"/>
    <col min="1286" max="1286" width="16.140625" customWidth="1"/>
    <col min="1537" max="1537" width="2.140625" customWidth="1"/>
    <col min="1538" max="1538" width="7.7109375" customWidth="1"/>
    <col min="1539" max="1539" width="32" customWidth="1"/>
    <col min="1540" max="1540" width="13.28515625" customWidth="1"/>
    <col min="1541" max="1541" width="14.140625" customWidth="1"/>
    <col min="1542" max="1542" width="16.140625" customWidth="1"/>
    <col min="1793" max="1793" width="2.140625" customWidth="1"/>
    <col min="1794" max="1794" width="7.7109375" customWidth="1"/>
    <col min="1795" max="1795" width="32" customWidth="1"/>
    <col min="1796" max="1796" width="13.28515625" customWidth="1"/>
    <col min="1797" max="1797" width="14.140625" customWidth="1"/>
    <col min="1798" max="1798" width="16.140625" customWidth="1"/>
    <col min="2049" max="2049" width="2.140625" customWidth="1"/>
    <col min="2050" max="2050" width="7.7109375" customWidth="1"/>
    <col min="2051" max="2051" width="32" customWidth="1"/>
    <col min="2052" max="2052" width="13.28515625" customWidth="1"/>
    <col min="2053" max="2053" width="14.140625" customWidth="1"/>
    <col min="2054" max="2054" width="16.140625" customWidth="1"/>
    <col min="2305" max="2305" width="2.140625" customWidth="1"/>
    <col min="2306" max="2306" width="7.7109375" customWidth="1"/>
    <col min="2307" max="2307" width="32" customWidth="1"/>
    <col min="2308" max="2308" width="13.28515625" customWidth="1"/>
    <col min="2309" max="2309" width="14.140625" customWidth="1"/>
    <col min="2310" max="2310" width="16.140625" customWidth="1"/>
    <col min="2561" max="2561" width="2.140625" customWidth="1"/>
    <col min="2562" max="2562" width="7.7109375" customWidth="1"/>
    <col min="2563" max="2563" width="32" customWidth="1"/>
    <col min="2564" max="2564" width="13.28515625" customWidth="1"/>
    <col min="2565" max="2565" width="14.140625" customWidth="1"/>
    <col min="2566" max="2566" width="16.140625" customWidth="1"/>
    <col min="2817" max="2817" width="2.140625" customWidth="1"/>
    <col min="2818" max="2818" width="7.7109375" customWidth="1"/>
    <col min="2819" max="2819" width="32" customWidth="1"/>
    <col min="2820" max="2820" width="13.28515625" customWidth="1"/>
    <col min="2821" max="2821" width="14.140625" customWidth="1"/>
    <col min="2822" max="2822" width="16.140625" customWidth="1"/>
    <col min="3073" max="3073" width="2.140625" customWidth="1"/>
    <col min="3074" max="3074" width="7.7109375" customWidth="1"/>
    <col min="3075" max="3075" width="32" customWidth="1"/>
    <col min="3076" max="3076" width="13.28515625" customWidth="1"/>
    <col min="3077" max="3077" width="14.140625" customWidth="1"/>
    <col min="3078" max="3078" width="16.140625" customWidth="1"/>
    <col min="3329" max="3329" width="2.140625" customWidth="1"/>
    <col min="3330" max="3330" width="7.7109375" customWidth="1"/>
    <col min="3331" max="3331" width="32" customWidth="1"/>
    <col min="3332" max="3332" width="13.28515625" customWidth="1"/>
    <col min="3333" max="3333" width="14.140625" customWidth="1"/>
    <col min="3334" max="3334" width="16.140625" customWidth="1"/>
    <col min="3585" max="3585" width="2.140625" customWidth="1"/>
    <col min="3586" max="3586" width="7.7109375" customWidth="1"/>
    <col min="3587" max="3587" width="32" customWidth="1"/>
    <col min="3588" max="3588" width="13.28515625" customWidth="1"/>
    <col min="3589" max="3589" width="14.140625" customWidth="1"/>
    <col min="3590" max="3590" width="16.140625" customWidth="1"/>
    <col min="3841" max="3841" width="2.140625" customWidth="1"/>
    <col min="3842" max="3842" width="7.7109375" customWidth="1"/>
    <col min="3843" max="3843" width="32" customWidth="1"/>
    <col min="3844" max="3844" width="13.28515625" customWidth="1"/>
    <col min="3845" max="3845" width="14.140625" customWidth="1"/>
    <col min="3846" max="3846" width="16.140625" customWidth="1"/>
    <col min="4097" max="4097" width="2.140625" customWidth="1"/>
    <col min="4098" max="4098" width="7.7109375" customWidth="1"/>
    <col min="4099" max="4099" width="32" customWidth="1"/>
    <col min="4100" max="4100" width="13.28515625" customWidth="1"/>
    <col min="4101" max="4101" width="14.140625" customWidth="1"/>
    <col min="4102" max="4102" width="16.140625" customWidth="1"/>
    <col min="4353" max="4353" width="2.140625" customWidth="1"/>
    <col min="4354" max="4354" width="7.7109375" customWidth="1"/>
    <col min="4355" max="4355" width="32" customWidth="1"/>
    <col min="4356" max="4356" width="13.28515625" customWidth="1"/>
    <col min="4357" max="4357" width="14.140625" customWidth="1"/>
    <col min="4358" max="4358" width="16.140625" customWidth="1"/>
    <col min="4609" max="4609" width="2.140625" customWidth="1"/>
    <col min="4610" max="4610" width="7.7109375" customWidth="1"/>
    <col min="4611" max="4611" width="32" customWidth="1"/>
    <col min="4612" max="4612" width="13.28515625" customWidth="1"/>
    <col min="4613" max="4613" width="14.140625" customWidth="1"/>
    <col min="4614" max="4614" width="16.140625" customWidth="1"/>
    <col min="4865" max="4865" width="2.140625" customWidth="1"/>
    <col min="4866" max="4866" width="7.7109375" customWidth="1"/>
    <col min="4867" max="4867" width="32" customWidth="1"/>
    <col min="4868" max="4868" width="13.28515625" customWidth="1"/>
    <col min="4869" max="4869" width="14.140625" customWidth="1"/>
    <col min="4870" max="4870" width="16.140625" customWidth="1"/>
    <col min="5121" max="5121" width="2.140625" customWidth="1"/>
    <col min="5122" max="5122" width="7.7109375" customWidth="1"/>
    <col min="5123" max="5123" width="32" customWidth="1"/>
    <col min="5124" max="5124" width="13.28515625" customWidth="1"/>
    <col min="5125" max="5125" width="14.140625" customWidth="1"/>
    <col min="5126" max="5126" width="16.140625" customWidth="1"/>
    <col min="5377" max="5377" width="2.140625" customWidth="1"/>
    <col min="5378" max="5378" width="7.7109375" customWidth="1"/>
    <col min="5379" max="5379" width="32" customWidth="1"/>
    <col min="5380" max="5380" width="13.28515625" customWidth="1"/>
    <col min="5381" max="5381" width="14.140625" customWidth="1"/>
    <col min="5382" max="5382" width="16.140625" customWidth="1"/>
    <col min="5633" max="5633" width="2.140625" customWidth="1"/>
    <col min="5634" max="5634" width="7.7109375" customWidth="1"/>
    <col min="5635" max="5635" width="32" customWidth="1"/>
    <col min="5636" max="5636" width="13.28515625" customWidth="1"/>
    <col min="5637" max="5637" width="14.140625" customWidth="1"/>
    <col min="5638" max="5638" width="16.140625" customWidth="1"/>
    <col min="5889" max="5889" width="2.140625" customWidth="1"/>
    <col min="5890" max="5890" width="7.7109375" customWidth="1"/>
    <col min="5891" max="5891" width="32" customWidth="1"/>
    <col min="5892" max="5892" width="13.28515625" customWidth="1"/>
    <col min="5893" max="5893" width="14.140625" customWidth="1"/>
    <col min="5894" max="5894" width="16.140625" customWidth="1"/>
    <col min="6145" max="6145" width="2.140625" customWidth="1"/>
    <col min="6146" max="6146" width="7.7109375" customWidth="1"/>
    <col min="6147" max="6147" width="32" customWidth="1"/>
    <col min="6148" max="6148" width="13.28515625" customWidth="1"/>
    <col min="6149" max="6149" width="14.140625" customWidth="1"/>
    <col min="6150" max="6150" width="16.140625" customWidth="1"/>
    <col min="6401" max="6401" width="2.140625" customWidth="1"/>
    <col min="6402" max="6402" width="7.7109375" customWidth="1"/>
    <col min="6403" max="6403" width="32" customWidth="1"/>
    <col min="6404" max="6404" width="13.28515625" customWidth="1"/>
    <col min="6405" max="6405" width="14.140625" customWidth="1"/>
    <col min="6406" max="6406" width="16.140625" customWidth="1"/>
    <col min="6657" max="6657" width="2.140625" customWidth="1"/>
    <col min="6658" max="6658" width="7.7109375" customWidth="1"/>
    <col min="6659" max="6659" width="32" customWidth="1"/>
    <col min="6660" max="6660" width="13.28515625" customWidth="1"/>
    <col min="6661" max="6661" width="14.140625" customWidth="1"/>
    <col min="6662" max="6662" width="16.140625" customWidth="1"/>
    <col min="6913" max="6913" width="2.140625" customWidth="1"/>
    <col min="6914" max="6914" width="7.7109375" customWidth="1"/>
    <col min="6915" max="6915" width="32" customWidth="1"/>
    <col min="6916" max="6916" width="13.28515625" customWidth="1"/>
    <col min="6917" max="6917" width="14.140625" customWidth="1"/>
    <col min="6918" max="6918" width="16.140625" customWidth="1"/>
    <col min="7169" max="7169" width="2.140625" customWidth="1"/>
    <col min="7170" max="7170" width="7.7109375" customWidth="1"/>
    <col min="7171" max="7171" width="32" customWidth="1"/>
    <col min="7172" max="7172" width="13.28515625" customWidth="1"/>
    <col min="7173" max="7173" width="14.140625" customWidth="1"/>
    <col min="7174" max="7174" width="16.140625" customWidth="1"/>
    <col min="7425" max="7425" width="2.140625" customWidth="1"/>
    <col min="7426" max="7426" width="7.7109375" customWidth="1"/>
    <col min="7427" max="7427" width="32" customWidth="1"/>
    <col min="7428" max="7428" width="13.28515625" customWidth="1"/>
    <col min="7429" max="7429" width="14.140625" customWidth="1"/>
    <col min="7430" max="7430" width="16.140625" customWidth="1"/>
    <col min="7681" max="7681" width="2.140625" customWidth="1"/>
    <col min="7682" max="7682" width="7.7109375" customWidth="1"/>
    <col min="7683" max="7683" width="32" customWidth="1"/>
    <col min="7684" max="7684" width="13.28515625" customWidth="1"/>
    <col min="7685" max="7685" width="14.140625" customWidth="1"/>
    <col min="7686" max="7686" width="16.140625" customWidth="1"/>
    <col min="7937" max="7937" width="2.140625" customWidth="1"/>
    <col min="7938" max="7938" width="7.7109375" customWidth="1"/>
    <col min="7939" max="7939" width="32" customWidth="1"/>
    <col min="7940" max="7940" width="13.28515625" customWidth="1"/>
    <col min="7941" max="7941" width="14.140625" customWidth="1"/>
    <col min="7942" max="7942" width="16.140625" customWidth="1"/>
    <col min="8193" max="8193" width="2.140625" customWidth="1"/>
    <col min="8194" max="8194" width="7.7109375" customWidth="1"/>
    <col min="8195" max="8195" width="32" customWidth="1"/>
    <col min="8196" max="8196" width="13.28515625" customWidth="1"/>
    <col min="8197" max="8197" width="14.140625" customWidth="1"/>
    <col min="8198" max="8198" width="16.140625" customWidth="1"/>
    <col min="8449" max="8449" width="2.140625" customWidth="1"/>
    <col min="8450" max="8450" width="7.7109375" customWidth="1"/>
    <col min="8451" max="8451" width="32" customWidth="1"/>
    <col min="8452" max="8452" width="13.28515625" customWidth="1"/>
    <col min="8453" max="8453" width="14.140625" customWidth="1"/>
    <col min="8454" max="8454" width="16.140625" customWidth="1"/>
    <col min="8705" max="8705" width="2.140625" customWidth="1"/>
    <col min="8706" max="8706" width="7.7109375" customWidth="1"/>
    <col min="8707" max="8707" width="32" customWidth="1"/>
    <col min="8708" max="8708" width="13.28515625" customWidth="1"/>
    <col min="8709" max="8709" width="14.140625" customWidth="1"/>
    <col min="8710" max="8710" width="16.140625" customWidth="1"/>
    <col min="8961" max="8961" width="2.140625" customWidth="1"/>
    <col min="8962" max="8962" width="7.7109375" customWidth="1"/>
    <col min="8963" max="8963" width="32" customWidth="1"/>
    <col min="8964" max="8964" width="13.28515625" customWidth="1"/>
    <col min="8965" max="8965" width="14.140625" customWidth="1"/>
    <col min="8966" max="8966" width="16.140625" customWidth="1"/>
    <col min="9217" max="9217" width="2.140625" customWidth="1"/>
    <col min="9218" max="9218" width="7.7109375" customWidth="1"/>
    <col min="9219" max="9219" width="32" customWidth="1"/>
    <col min="9220" max="9220" width="13.28515625" customWidth="1"/>
    <col min="9221" max="9221" width="14.140625" customWidth="1"/>
    <col min="9222" max="9222" width="16.140625" customWidth="1"/>
    <col min="9473" max="9473" width="2.140625" customWidth="1"/>
    <col min="9474" max="9474" width="7.7109375" customWidth="1"/>
    <col min="9475" max="9475" width="32" customWidth="1"/>
    <col min="9476" max="9476" width="13.28515625" customWidth="1"/>
    <col min="9477" max="9477" width="14.140625" customWidth="1"/>
    <col min="9478" max="9478" width="16.140625" customWidth="1"/>
    <col min="9729" max="9729" width="2.140625" customWidth="1"/>
    <col min="9730" max="9730" width="7.7109375" customWidth="1"/>
    <col min="9731" max="9731" width="32" customWidth="1"/>
    <col min="9732" max="9732" width="13.28515625" customWidth="1"/>
    <col min="9733" max="9733" width="14.140625" customWidth="1"/>
    <col min="9734" max="9734" width="16.140625" customWidth="1"/>
    <col min="9985" max="9985" width="2.140625" customWidth="1"/>
    <col min="9986" max="9986" width="7.7109375" customWidth="1"/>
    <col min="9987" max="9987" width="32" customWidth="1"/>
    <col min="9988" max="9988" width="13.28515625" customWidth="1"/>
    <col min="9989" max="9989" width="14.140625" customWidth="1"/>
    <col min="9990" max="9990" width="16.140625" customWidth="1"/>
    <col min="10241" max="10241" width="2.140625" customWidth="1"/>
    <col min="10242" max="10242" width="7.7109375" customWidth="1"/>
    <col min="10243" max="10243" width="32" customWidth="1"/>
    <col min="10244" max="10244" width="13.28515625" customWidth="1"/>
    <col min="10245" max="10245" width="14.140625" customWidth="1"/>
    <col min="10246" max="10246" width="16.140625" customWidth="1"/>
    <col min="10497" max="10497" width="2.140625" customWidth="1"/>
    <col min="10498" max="10498" width="7.7109375" customWidth="1"/>
    <col min="10499" max="10499" width="32" customWidth="1"/>
    <col min="10500" max="10500" width="13.28515625" customWidth="1"/>
    <col min="10501" max="10501" width="14.140625" customWidth="1"/>
    <col min="10502" max="10502" width="16.140625" customWidth="1"/>
    <col min="10753" max="10753" width="2.140625" customWidth="1"/>
    <col min="10754" max="10754" width="7.7109375" customWidth="1"/>
    <col min="10755" max="10755" width="32" customWidth="1"/>
    <col min="10756" max="10756" width="13.28515625" customWidth="1"/>
    <col min="10757" max="10757" width="14.140625" customWidth="1"/>
    <col min="10758" max="10758" width="16.140625" customWidth="1"/>
    <col min="11009" max="11009" width="2.140625" customWidth="1"/>
    <col min="11010" max="11010" width="7.7109375" customWidth="1"/>
    <col min="11011" max="11011" width="32" customWidth="1"/>
    <col min="11012" max="11012" width="13.28515625" customWidth="1"/>
    <col min="11013" max="11013" width="14.140625" customWidth="1"/>
    <col min="11014" max="11014" width="16.140625" customWidth="1"/>
    <col min="11265" max="11265" width="2.140625" customWidth="1"/>
    <col min="11266" max="11266" width="7.7109375" customWidth="1"/>
    <col min="11267" max="11267" width="32" customWidth="1"/>
    <col min="11268" max="11268" width="13.28515625" customWidth="1"/>
    <col min="11269" max="11269" width="14.140625" customWidth="1"/>
    <col min="11270" max="11270" width="16.140625" customWidth="1"/>
    <col min="11521" max="11521" width="2.140625" customWidth="1"/>
    <col min="11522" max="11522" width="7.7109375" customWidth="1"/>
    <col min="11523" max="11523" width="32" customWidth="1"/>
    <col min="11524" max="11524" width="13.28515625" customWidth="1"/>
    <col min="11525" max="11525" width="14.140625" customWidth="1"/>
    <col min="11526" max="11526" width="16.140625" customWidth="1"/>
    <col min="11777" max="11777" width="2.140625" customWidth="1"/>
    <col min="11778" max="11778" width="7.7109375" customWidth="1"/>
    <col min="11779" max="11779" width="32" customWidth="1"/>
    <col min="11780" max="11780" width="13.28515625" customWidth="1"/>
    <col min="11781" max="11781" width="14.140625" customWidth="1"/>
    <col min="11782" max="11782" width="16.140625" customWidth="1"/>
    <col min="12033" max="12033" width="2.140625" customWidth="1"/>
    <col min="12034" max="12034" width="7.7109375" customWidth="1"/>
    <col min="12035" max="12035" width="32" customWidth="1"/>
    <col min="12036" max="12036" width="13.28515625" customWidth="1"/>
    <col min="12037" max="12037" width="14.140625" customWidth="1"/>
    <col min="12038" max="12038" width="16.140625" customWidth="1"/>
    <col min="12289" max="12289" width="2.140625" customWidth="1"/>
    <col min="12290" max="12290" width="7.7109375" customWidth="1"/>
    <col min="12291" max="12291" width="32" customWidth="1"/>
    <col min="12292" max="12292" width="13.28515625" customWidth="1"/>
    <col min="12293" max="12293" width="14.140625" customWidth="1"/>
    <col min="12294" max="12294" width="16.140625" customWidth="1"/>
    <col min="12545" max="12545" width="2.140625" customWidth="1"/>
    <col min="12546" max="12546" width="7.7109375" customWidth="1"/>
    <col min="12547" max="12547" width="32" customWidth="1"/>
    <col min="12548" max="12548" width="13.28515625" customWidth="1"/>
    <col min="12549" max="12549" width="14.140625" customWidth="1"/>
    <col min="12550" max="12550" width="16.140625" customWidth="1"/>
    <col min="12801" max="12801" width="2.140625" customWidth="1"/>
    <col min="12802" max="12802" width="7.7109375" customWidth="1"/>
    <col min="12803" max="12803" width="32" customWidth="1"/>
    <col min="12804" max="12804" width="13.28515625" customWidth="1"/>
    <col min="12805" max="12805" width="14.140625" customWidth="1"/>
    <col min="12806" max="12806" width="16.140625" customWidth="1"/>
    <col min="13057" max="13057" width="2.140625" customWidth="1"/>
    <col min="13058" max="13058" width="7.7109375" customWidth="1"/>
    <col min="13059" max="13059" width="32" customWidth="1"/>
    <col min="13060" max="13060" width="13.28515625" customWidth="1"/>
    <col min="13061" max="13061" width="14.140625" customWidth="1"/>
    <col min="13062" max="13062" width="16.140625" customWidth="1"/>
    <col min="13313" max="13313" width="2.140625" customWidth="1"/>
    <col min="13314" max="13314" width="7.7109375" customWidth="1"/>
    <col min="13315" max="13315" width="32" customWidth="1"/>
    <col min="13316" max="13316" width="13.28515625" customWidth="1"/>
    <col min="13317" max="13317" width="14.140625" customWidth="1"/>
    <col min="13318" max="13318" width="16.140625" customWidth="1"/>
    <col min="13569" max="13569" width="2.140625" customWidth="1"/>
    <col min="13570" max="13570" width="7.7109375" customWidth="1"/>
    <col min="13571" max="13571" width="32" customWidth="1"/>
    <col min="13572" max="13572" width="13.28515625" customWidth="1"/>
    <col min="13573" max="13573" width="14.140625" customWidth="1"/>
    <col min="13574" max="13574" width="16.140625" customWidth="1"/>
    <col min="13825" max="13825" width="2.140625" customWidth="1"/>
    <col min="13826" max="13826" width="7.7109375" customWidth="1"/>
    <col min="13827" max="13827" width="32" customWidth="1"/>
    <col min="13828" max="13828" width="13.28515625" customWidth="1"/>
    <col min="13829" max="13829" width="14.140625" customWidth="1"/>
    <col min="13830" max="13830" width="16.140625" customWidth="1"/>
    <col min="14081" max="14081" width="2.140625" customWidth="1"/>
    <col min="14082" max="14082" width="7.7109375" customWidth="1"/>
    <col min="14083" max="14083" width="32" customWidth="1"/>
    <col min="14084" max="14084" width="13.28515625" customWidth="1"/>
    <col min="14085" max="14085" width="14.140625" customWidth="1"/>
    <col min="14086" max="14086" width="16.140625" customWidth="1"/>
    <col min="14337" max="14337" width="2.140625" customWidth="1"/>
    <col min="14338" max="14338" width="7.7109375" customWidth="1"/>
    <col min="14339" max="14339" width="32" customWidth="1"/>
    <col min="14340" max="14340" width="13.28515625" customWidth="1"/>
    <col min="14341" max="14341" width="14.140625" customWidth="1"/>
    <col min="14342" max="14342" width="16.140625" customWidth="1"/>
    <col min="14593" max="14593" width="2.140625" customWidth="1"/>
    <col min="14594" max="14594" width="7.7109375" customWidth="1"/>
    <col min="14595" max="14595" width="32" customWidth="1"/>
    <col min="14596" max="14596" width="13.28515625" customWidth="1"/>
    <col min="14597" max="14597" width="14.140625" customWidth="1"/>
    <col min="14598" max="14598" width="16.140625" customWidth="1"/>
    <col min="14849" max="14849" width="2.140625" customWidth="1"/>
    <col min="14850" max="14850" width="7.7109375" customWidth="1"/>
    <col min="14851" max="14851" width="32" customWidth="1"/>
    <col min="14852" max="14852" width="13.28515625" customWidth="1"/>
    <col min="14853" max="14853" width="14.140625" customWidth="1"/>
    <col min="14854" max="14854" width="16.140625" customWidth="1"/>
    <col min="15105" max="15105" width="2.140625" customWidth="1"/>
    <col min="15106" max="15106" width="7.7109375" customWidth="1"/>
    <col min="15107" max="15107" width="32" customWidth="1"/>
    <col min="15108" max="15108" width="13.28515625" customWidth="1"/>
    <col min="15109" max="15109" width="14.140625" customWidth="1"/>
    <col min="15110" max="15110" width="16.140625" customWidth="1"/>
    <col min="15361" max="15361" width="2.140625" customWidth="1"/>
    <col min="15362" max="15362" width="7.7109375" customWidth="1"/>
    <col min="15363" max="15363" width="32" customWidth="1"/>
    <col min="15364" max="15364" width="13.28515625" customWidth="1"/>
    <col min="15365" max="15365" width="14.140625" customWidth="1"/>
    <col min="15366" max="15366" width="16.140625" customWidth="1"/>
    <col min="15617" max="15617" width="2.140625" customWidth="1"/>
    <col min="15618" max="15618" width="7.7109375" customWidth="1"/>
    <col min="15619" max="15619" width="32" customWidth="1"/>
    <col min="15620" max="15620" width="13.28515625" customWidth="1"/>
    <col min="15621" max="15621" width="14.140625" customWidth="1"/>
    <col min="15622" max="15622" width="16.140625" customWidth="1"/>
    <col min="15873" max="15873" width="2.140625" customWidth="1"/>
    <col min="15874" max="15874" width="7.7109375" customWidth="1"/>
    <col min="15875" max="15875" width="32" customWidth="1"/>
    <col min="15876" max="15876" width="13.28515625" customWidth="1"/>
    <col min="15877" max="15877" width="14.140625" customWidth="1"/>
    <col min="15878" max="15878" width="16.140625" customWidth="1"/>
    <col min="16129" max="16129" width="2.140625" customWidth="1"/>
    <col min="16130" max="16130" width="7.7109375" customWidth="1"/>
    <col min="16131" max="16131" width="32" customWidth="1"/>
    <col min="16132" max="16132" width="13.28515625" customWidth="1"/>
    <col min="16133" max="16133" width="14.140625" customWidth="1"/>
    <col min="16134" max="16134" width="16.140625" customWidth="1"/>
  </cols>
  <sheetData>
    <row r="1" spans="1:8" ht="28.5" customHeight="1">
      <c r="A1" s="117"/>
      <c r="B1" s="346" t="s">
        <v>327</v>
      </c>
      <c r="C1" s="346"/>
      <c r="D1" s="205"/>
      <c r="E1" s="205" t="s">
        <v>142</v>
      </c>
      <c r="F1" s="205"/>
      <c r="G1" s="205"/>
      <c r="H1" s="205">
        <v>9664190074</v>
      </c>
    </row>
    <row r="2" spans="1:8" ht="93.75" customHeight="1">
      <c r="A2" s="344" t="s">
        <v>151</v>
      </c>
      <c r="B2" s="344"/>
      <c r="C2" s="344"/>
      <c r="D2" s="344"/>
      <c r="E2" s="344"/>
      <c r="F2" s="344"/>
      <c r="G2" s="344"/>
      <c r="H2" s="344"/>
    </row>
    <row r="3" spans="1:8" ht="28.5" customHeight="1" thickBot="1">
      <c r="A3" s="347" t="s">
        <v>146</v>
      </c>
      <c r="B3" s="347"/>
      <c r="C3" s="347"/>
      <c r="D3" s="347"/>
      <c r="E3" s="347"/>
      <c r="F3" s="347"/>
      <c r="G3" s="347"/>
      <c r="H3" s="347"/>
    </row>
    <row r="4" spans="1:8">
      <c r="A4" s="279"/>
      <c r="B4" s="279"/>
      <c r="C4" s="279"/>
      <c r="D4" s="279"/>
      <c r="E4" s="279"/>
      <c r="F4" s="279"/>
      <c r="G4" s="279"/>
      <c r="H4" s="279"/>
    </row>
    <row r="5" spans="1:8" ht="15.75">
      <c r="A5" s="292" t="s">
        <v>36</v>
      </c>
      <c r="B5" s="292"/>
      <c r="C5" s="292"/>
      <c r="D5" s="292"/>
      <c r="E5" s="292"/>
      <c r="F5" s="292"/>
      <c r="G5" s="292"/>
      <c r="H5" s="292"/>
    </row>
    <row r="6" spans="1:8" ht="15.75">
      <c r="A6" s="185"/>
      <c r="B6" s="163"/>
      <c r="C6" s="288" t="s">
        <v>157</v>
      </c>
      <c r="D6" s="288"/>
      <c r="E6" s="288"/>
      <c r="F6" s="288"/>
      <c r="G6" s="150"/>
      <c r="H6" s="150"/>
    </row>
    <row r="7" spans="1:8" ht="26.25">
      <c r="A7" s="161"/>
      <c r="B7" s="311" t="s">
        <v>5</v>
      </c>
      <c r="C7" s="311"/>
      <c r="D7" s="311"/>
      <c r="E7" s="311"/>
      <c r="F7" s="311"/>
      <c r="G7" s="161"/>
      <c r="H7" s="147"/>
    </row>
    <row r="8" spans="1:8" ht="15.75">
      <c r="A8" s="161"/>
      <c r="B8" s="176" t="s">
        <v>153</v>
      </c>
      <c r="C8" s="175"/>
      <c r="D8" s="175"/>
      <c r="E8" s="176"/>
      <c r="F8" s="175"/>
      <c r="G8" s="161"/>
      <c r="H8" s="147"/>
    </row>
    <row r="9" spans="1:8" ht="15.75">
      <c r="A9" s="161"/>
      <c r="B9" s="176" t="s">
        <v>144</v>
      </c>
      <c r="C9" s="175"/>
      <c r="D9" s="175"/>
      <c r="E9" s="176"/>
      <c r="F9" s="175"/>
      <c r="G9" s="161"/>
      <c r="H9" s="147"/>
    </row>
    <row r="10" spans="1:8" ht="15.75">
      <c r="A10" s="161"/>
      <c r="B10" s="176" t="s">
        <v>317</v>
      </c>
      <c r="C10" s="175"/>
      <c r="D10" s="175"/>
      <c r="E10" s="176"/>
      <c r="F10" s="175"/>
      <c r="G10" s="161"/>
      <c r="H10" s="147"/>
    </row>
    <row r="11" spans="1:8" ht="15.75">
      <c r="A11" s="161"/>
      <c r="B11" s="196" t="s">
        <v>326</v>
      </c>
      <c r="C11" s="175"/>
      <c r="D11" s="175"/>
      <c r="E11" s="176"/>
      <c r="F11" s="175"/>
      <c r="G11" s="161"/>
      <c r="H11" s="147"/>
    </row>
    <row r="12" spans="1:8" ht="15.75">
      <c r="A12" s="161"/>
      <c r="B12" s="197" t="s">
        <v>323</v>
      </c>
      <c r="C12" s="197"/>
      <c r="D12" s="175"/>
      <c r="E12" s="176" t="s">
        <v>7</v>
      </c>
      <c r="F12" s="175" t="s">
        <v>147</v>
      </c>
      <c r="G12" s="161"/>
    </row>
    <row r="13" spans="1:8" ht="15.75">
      <c r="A13" s="161"/>
      <c r="B13" s="175" t="s">
        <v>173</v>
      </c>
      <c r="C13" s="175"/>
      <c r="D13" s="175"/>
      <c r="E13" s="175" t="s">
        <v>9</v>
      </c>
      <c r="F13" s="175" t="s">
        <v>148</v>
      </c>
      <c r="G13" s="161"/>
    </row>
    <row r="14" spans="1:8" ht="15.75">
      <c r="A14" s="161"/>
      <c r="B14" s="175"/>
      <c r="C14" s="175"/>
      <c r="D14" s="175"/>
      <c r="E14" s="175" t="s">
        <v>11</v>
      </c>
      <c r="F14" s="198" t="s">
        <v>12</v>
      </c>
      <c r="G14" s="162"/>
    </row>
    <row r="15" spans="1:8" ht="15.75">
      <c r="A15" s="161"/>
      <c r="B15" s="174"/>
      <c r="C15" s="292" t="s">
        <v>39</v>
      </c>
      <c r="D15" s="292"/>
      <c r="E15" s="292"/>
      <c r="F15" s="174"/>
      <c r="G15" s="161"/>
    </row>
    <row r="16" spans="1:8" ht="15.75">
      <c r="A16" s="161"/>
      <c r="B16" s="281" t="s">
        <v>14</v>
      </c>
      <c r="C16" s="281"/>
      <c r="D16" s="281"/>
      <c r="E16" s="174" t="s">
        <v>15</v>
      </c>
      <c r="F16" s="175" t="s">
        <v>16</v>
      </c>
      <c r="G16" s="161"/>
    </row>
    <row r="17" spans="1:12" ht="15.75">
      <c r="A17" s="161"/>
      <c r="B17" s="176" t="s">
        <v>17</v>
      </c>
      <c r="C17" s="176"/>
      <c r="D17" s="176"/>
      <c r="E17" s="175" t="s">
        <v>11</v>
      </c>
      <c r="F17" s="198" t="s">
        <v>12</v>
      </c>
      <c r="G17" s="162"/>
    </row>
    <row r="18" spans="1:12" ht="15.75">
      <c r="A18" s="161"/>
      <c r="B18" s="176" t="s">
        <v>18</v>
      </c>
      <c r="C18" s="176"/>
      <c r="D18" s="176"/>
      <c r="E18" s="175" t="s">
        <v>137</v>
      </c>
      <c r="F18" s="174"/>
      <c r="G18" s="147"/>
    </row>
    <row r="19" spans="1:12" ht="16.5" thickBot="1">
      <c r="A19" s="161"/>
      <c r="B19" s="176" t="s">
        <v>54</v>
      </c>
      <c r="C19" s="176"/>
      <c r="D19" s="176"/>
      <c r="E19" s="199"/>
      <c r="F19" s="199"/>
    </row>
    <row r="20" spans="1:12" ht="15.75">
      <c r="A20" s="161"/>
      <c r="B20" s="282" t="s">
        <v>20</v>
      </c>
      <c r="C20" s="284" t="s">
        <v>21</v>
      </c>
      <c r="D20" s="284"/>
      <c r="E20" s="274" t="s">
        <v>55</v>
      </c>
      <c r="F20" s="270" t="s">
        <v>22</v>
      </c>
    </row>
    <row r="21" spans="1:12" ht="15.75">
      <c r="A21" s="161"/>
      <c r="B21" s="283"/>
      <c r="C21" s="285"/>
      <c r="D21" s="285"/>
      <c r="E21" s="156" t="s">
        <v>56</v>
      </c>
      <c r="F21" s="159" t="s">
        <v>23</v>
      </c>
    </row>
    <row r="22" spans="1:12" ht="15.75">
      <c r="A22" s="161"/>
      <c r="B22" s="167"/>
      <c r="C22" s="75"/>
      <c r="D22" s="75"/>
      <c r="E22" s="75"/>
      <c r="F22" s="168"/>
      <c r="L22" s="44"/>
    </row>
    <row r="23" spans="1:12" ht="15.75">
      <c r="A23" s="161"/>
      <c r="B23" s="169">
        <v>1</v>
      </c>
      <c r="C23" s="75" t="s">
        <v>57</v>
      </c>
      <c r="D23" s="75"/>
      <c r="E23" s="256">
        <v>526</v>
      </c>
      <c r="F23" s="160">
        <v>121055</v>
      </c>
      <c r="L23" s="44"/>
    </row>
    <row r="24" spans="1:12" ht="15.75">
      <c r="A24" s="161"/>
      <c r="B24" s="170"/>
      <c r="C24" s="75" t="s">
        <v>58</v>
      </c>
      <c r="D24" s="171"/>
      <c r="E24" s="172" t="s">
        <v>59</v>
      </c>
      <c r="F24" s="160">
        <v>121055</v>
      </c>
    </row>
    <row r="25" spans="1:12" ht="16.5" thickBot="1">
      <c r="A25" s="161"/>
      <c r="B25" s="271"/>
      <c r="C25" s="272"/>
      <c r="D25" s="272"/>
      <c r="E25" s="272"/>
      <c r="F25" s="273"/>
    </row>
    <row r="26" spans="1:12" ht="15.75">
      <c r="A26" s="161"/>
      <c r="B26" s="173"/>
      <c r="C26" s="173"/>
      <c r="D26" s="173"/>
      <c r="E26" s="173"/>
      <c r="F26" s="173"/>
    </row>
    <row r="27" spans="1:12" ht="18.75">
      <c r="A27" s="161"/>
      <c r="B27" s="310" t="s">
        <v>60</v>
      </c>
      <c r="C27" s="310"/>
      <c r="D27" s="310"/>
      <c r="E27" s="310"/>
      <c r="F27" s="310"/>
    </row>
    <row r="28" spans="1:12" ht="15.75">
      <c r="A28" s="161"/>
      <c r="B28" s="175"/>
      <c r="C28" s="174"/>
      <c r="D28" s="174"/>
      <c r="E28" s="175"/>
      <c r="F28" s="175"/>
    </row>
    <row r="29" spans="1:12" ht="15.75">
      <c r="A29" s="161"/>
      <c r="B29" s="175">
        <v>1</v>
      </c>
      <c r="C29" s="175" t="s">
        <v>61</v>
      </c>
      <c r="D29" s="175"/>
      <c r="E29" s="175"/>
      <c r="F29" s="177">
        <f>F24*2.5%</f>
        <v>3026.375</v>
      </c>
    </row>
    <row r="30" spans="1:12" ht="21" customHeight="1">
      <c r="A30" s="161"/>
      <c r="B30" s="175">
        <v>2</v>
      </c>
      <c r="C30" s="176" t="s">
        <v>62</v>
      </c>
      <c r="D30" s="176"/>
      <c r="E30" s="176"/>
      <c r="F30" s="177">
        <f>F24*2.5%</f>
        <v>3026.375</v>
      </c>
    </row>
    <row r="31" spans="1:12" ht="15.75">
      <c r="A31" s="161"/>
      <c r="B31" s="175"/>
      <c r="C31" s="175" t="s">
        <v>63</v>
      </c>
      <c r="D31" s="174"/>
      <c r="E31" s="175"/>
      <c r="F31" s="177">
        <f>SUM(F29:F30)</f>
        <v>6052.75</v>
      </c>
    </row>
    <row r="32" spans="1:12" ht="15.75">
      <c r="A32" s="147"/>
      <c r="B32" s="175"/>
      <c r="C32" s="175"/>
      <c r="D32" s="174"/>
      <c r="E32" s="175"/>
      <c r="F32" s="177"/>
      <c r="I32" s="118"/>
      <c r="J32" s="118"/>
    </row>
    <row r="33" spans="1:10" ht="15.75">
      <c r="A33" s="147"/>
      <c r="B33" s="175" t="s">
        <v>64</v>
      </c>
      <c r="C33" s="175"/>
      <c r="D33" s="174"/>
      <c r="E33" s="175"/>
      <c r="F33" s="177"/>
      <c r="G33" s="52"/>
      <c r="H33" s="118"/>
      <c r="I33" s="118"/>
      <c r="J33" s="118"/>
    </row>
    <row r="34" spans="1:10" ht="15.75">
      <c r="A34" s="147"/>
      <c r="B34" s="175" t="s">
        <v>65</v>
      </c>
      <c r="C34" s="175"/>
      <c r="D34" s="174"/>
      <c r="E34" s="175"/>
      <c r="F34" s="177"/>
      <c r="G34" s="52"/>
      <c r="H34" s="118"/>
      <c r="I34" s="118"/>
      <c r="J34" s="118"/>
    </row>
    <row r="35" spans="1:10" ht="15.75">
      <c r="A35" s="147"/>
      <c r="B35" s="175" t="s">
        <v>66</v>
      </c>
      <c r="C35" s="175"/>
      <c r="D35" s="175"/>
      <c r="E35" s="175"/>
      <c r="F35" s="175"/>
      <c r="G35" s="52"/>
      <c r="H35" s="118"/>
      <c r="I35" s="118"/>
      <c r="J35" s="118"/>
    </row>
    <row r="36" spans="1:10" ht="15.75">
      <c r="A36" s="147"/>
      <c r="B36" s="178" t="s">
        <v>67</v>
      </c>
      <c r="C36" s="174"/>
      <c r="D36" s="174"/>
      <c r="E36" s="174"/>
      <c r="F36" s="174"/>
      <c r="G36" s="52"/>
      <c r="H36" s="118"/>
      <c r="I36" s="118"/>
      <c r="J36" s="118"/>
    </row>
    <row r="37" spans="1:10" ht="15.75">
      <c r="A37" s="147"/>
      <c r="B37" s="178" t="s">
        <v>68</v>
      </c>
      <c r="C37" s="174"/>
      <c r="D37" s="174"/>
      <c r="E37" s="174"/>
      <c r="F37" s="174"/>
      <c r="G37" s="52"/>
      <c r="H37" s="118"/>
    </row>
    <row r="38" spans="1:10" ht="15.75">
      <c r="A38" s="147"/>
      <c r="B38" s="174"/>
      <c r="C38" s="174"/>
      <c r="D38" s="174"/>
      <c r="E38" s="174"/>
      <c r="F38" s="174"/>
      <c r="G38" s="52"/>
      <c r="H38" s="118"/>
    </row>
    <row r="39" spans="1:10" ht="15.75">
      <c r="A39" s="147"/>
      <c r="B39" s="174" t="s">
        <v>28</v>
      </c>
      <c r="C39" s="174"/>
      <c r="D39" s="174"/>
      <c r="E39" s="174"/>
      <c r="F39" s="174"/>
      <c r="G39" s="52"/>
      <c r="H39" s="118"/>
    </row>
    <row r="40" spans="1:10" ht="23.25">
      <c r="A40" s="147"/>
      <c r="B40" s="174" t="s">
        <v>29</v>
      </c>
      <c r="C40" s="174"/>
      <c r="D40" s="174"/>
      <c r="E40" s="179"/>
      <c r="F40" s="180" t="s">
        <v>154</v>
      </c>
      <c r="G40" s="181"/>
      <c r="H40" s="182"/>
    </row>
    <row r="41" spans="1:10" ht="23.25">
      <c r="A41" s="147"/>
      <c r="B41" s="174" t="s">
        <v>30</v>
      </c>
      <c r="C41" s="174"/>
      <c r="D41" s="174"/>
      <c r="E41" s="179"/>
      <c r="F41" s="179"/>
      <c r="G41" s="181"/>
      <c r="H41" s="182"/>
    </row>
    <row r="42" spans="1:10" ht="23.25">
      <c r="A42" s="147"/>
      <c r="B42" s="174"/>
      <c r="C42" s="174"/>
      <c r="D42" s="174"/>
      <c r="E42" s="179"/>
      <c r="F42" s="179"/>
      <c r="G42" s="181"/>
      <c r="H42" s="182"/>
    </row>
    <row r="43" spans="1:10" ht="23.25">
      <c r="A43" s="147"/>
      <c r="B43" s="174"/>
      <c r="C43" s="174"/>
      <c r="D43" s="174"/>
      <c r="E43" s="179"/>
      <c r="F43" s="180" t="s">
        <v>31</v>
      </c>
      <c r="G43" s="181"/>
      <c r="H43" s="182"/>
    </row>
    <row r="44" spans="1:10" ht="30">
      <c r="A44" s="312"/>
      <c r="B44" s="312"/>
      <c r="C44" s="312"/>
      <c r="D44" s="312"/>
      <c r="E44" s="312"/>
      <c r="F44" s="312"/>
      <c r="G44" s="52"/>
    </row>
    <row r="45" spans="1:10" ht="15.75">
      <c r="A45" s="308"/>
      <c r="B45" s="308"/>
      <c r="C45" s="308"/>
      <c r="D45" s="308"/>
      <c r="E45" s="308"/>
      <c r="F45" s="308"/>
      <c r="G45" s="52"/>
    </row>
    <row r="46" spans="1:10" ht="15.75">
      <c r="A46" s="308"/>
      <c r="B46" s="308"/>
      <c r="C46" s="308"/>
      <c r="D46" s="308"/>
      <c r="E46" s="308"/>
      <c r="F46" s="308"/>
      <c r="G46" s="52"/>
    </row>
    <row r="47" spans="1:10">
      <c r="A47" s="313"/>
      <c r="B47" s="313"/>
      <c r="C47" s="313"/>
      <c r="D47" s="313"/>
      <c r="E47" s="313"/>
      <c r="F47" s="313"/>
    </row>
    <row r="48" spans="1:10">
      <c r="A48" s="41"/>
      <c r="B48" s="41"/>
      <c r="C48" s="314"/>
      <c r="D48" s="314"/>
      <c r="E48" s="314"/>
      <c r="F48" s="314"/>
    </row>
    <row r="49" spans="2:7" ht="15.75">
      <c r="B49" s="307"/>
      <c r="C49" s="307"/>
      <c r="D49" s="307"/>
      <c r="E49" s="307"/>
      <c r="F49" s="307"/>
    </row>
    <row r="50" spans="2:7">
      <c r="B50" s="2"/>
      <c r="C50" s="3"/>
      <c r="D50" s="3"/>
      <c r="E50" s="4"/>
      <c r="F50" s="1"/>
    </row>
    <row r="51" spans="2:7">
      <c r="B51" s="2"/>
      <c r="C51" s="3"/>
      <c r="D51" s="3"/>
      <c r="E51" s="4"/>
      <c r="F51" s="1"/>
    </row>
    <row r="52" spans="2:7">
      <c r="B52" s="5"/>
      <c r="C52" s="5"/>
      <c r="D52" s="3"/>
      <c r="E52" s="4"/>
      <c r="F52" s="1"/>
    </row>
    <row r="53" spans="2:7">
      <c r="B53" s="3"/>
      <c r="C53" s="6"/>
      <c r="D53" s="6"/>
      <c r="E53" s="1"/>
      <c r="G53" s="144"/>
    </row>
    <row r="54" spans="2:7">
      <c r="B54" s="3"/>
      <c r="C54" s="6"/>
      <c r="D54" s="6"/>
      <c r="E54" s="1"/>
      <c r="F54" s="8"/>
    </row>
    <row r="55" spans="2:7">
      <c r="C55" s="308"/>
      <c r="D55" s="308"/>
      <c r="E55" s="308"/>
    </row>
    <row r="56" spans="2:7">
      <c r="B56" s="309"/>
      <c r="C56" s="309"/>
      <c r="D56" s="309"/>
      <c r="F56" s="10"/>
      <c r="G56" s="144"/>
    </row>
    <row r="57" spans="2:7" ht="15.75">
      <c r="B57" s="22"/>
      <c r="C57" s="12"/>
      <c r="D57" s="12"/>
      <c r="E57" s="7"/>
      <c r="F57" s="8"/>
    </row>
    <row r="58" spans="2:7" ht="15.6" customHeight="1">
      <c r="B58" s="22"/>
      <c r="C58" s="12"/>
      <c r="D58" s="12"/>
      <c r="E58" s="9"/>
    </row>
    <row r="59" spans="2:7" ht="15.6" customHeight="1">
      <c r="B59" s="52"/>
      <c r="C59" s="52"/>
      <c r="D59" s="52"/>
      <c r="E59" s="52"/>
      <c r="F59" s="52"/>
    </row>
    <row r="60" spans="2:7" ht="15.6" customHeight="1">
      <c r="B60" s="52"/>
      <c r="C60" s="52"/>
      <c r="D60" s="52"/>
      <c r="E60" s="52"/>
      <c r="F60" s="52"/>
    </row>
    <row r="61" spans="2:7" ht="14.45" customHeight="1">
      <c r="B61" s="52"/>
      <c r="C61" s="52"/>
      <c r="D61" s="52"/>
      <c r="E61" s="52"/>
      <c r="F61" s="52"/>
    </row>
    <row r="62" spans="2:7" ht="14.45" customHeight="1">
      <c r="B62" s="52"/>
      <c r="C62" s="52"/>
      <c r="D62" s="52"/>
      <c r="E62" s="52"/>
      <c r="F62" s="52"/>
    </row>
    <row r="63" spans="2:7" ht="14.45" customHeight="1">
      <c r="B63" s="52"/>
      <c r="C63" s="52"/>
      <c r="D63" s="52"/>
      <c r="E63" s="52"/>
      <c r="F63" s="52"/>
    </row>
    <row r="64" spans="2:7" ht="14.45" customHeight="1">
      <c r="B64" s="52"/>
      <c r="C64" s="52"/>
      <c r="D64" s="52"/>
      <c r="E64" s="52"/>
      <c r="F64" s="52"/>
    </row>
    <row r="65" spans="2:6" ht="14.45" customHeight="1">
      <c r="B65" s="52"/>
      <c r="C65" s="52"/>
      <c r="D65" s="52"/>
      <c r="E65" s="52"/>
      <c r="F65" s="52"/>
    </row>
    <row r="66" spans="2:6" ht="14.45" customHeight="1">
      <c r="B66" s="52"/>
      <c r="C66" s="52"/>
      <c r="D66" s="52"/>
      <c r="E66" s="52"/>
      <c r="F66" s="52"/>
    </row>
    <row r="67" spans="2:6" ht="14.45" customHeight="1">
      <c r="B67" s="52"/>
      <c r="C67" s="52"/>
      <c r="D67" s="52"/>
      <c r="E67" s="52"/>
      <c r="F67" s="52"/>
    </row>
    <row r="68" spans="2:6" ht="14.45" customHeight="1">
      <c r="B68" s="52"/>
      <c r="C68" s="52"/>
      <c r="D68" s="52"/>
      <c r="E68" s="52"/>
      <c r="F68" s="52"/>
    </row>
    <row r="69" spans="2:6" ht="14.45" customHeight="1">
      <c r="B69" s="52"/>
      <c r="C69" s="52"/>
      <c r="D69" s="52"/>
      <c r="E69" s="52"/>
      <c r="F69" s="52"/>
    </row>
    <row r="70" spans="2:6" ht="14.45" customHeight="1">
      <c r="B70" s="52"/>
      <c r="C70" s="52"/>
      <c r="D70" s="52"/>
      <c r="E70" s="52"/>
      <c r="F70" s="52"/>
    </row>
    <row r="71" spans="2:6" ht="14.45" customHeight="1">
      <c r="B71" s="52"/>
      <c r="C71" s="52"/>
      <c r="D71" s="52"/>
      <c r="E71" s="52"/>
      <c r="F71" s="52"/>
    </row>
    <row r="72" spans="2:6" ht="15.75">
      <c r="B72" s="52"/>
      <c r="C72" s="52"/>
      <c r="D72" s="52"/>
      <c r="E72" s="52"/>
      <c r="F72" s="52"/>
    </row>
    <row r="73" spans="2:6">
      <c r="B73" s="1"/>
      <c r="C73" s="49"/>
      <c r="E73" s="1"/>
      <c r="F73" s="50"/>
    </row>
    <row r="74" spans="2:6">
      <c r="B74" s="1"/>
      <c r="C74" s="49"/>
      <c r="E74" s="1"/>
      <c r="F74" s="50"/>
    </row>
    <row r="75" spans="2:6">
      <c r="B75" s="1"/>
      <c r="C75" s="1"/>
      <c r="D75" s="1"/>
      <c r="E75" s="1"/>
      <c r="F75" s="1"/>
    </row>
    <row r="76" spans="2:6">
      <c r="B76" s="51"/>
    </row>
    <row r="77" spans="2:6">
      <c r="B77" s="51"/>
    </row>
    <row r="79" spans="2:6">
      <c r="F79" s="145"/>
    </row>
    <row r="82" spans="6:6">
      <c r="F82" s="144"/>
    </row>
  </sheetData>
  <mergeCells count="20">
    <mergeCell ref="B1:C1"/>
    <mergeCell ref="C55:E55"/>
    <mergeCell ref="B56:D56"/>
    <mergeCell ref="B27:F27"/>
    <mergeCell ref="C6:F6"/>
    <mergeCell ref="B7:F7"/>
    <mergeCell ref="C15:E15"/>
    <mergeCell ref="B16:D16"/>
    <mergeCell ref="B20:B21"/>
    <mergeCell ref="C20:D21"/>
    <mergeCell ref="A44:F44"/>
    <mergeCell ref="A45:F45"/>
    <mergeCell ref="A46:F46"/>
    <mergeCell ref="A47:F47"/>
    <mergeCell ref="C48:F48"/>
    <mergeCell ref="A3:H3"/>
    <mergeCell ref="A2:H2"/>
    <mergeCell ref="A5:H5"/>
    <mergeCell ref="A4:H4"/>
    <mergeCell ref="B49:F49"/>
  </mergeCells>
  <pageMargins left="0.70866141732283505" right="0.70866141732283505" top="2.2480314959999999" bottom="0.74803149606299202" header="0.31496062992126" footer="0.31496062992126"/>
  <pageSetup paperSize="9" scale="65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131"/>
  <sheetViews>
    <sheetView topLeftCell="A65" zoomScale="85" zoomScaleNormal="85" zoomScaleSheetLayoutView="70" workbookViewId="0">
      <selection activeCell="D85" sqref="D85"/>
    </sheetView>
  </sheetViews>
  <sheetFormatPr defaultRowHeight="15.75"/>
  <cols>
    <col min="1" max="1" width="9.140625" style="53"/>
    <col min="2" max="2" width="41.42578125" style="53" customWidth="1"/>
    <col min="3" max="3" width="52.85546875" style="53" bestFit="1" customWidth="1"/>
    <col min="4" max="4" width="29.28515625" style="53" customWidth="1"/>
    <col min="5" max="5" width="19.85546875" style="53" bestFit="1" customWidth="1"/>
    <col min="6" max="6" width="7.7109375" style="53" bestFit="1" customWidth="1"/>
    <col min="7" max="7" width="27" style="53" customWidth="1"/>
    <col min="8" max="8" width="15.42578125" style="53" customWidth="1"/>
    <col min="9" max="9" width="19.140625" style="53" customWidth="1"/>
    <col min="10" max="10" width="23.42578125" style="53" customWidth="1"/>
    <col min="11" max="16384" width="9.140625" style="53"/>
  </cols>
  <sheetData>
    <row r="1" spans="1:12" ht="21">
      <c r="A1" s="174"/>
      <c r="B1" s="187" t="s">
        <v>158</v>
      </c>
      <c r="C1" s="188"/>
      <c r="D1" s="188"/>
      <c r="E1" s="188"/>
      <c r="F1" s="234"/>
      <c r="G1" s="293" t="s">
        <v>145</v>
      </c>
      <c r="H1" s="293"/>
      <c r="I1" s="293"/>
      <c r="J1" s="293"/>
    </row>
    <row r="2" spans="1:12" ht="20.25">
      <c r="A2" s="293" t="s">
        <v>142</v>
      </c>
      <c r="B2" s="293"/>
      <c r="C2" s="293"/>
      <c r="D2" s="293"/>
      <c r="E2" s="293"/>
      <c r="F2" s="293"/>
      <c r="G2" s="293"/>
      <c r="H2" s="293"/>
      <c r="I2" s="293"/>
      <c r="J2" s="293"/>
    </row>
    <row r="3" spans="1:12" ht="69" customHeight="1">
      <c r="A3" s="290" t="s">
        <v>313</v>
      </c>
      <c r="B3" s="290"/>
      <c r="C3" s="290"/>
      <c r="D3" s="290"/>
      <c r="E3" s="290"/>
      <c r="F3" s="290"/>
      <c r="G3" s="290"/>
      <c r="H3" s="290"/>
      <c r="I3" s="290"/>
      <c r="J3" s="290"/>
    </row>
    <row r="4" spans="1:12" ht="30.75" customHeight="1" thickBot="1">
      <c r="A4" s="291" t="s">
        <v>314</v>
      </c>
      <c r="B4" s="291"/>
      <c r="C4" s="291"/>
      <c r="D4" s="291"/>
      <c r="E4" s="291"/>
      <c r="F4" s="291"/>
      <c r="G4" s="291"/>
      <c r="H4" s="291"/>
      <c r="I4" s="291"/>
      <c r="J4" s="291"/>
    </row>
    <row r="5" spans="1:12" hidden="1">
      <c r="A5" s="317"/>
      <c r="B5" s="317"/>
      <c r="C5" s="317"/>
      <c r="D5" s="317"/>
      <c r="E5" s="317"/>
      <c r="F5" s="317"/>
      <c r="G5" s="317"/>
      <c r="H5" s="317"/>
      <c r="I5" s="317"/>
      <c r="J5" s="317"/>
    </row>
    <row r="6" spans="1:12" ht="27" customHeight="1">
      <c r="A6" s="318" t="s">
        <v>36</v>
      </c>
      <c r="B6" s="318"/>
      <c r="C6" s="318"/>
      <c r="D6" s="318"/>
      <c r="E6" s="318"/>
      <c r="F6" s="318"/>
      <c r="G6" s="318"/>
      <c r="H6" s="318"/>
      <c r="I6" s="318"/>
      <c r="J6" s="318"/>
    </row>
    <row r="7" spans="1:12" ht="18">
      <c r="A7" s="55"/>
      <c r="B7" s="209"/>
      <c r="C7" s="209"/>
      <c r="D7" s="209"/>
      <c r="E7" s="209"/>
      <c r="F7" s="210"/>
      <c r="G7" s="209"/>
      <c r="H7" s="209"/>
      <c r="I7" s="209"/>
    </row>
    <row r="8" spans="1:12" ht="21">
      <c r="B8" s="211" t="s">
        <v>159</v>
      </c>
      <c r="C8" s="212"/>
      <c r="D8" s="211"/>
      <c r="E8" s="213"/>
      <c r="F8" s="214"/>
      <c r="G8" s="215"/>
      <c r="H8" s="216"/>
      <c r="I8" s="213"/>
    </row>
    <row r="9" spans="1:12" ht="21">
      <c r="B9" s="211" t="s">
        <v>144</v>
      </c>
      <c r="C9" s="212"/>
      <c r="D9" s="213"/>
      <c r="E9" s="213"/>
      <c r="F9" s="214"/>
      <c r="G9" s="215"/>
      <c r="H9" s="216"/>
      <c r="I9" s="213"/>
    </row>
    <row r="10" spans="1:12" ht="21">
      <c r="B10" s="211" t="s">
        <v>328</v>
      </c>
      <c r="C10" s="212"/>
      <c r="D10" s="211"/>
      <c r="E10" s="213"/>
      <c r="F10" s="214"/>
      <c r="G10" s="215"/>
      <c r="H10" s="216"/>
      <c r="I10" s="213"/>
    </row>
    <row r="11" spans="1:12" ht="21">
      <c r="B11" s="211" t="s">
        <v>326</v>
      </c>
      <c r="C11" s="212"/>
      <c r="D11" s="211"/>
      <c r="E11" s="213"/>
      <c r="F11" s="214"/>
      <c r="G11" s="215"/>
      <c r="H11" s="216"/>
      <c r="I11" s="213"/>
    </row>
    <row r="12" spans="1:12" ht="21">
      <c r="B12" s="211" t="s">
        <v>324</v>
      </c>
      <c r="C12" s="217"/>
      <c r="D12" s="211"/>
      <c r="E12" s="213"/>
      <c r="F12" s="214"/>
      <c r="G12" s="248" t="s">
        <v>322</v>
      </c>
      <c r="H12" s="249" t="s">
        <v>147</v>
      </c>
      <c r="I12" s="250"/>
    </row>
    <row r="13" spans="1:12" ht="21">
      <c r="B13" s="211"/>
      <c r="C13" s="219"/>
      <c r="D13" s="213"/>
      <c r="E13" s="213"/>
      <c r="F13" s="214"/>
      <c r="G13" s="211" t="s">
        <v>321</v>
      </c>
      <c r="H13" s="249" t="s">
        <v>148</v>
      </c>
      <c r="I13" s="250"/>
    </row>
    <row r="14" spans="1:12" ht="21">
      <c r="B14" s="211"/>
      <c r="C14" s="213"/>
      <c r="D14" s="213"/>
      <c r="E14" s="211"/>
      <c r="F14" s="212"/>
      <c r="G14" s="211" t="s">
        <v>11</v>
      </c>
      <c r="H14" s="251" t="s">
        <v>12</v>
      </c>
      <c r="I14" s="250"/>
    </row>
    <row r="15" spans="1:12" ht="21">
      <c r="B15" s="220"/>
      <c r="C15" s="220"/>
      <c r="D15" s="217" t="s">
        <v>39</v>
      </c>
      <c r="E15" s="217"/>
      <c r="F15" s="221"/>
      <c r="G15" s="217"/>
      <c r="H15" s="222"/>
      <c r="I15" s="223"/>
      <c r="J15" s="59"/>
      <c r="K15" s="59"/>
      <c r="L15" s="59"/>
    </row>
    <row r="16" spans="1:12" ht="21">
      <c r="B16" s="316" t="s">
        <v>14</v>
      </c>
      <c r="C16" s="316"/>
      <c r="D16" s="316"/>
      <c r="E16" s="220"/>
      <c r="F16" s="224"/>
      <c r="G16" s="223" t="s">
        <v>320</v>
      </c>
      <c r="H16" s="218" t="s">
        <v>16</v>
      </c>
      <c r="I16" s="223"/>
      <c r="J16" s="59"/>
      <c r="K16" s="59"/>
      <c r="L16" s="59"/>
    </row>
    <row r="17" spans="1:12" ht="21">
      <c r="A17" s="55"/>
      <c r="B17" s="221" t="s">
        <v>17</v>
      </c>
      <c r="C17" s="220"/>
      <c r="D17" s="220"/>
      <c r="E17" s="220"/>
      <c r="F17" s="224"/>
      <c r="G17" s="217" t="s">
        <v>11</v>
      </c>
      <c r="H17" s="222" t="s">
        <v>12</v>
      </c>
      <c r="I17" s="223"/>
      <c r="J17" s="59"/>
      <c r="K17" s="59"/>
      <c r="L17" s="59"/>
    </row>
    <row r="18" spans="1:12" ht="21.75" thickBot="1">
      <c r="A18" s="12"/>
      <c r="B18" s="221" t="s">
        <v>18</v>
      </c>
      <c r="C18" s="221"/>
      <c r="D18" s="221"/>
      <c r="E18" s="220"/>
      <c r="F18" s="224"/>
      <c r="G18" s="217" t="s">
        <v>174</v>
      </c>
      <c r="H18" s="220"/>
      <c r="I18" s="225"/>
      <c r="J18" s="59"/>
      <c r="K18" s="59"/>
      <c r="L18" s="59"/>
    </row>
    <row r="19" spans="1:12" ht="21">
      <c r="A19" s="238" t="s">
        <v>78</v>
      </c>
      <c r="B19" s="239" t="s">
        <v>79</v>
      </c>
      <c r="C19" s="239" t="s">
        <v>80</v>
      </c>
      <c r="D19" s="239" t="s">
        <v>81</v>
      </c>
      <c r="E19" s="239" t="s">
        <v>82</v>
      </c>
      <c r="F19" s="239" t="s">
        <v>83</v>
      </c>
      <c r="G19" s="239" t="s">
        <v>84</v>
      </c>
      <c r="H19" s="239" t="s">
        <v>85</v>
      </c>
      <c r="I19" s="239" t="s">
        <v>45</v>
      </c>
      <c r="J19" s="240" t="s">
        <v>86</v>
      </c>
      <c r="K19" s="59"/>
      <c r="L19" s="59"/>
    </row>
    <row r="20" spans="1:12" ht="18.75">
      <c r="A20" s="241">
        <v>1</v>
      </c>
      <c r="B20" s="235">
        <v>44352</v>
      </c>
      <c r="C20" s="230" t="s">
        <v>175</v>
      </c>
      <c r="D20" s="230" t="s">
        <v>170</v>
      </c>
      <c r="E20" s="230" t="s">
        <v>190</v>
      </c>
      <c r="F20" s="230" t="s">
        <v>204</v>
      </c>
      <c r="G20" s="230" t="s">
        <v>258</v>
      </c>
      <c r="H20" s="236">
        <v>10</v>
      </c>
      <c r="I20" s="230">
        <f t="shared" ref="I20:I51" si="0">J20/H20</f>
        <v>180</v>
      </c>
      <c r="J20" s="242">
        <v>1800</v>
      </c>
      <c r="K20" s="99"/>
    </row>
    <row r="21" spans="1:12" s="118" customFormat="1" ht="18.75">
      <c r="A21" s="241">
        <v>2</v>
      </c>
      <c r="B21" s="235">
        <v>44352</v>
      </c>
      <c r="C21" s="230" t="s">
        <v>175</v>
      </c>
      <c r="D21" s="230" t="s">
        <v>182</v>
      </c>
      <c r="E21" s="230" t="s">
        <v>191</v>
      </c>
      <c r="F21" s="230" t="s">
        <v>205</v>
      </c>
      <c r="G21" s="230" t="s">
        <v>259</v>
      </c>
      <c r="H21" s="236">
        <v>10</v>
      </c>
      <c r="I21" s="230">
        <f t="shared" si="0"/>
        <v>180</v>
      </c>
      <c r="J21" s="242">
        <v>1800</v>
      </c>
      <c r="K21" s="99"/>
    </row>
    <row r="22" spans="1:12" s="118" customFormat="1" ht="18.75">
      <c r="A22" s="241">
        <v>3</v>
      </c>
      <c r="B22" s="235">
        <v>44355</v>
      </c>
      <c r="C22" s="230" t="s">
        <v>176</v>
      </c>
      <c r="D22" s="230" t="s">
        <v>183</v>
      </c>
      <c r="E22" s="230" t="s">
        <v>190</v>
      </c>
      <c r="F22" s="230" t="s">
        <v>206</v>
      </c>
      <c r="G22" s="230" t="s">
        <v>260</v>
      </c>
      <c r="H22" s="236">
        <v>12</v>
      </c>
      <c r="I22" s="230">
        <f t="shared" si="0"/>
        <v>180</v>
      </c>
      <c r="J22" s="242">
        <v>2160</v>
      </c>
      <c r="K22" s="99"/>
    </row>
    <row r="23" spans="1:12" s="118" customFormat="1" ht="18.75">
      <c r="A23" s="241">
        <v>4</v>
      </c>
      <c r="B23" s="235">
        <v>44355</v>
      </c>
      <c r="C23" s="230" t="s">
        <v>176</v>
      </c>
      <c r="D23" s="230" t="s">
        <v>184</v>
      </c>
      <c r="E23" s="230" t="s">
        <v>191</v>
      </c>
      <c r="F23" s="230" t="s">
        <v>207</v>
      </c>
      <c r="G23" s="230" t="s">
        <v>261</v>
      </c>
      <c r="H23" s="236">
        <v>5</v>
      </c>
      <c r="I23" s="230">
        <f t="shared" si="0"/>
        <v>180</v>
      </c>
      <c r="J23" s="242">
        <v>900</v>
      </c>
      <c r="K23" s="99"/>
    </row>
    <row r="24" spans="1:12" s="118" customFormat="1" ht="18.75">
      <c r="A24" s="241">
        <v>5</v>
      </c>
      <c r="B24" s="235">
        <v>44356</v>
      </c>
      <c r="C24" s="230" t="s">
        <v>175</v>
      </c>
      <c r="D24" s="230" t="s">
        <v>185</v>
      </c>
      <c r="E24" s="230" t="s">
        <v>190</v>
      </c>
      <c r="F24" s="230" t="s">
        <v>208</v>
      </c>
      <c r="G24" s="230" t="s">
        <v>262</v>
      </c>
      <c r="H24" s="236">
        <v>12.5</v>
      </c>
      <c r="I24" s="230">
        <f t="shared" si="0"/>
        <v>180</v>
      </c>
      <c r="J24" s="242">
        <v>2250</v>
      </c>
      <c r="K24" s="99"/>
    </row>
    <row r="25" spans="1:12" s="118" customFormat="1" ht="18.75">
      <c r="A25" s="241">
        <v>6</v>
      </c>
      <c r="B25" s="235">
        <v>44358</v>
      </c>
      <c r="C25" s="230" t="s">
        <v>176</v>
      </c>
      <c r="D25" s="230" t="s">
        <v>183</v>
      </c>
      <c r="E25" s="230" t="s">
        <v>191</v>
      </c>
      <c r="F25" s="230" t="s">
        <v>209</v>
      </c>
      <c r="G25" s="230" t="s">
        <v>263</v>
      </c>
      <c r="H25" s="236">
        <v>10</v>
      </c>
      <c r="I25" s="230">
        <f t="shared" si="0"/>
        <v>180</v>
      </c>
      <c r="J25" s="242">
        <v>1800</v>
      </c>
      <c r="K25" s="99"/>
    </row>
    <row r="26" spans="1:12" ht="18.75">
      <c r="A26" s="241">
        <v>7</v>
      </c>
      <c r="B26" s="235">
        <v>44358</v>
      </c>
      <c r="C26" s="230" t="s">
        <v>176</v>
      </c>
      <c r="D26" s="230" t="s">
        <v>186</v>
      </c>
      <c r="E26" s="230" t="s">
        <v>192</v>
      </c>
      <c r="F26" s="230" t="s">
        <v>210</v>
      </c>
      <c r="G26" s="230" t="s">
        <v>264</v>
      </c>
      <c r="H26" s="236">
        <v>10</v>
      </c>
      <c r="I26" s="230">
        <f t="shared" si="0"/>
        <v>180</v>
      </c>
      <c r="J26" s="242">
        <v>1800</v>
      </c>
      <c r="K26" s="99"/>
    </row>
    <row r="27" spans="1:12" ht="18.75">
      <c r="A27" s="241">
        <v>8</v>
      </c>
      <c r="B27" s="235">
        <v>44358</v>
      </c>
      <c r="C27" s="230" t="s">
        <v>177</v>
      </c>
      <c r="D27" s="230" t="s">
        <v>182</v>
      </c>
      <c r="E27" s="230" t="s">
        <v>193</v>
      </c>
      <c r="F27" s="230" t="s">
        <v>211</v>
      </c>
      <c r="G27" s="230" t="s">
        <v>265</v>
      </c>
      <c r="H27" s="236">
        <v>10</v>
      </c>
      <c r="I27" s="230">
        <f t="shared" si="0"/>
        <v>180</v>
      </c>
      <c r="J27" s="242">
        <v>1800</v>
      </c>
      <c r="K27" s="99"/>
    </row>
    <row r="28" spans="1:12" s="118" customFormat="1" ht="18.75">
      <c r="A28" s="241">
        <v>9</v>
      </c>
      <c r="B28" s="235">
        <v>44361</v>
      </c>
      <c r="C28" s="230" t="s">
        <v>175</v>
      </c>
      <c r="D28" s="230" t="s">
        <v>185</v>
      </c>
      <c r="E28" s="230" t="s">
        <v>190</v>
      </c>
      <c r="F28" s="230" t="s">
        <v>212</v>
      </c>
      <c r="G28" s="230" t="s">
        <v>266</v>
      </c>
      <c r="H28" s="236">
        <v>12.5</v>
      </c>
      <c r="I28" s="230">
        <f t="shared" si="0"/>
        <v>180</v>
      </c>
      <c r="J28" s="242">
        <v>2250</v>
      </c>
      <c r="K28" s="99"/>
    </row>
    <row r="29" spans="1:12" s="118" customFormat="1" ht="18.75">
      <c r="A29" s="241">
        <v>10</v>
      </c>
      <c r="B29" s="235">
        <v>44362</v>
      </c>
      <c r="C29" s="230" t="s">
        <v>177</v>
      </c>
      <c r="D29" s="230" t="s">
        <v>187</v>
      </c>
      <c r="E29" s="230" t="s">
        <v>191</v>
      </c>
      <c r="F29" s="230" t="s">
        <v>213</v>
      </c>
      <c r="G29" s="230" t="s">
        <v>267</v>
      </c>
      <c r="H29" s="236">
        <v>10</v>
      </c>
      <c r="I29" s="230">
        <f t="shared" si="0"/>
        <v>180</v>
      </c>
      <c r="J29" s="242">
        <v>1800</v>
      </c>
      <c r="K29" s="99"/>
    </row>
    <row r="30" spans="1:12" s="118" customFormat="1" ht="18.75">
      <c r="A30" s="241">
        <v>11</v>
      </c>
      <c r="B30" s="235">
        <v>44362</v>
      </c>
      <c r="C30" s="230" t="s">
        <v>177</v>
      </c>
      <c r="D30" s="230" t="s">
        <v>183</v>
      </c>
      <c r="E30" s="230" t="s">
        <v>190</v>
      </c>
      <c r="F30" s="230" t="s">
        <v>214</v>
      </c>
      <c r="G30" s="230" t="s">
        <v>268</v>
      </c>
      <c r="H30" s="236">
        <v>4</v>
      </c>
      <c r="I30" s="230">
        <f t="shared" si="0"/>
        <v>180</v>
      </c>
      <c r="J30" s="242">
        <v>720</v>
      </c>
      <c r="K30" s="99"/>
    </row>
    <row r="31" spans="1:12" s="118" customFormat="1" ht="18.75">
      <c r="A31" s="241">
        <v>12</v>
      </c>
      <c r="B31" s="235">
        <v>44364</v>
      </c>
      <c r="C31" s="230" t="s">
        <v>177</v>
      </c>
      <c r="D31" s="230" t="s">
        <v>183</v>
      </c>
      <c r="E31" s="230" t="s">
        <v>191</v>
      </c>
      <c r="F31" s="230" t="s">
        <v>215</v>
      </c>
      <c r="G31" s="230" t="s">
        <v>269</v>
      </c>
      <c r="H31" s="236">
        <v>10</v>
      </c>
      <c r="I31" s="230">
        <f t="shared" si="0"/>
        <v>180</v>
      </c>
      <c r="J31" s="242">
        <v>1800</v>
      </c>
      <c r="K31" s="99"/>
    </row>
    <row r="32" spans="1:12" s="118" customFormat="1" ht="18.75">
      <c r="A32" s="241">
        <v>13</v>
      </c>
      <c r="B32" s="235">
        <v>44364</v>
      </c>
      <c r="C32" s="230" t="s">
        <v>177</v>
      </c>
      <c r="D32" s="230" t="s">
        <v>186</v>
      </c>
      <c r="E32" s="230" t="s">
        <v>192</v>
      </c>
      <c r="F32" s="230" t="s">
        <v>216</v>
      </c>
      <c r="G32" s="230" t="s">
        <v>270</v>
      </c>
      <c r="H32" s="236">
        <v>10</v>
      </c>
      <c r="I32" s="230">
        <f t="shared" si="0"/>
        <v>180</v>
      </c>
      <c r="J32" s="242">
        <v>1800</v>
      </c>
      <c r="K32" s="99"/>
    </row>
    <row r="33" spans="1:11" s="118" customFormat="1" ht="18.75">
      <c r="A33" s="241">
        <v>14</v>
      </c>
      <c r="B33" s="235">
        <v>44365</v>
      </c>
      <c r="C33" s="230" t="s">
        <v>177</v>
      </c>
      <c r="D33" s="230" t="s">
        <v>182</v>
      </c>
      <c r="E33" s="230" t="s">
        <v>194</v>
      </c>
      <c r="F33" s="230" t="s">
        <v>217</v>
      </c>
      <c r="G33" s="230" t="s">
        <v>271</v>
      </c>
      <c r="H33" s="236">
        <v>10</v>
      </c>
      <c r="I33" s="230">
        <f t="shared" si="0"/>
        <v>180</v>
      </c>
      <c r="J33" s="242">
        <v>1800</v>
      </c>
      <c r="K33" s="99"/>
    </row>
    <row r="34" spans="1:11" s="118" customFormat="1" ht="18.75">
      <c r="A34" s="241">
        <v>15</v>
      </c>
      <c r="B34" s="235">
        <v>44365</v>
      </c>
      <c r="C34" s="230" t="s">
        <v>177</v>
      </c>
      <c r="D34" s="230" t="s">
        <v>183</v>
      </c>
      <c r="E34" s="230" t="s">
        <v>190</v>
      </c>
      <c r="F34" s="230" t="s">
        <v>218</v>
      </c>
      <c r="G34" s="230" t="s">
        <v>272</v>
      </c>
      <c r="H34" s="236">
        <v>10</v>
      </c>
      <c r="I34" s="230">
        <f t="shared" si="0"/>
        <v>180</v>
      </c>
      <c r="J34" s="242">
        <v>1800</v>
      </c>
      <c r="K34" s="99"/>
    </row>
    <row r="35" spans="1:11" s="118" customFormat="1" ht="18.75">
      <c r="A35" s="241">
        <v>16</v>
      </c>
      <c r="B35" s="235">
        <v>44366</v>
      </c>
      <c r="C35" s="230" t="s">
        <v>178</v>
      </c>
      <c r="D35" s="230" t="s">
        <v>188</v>
      </c>
      <c r="E35" s="230" t="s">
        <v>195</v>
      </c>
      <c r="F35" s="230" t="s">
        <v>219</v>
      </c>
      <c r="G35" s="230" t="s">
        <v>273</v>
      </c>
      <c r="H35" s="236">
        <v>12.5</v>
      </c>
      <c r="I35" s="230">
        <f t="shared" si="0"/>
        <v>350</v>
      </c>
      <c r="J35" s="242">
        <v>4375</v>
      </c>
      <c r="K35" s="99"/>
    </row>
    <row r="36" spans="1:11" s="118" customFormat="1" ht="18.75">
      <c r="A36" s="241">
        <v>17</v>
      </c>
      <c r="B36" s="235">
        <v>44366</v>
      </c>
      <c r="C36" s="230" t="s">
        <v>177</v>
      </c>
      <c r="D36" s="230" t="s">
        <v>185</v>
      </c>
      <c r="E36" s="230" t="s">
        <v>190</v>
      </c>
      <c r="F36" s="230" t="s">
        <v>220</v>
      </c>
      <c r="G36" s="230" t="s">
        <v>274</v>
      </c>
      <c r="H36" s="236">
        <v>10</v>
      </c>
      <c r="I36" s="230">
        <f t="shared" si="0"/>
        <v>180</v>
      </c>
      <c r="J36" s="242">
        <v>1800</v>
      </c>
      <c r="K36" s="99"/>
    </row>
    <row r="37" spans="1:11" s="118" customFormat="1" ht="18.75">
      <c r="A37" s="241">
        <v>18</v>
      </c>
      <c r="B37" s="235">
        <v>44366</v>
      </c>
      <c r="C37" s="230" t="s">
        <v>177</v>
      </c>
      <c r="D37" s="230" t="s">
        <v>183</v>
      </c>
      <c r="E37" s="230" t="s">
        <v>191</v>
      </c>
      <c r="F37" s="230" t="s">
        <v>221</v>
      </c>
      <c r="G37" s="230" t="s">
        <v>275</v>
      </c>
      <c r="H37" s="236">
        <v>10</v>
      </c>
      <c r="I37" s="230">
        <f t="shared" si="0"/>
        <v>180</v>
      </c>
      <c r="J37" s="242">
        <v>1800</v>
      </c>
      <c r="K37" s="99"/>
    </row>
    <row r="38" spans="1:11" s="118" customFormat="1" ht="18.75">
      <c r="A38" s="241">
        <v>19</v>
      </c>
      <c r="B38" s="235">
        <v>44367</v>
      </c>
      <c r="C38" s="230" t="s">
        <v>175</v>
      </c>
      <c r="D38" s="230" t="s">
        <v>185</v>
      </c>
      <c r="E38" s="230" t="s">
        <v>195</v>
      </c>
      <c r="F38" s="230" t="s">
        <v>222</v>
      </c>
      <c r="G38" s="230" t="s">
        <v>276</v>
      </c>
      <c r="H38" s="236">
        <v>12.5</v>
      </c>
      <c r="I38" s="230">
        <f t="shared" si="0"/>
        <v>450</v>
      </c>
      <c r="J38" s="242">
        <v>5625</v>
      </c>
      <c r="K38" s="99"/>
    </row>
    <row r="39" spans="1:11" s="118" customFormat="1" ht="18.75">
      <c r="A39" s="241">
        <v>20</v>
      </c>
      <c r="B39" s="235">
        <v>44368</v>
      </c>
      <c r="C39" s="230" t="s">
        <v>176</v>
      </c>
      <c r="D39" s="230" t="s">
        <v>185</v>
      </c>
      <c r="E39" s="230" t="s">
        <v>190</v>
      </c>
      <c r="F39" s="230" t="s">
        <v>223</v>
      </c>
      <c r="G39" s="230" t="s">
        <v>277</v>
      </c>
      <c r="H39" s="236">
        <v>12.5</v>
      </c>
      <c r="I39" s="230">
        <f t="shared" si="0"/>
        <v>180</v>
      </c>
      <c r="J39" s="242">
        <v>2250</v>
      </c>
      <c r="K39" s="99"/>
    </row>
    <row r="40" spans="1:11" s="118" customFormat="1" ht="18.75">
      <c r="A40" s="241">
        <v>21</v>
      </c>
      <c r="B40" s="235">
        <v>44368</v>
      </c>
      <c r="C40" s="230" t="s">
        <v>176</v>
      </c>
      <c r="D40" s="230" t="s">
        <v>182</v>
      </c>
      <c r="E40" s="230" t="s">
        <v>196</v>
      </c>
      <c r="F40" s="230" t="s">
        <v>224</v>
      </c>
      <c r="G40" s="230" t="s">
        <v>278</v>
      </c>
      <c r="H40" s="236">
        <v>12.5</v>
      </c>
      <c r="I40" s="230">
        <f t="shared" si="0"/>
        <v>180</v>
      </c>
      <c r="J40" s="242">
        <v>2250</v>
      </c>
      <c r="K40" s="99"/>
    </row>
    <row r="41" spans="1:11" s="118" customFormat="1" ht="18.75">
      <c r="A41" s="241">
        <v>22</v>
      </c>
      <c r="B41" s="235">
        <v>44368</v>
      </c>
      <c r="C41" s="230" t="s">
        <v>177</v>
      </c>
      <c r="D41" s="230" t="s">
        <v>170</v>
      </c>
      <c r="E41" s="230" t="s">
        <v>197</v>
      </c>
      <c r="F41" s="230" t="s">
        <v>225</v>
      </c>
      <c r="G41" s="230" t="s">
        <v>279</v>
      </c>
      <c r="H41" s="236">
        <v>10</v>
      </c>
      <c r="I41" s="230">
        <f t="shared" si="0"/>
        <v>180</v>
      </c>
      <c r="J41" s="242">
        <v>1800</v>
      </c>
      <c r="K41" s="99"/>
    </row>
    <row r="42" spans="1:11" s="118" customFormat="1" ht="18.75">
      <c r="A42" s="241">
        <v>23</v>
      </c>
      <c r="B42" s="235">
        <v>44368</v>
      </c>
      <c r="C42" s="230" t="s">
        <v>177</v>
      </c>
      <c r="D42" s="230" t="s">
        <v>186</v>
      </c>
      <c r="E42" s="230" t="s">
        <v>194</v>
      </c>
      <c r="F42" s="230" t="s">
        <v>226</v>
      </c>
      <c r="G42" s="230" t="s">
        <v>280</v>
      </c>
      <c r="H42" s="236">
        <v>10</v>
      </c>
      <c r="I42" s="230">
        <f t="shared" si="0"/>
        <v>180</v>
      </c>
      <c r="J42" s="242">
        <v>1800</v>
      </c>
      <c r="K42" s="99"/>
    </row>
    <row r="43" spans="1:11" s="118" customFormat="1" ht="18.75">
      <c r="A43" s="241">
        <v>24</v>
      </c>
      <c r="B43" s="235">
        <v>44368</v>
      </c>
      <c r="C43" s="230" t="s">
        <v>177</v>
      </c>
      <c r="D43" s="230" t="s">
        <v>183</v>
      </c>
      <c r="E43" s="230" t="s">
        <v>198</v>
      </c>
      <c r="F43" s="230" t="s">
        <v>227</v>
      </c>
      <c r="G43" s="230" t="s">
        <v>281</v>
      </c>
      <c r="H43" s="236">
        <v>10</v>
      </c>
      <c r="I43" s="230">
        <f t="shared" si="0"/>
        <v>180</v>
      </c>
      <c r="J43" s="242">
        <v>1800</v>
      </c>
      <c r="K43" s="99"/>
    </row>
    <row r="44" spans="1:11" s="118" customFormat="1" ht="18.75">
      <c r="A44" s="241">
        <v>25</v>
      </c>
      <c r="B44" s="235">
        <v>44368</v>
      </c>
      <c r="C44" s="230" t="s">
        <v>177</v>
      </c>
      <c r="D44" s="230" t="s">
        <v>182</v>
      </c>
      <c r="E44" s="230" t="s">
        <v>199</v>
      </c>
      <c r="F44" s="230" t="s">
        <v>228</v>
      </c>
      <c r="G44" s="230" t="s">
        <v>282</v>
      </c>
      <c r="H44" s="236">
        <v>7.5</v>
      </c>
      <c r="I44" s="230">
        <f t="shared" si="0"/>
        <v>180</v>
      </c>
      <c r="J44" s="242">
        <v>1350</v>
      </c>
      <c r="K44" s="99"/>
    </row>
    <row r="45" spans="1:11" s="118" customFormat="1" ht="18.75">
      <c r="A45" s="241">
        <v>26</v>
      </c>
      <c r="B45" s="235">
        <v>44368</v>
      </c>
      <c r="C45" s="230" t="s">
        <v>179</v>
      </c>
      <c r="D45" s="230" t="s">
        <v>186</v>
      </c>
      <c r="E45" s="230" t="s">
        <v>200</v>
      </c>
      <c r="F45" s="230" t="s">
        <v>229</v>
      </c>
      <c r="G45" s="230" t="s">
        <v>283</v>
      </c>
      <c r="H45" s="236">
        <v>12.5</v>
      </c>
      <c r="I45" s="230">
        <f t="shared" si="0"/>
        <v>180</v>
      </c>
      <c r="J45" s="242">
        <v>2250</v>
      </c>
      <c r="K45" s="99"/>
    </row>
    <row r="46" spans="1:11" s="118" customFormat="1" ht="18.75">
      <c r="A46" s="241">
        <v>27</v>
      </c>
      <c r="B46" s="235">
        <v>44368</v>
      </c>
      <c r="C46" s="230" t="s">
        <v>178</v>
      </c>
      <c r="D46" s="230" t="s">
        <v>188</v>
      </c>
      <c r="E46" s="230" t="s">
        <v>201</v>
      </c>
      <c r="F46" s="230" t="s">
        <v>230</v>
      </c>
      <c r="G46" s="230" t="s">
        <v>284</v>
      </c>
      <c r="H46" s="236">
        <v>12.5</v>
      </c>
      <c r="I46" s="230">
        <f t="shared" si="0"/>
        <v>180</v>
      </c>
      <c r="J46" s="242">
        <v>2250</v>
      </c>
      <c r="K46" s="99"/>
    </row>
    <row r="47" spans="1:11" s="118" customFormat="1" ht="18.75">
      <c r="A47" s="241">
        <v>28</v>
      </c>
      <c r="B47" s="235">
        <v>44370</v>
      </c>
      <c r="C47" s="230" t="s">
        <v>175</v>
      </c>
      <c r="D47" s="230" t="s">
        <v>185</v>
      </c>
      <c r="E47" s="230" t="s">
        <v>195</v>
      </c>
      <c r="F47" s="230" t="s">
        <v>231</v>
      </c>
      <c r="G47" s="230" t="s">
        <v>285</v>
      </c>
      <c r="H47" s="236">
        <v>12.5</v>
      </c>
      <c r="I47" s="230">
        <f t="shared" si="0"/>
        <v>450</v>
      </c>
      <c r="J47" s="242">
        <v>5625</v>
      </c>
      <c r="K47" s="99"/>
    </row>
    <row r="48" spans="1:11" s="118" customFormat="1" ht="18.75">
      <c r="A48" s="241">
        <v>29</v>
      </c>
      <c r="B48" s="235">
        <v>44371</v>
      </c>
      <c r="C48" s="230" t="s">
        <v>177</v>
      </c>
      <c r="D48" s="230" t="s">
        <v>188</v>
      </c>
      <c r="E48" s="230" t="s">
        <v>202</v>
      </c>
      <c r="F48" s="230" t="s">
        <v>232</v>
      </c>
      <c r="G48" s="230" t="s">
        <v>286</v>
      </c>
      <c r="H48" s="236">
        <v>12.5</v>
      </c>
      <c r="I48" s="230">
        <f t="shared" si="0"/>
        <v>180</v>
      </c>
      <c r="J48" s="242">
        <v>2250</v>
      </c>
      <c r="K48" s="99"/>
    </row>
    <row r="49" spans="1:11" s="118" customFormat="1" ht="18.75">
      <c r="A49" s="241">
        <v>30</v>
      </c>
      <c r="B49" s="235">
        <v>44371</v>
      </c>
      <c r="C49" s="230" t="s">
        <v>177</v>
      </c>
      <c r="D49" s="230" t="s">
        <v>184</v>
      </c>
      <c r="E49" s="230" t="s">
        <v>193</v>
      </c>
      <c r="F49" s="230" t="s">
        <v>233</v>
      </c>
      <c r="G49" s="230" t="s">
        <v>287</v>
      </c>
      <c r="H49" s="236">
        <v>6</v>
      </c>
      <c r="I49" s="230">
        <f t="shared" si="0"/>
        <v>180</v>
      </c>
      <c r="J49" s="242">
        <v>1080</v>
      </c>
      <c r="K49" s="99"/>
    </row>
    <row r="50" spans="1:11" s="118" customFormat="1" ht="18.75">
      <c r="A50" s="241">
        <v>31</v>
      </c>
      <c r="B50" s="235">
        <v>44372</v>
      </c>
      <c r="C50" s="230" t="s">
        <v>177</v>
      </c>
      <c r="D50" s="230" t="s">
        <v>188</v>
      </c>
      <c r="E50" s="230" t="s">
        <v>195</v>
      </c>
      <c r="F50" s="230" t="s">
        <v>234</v>
      </c>
      <c r="G50" s="230" t="s">
        <v>288</v>
      </c>
      <c r="H50" s="236">
        <v>12.5</v>
      </c>
      <c r="I50" s="230">
        <f t="shared" si="0"/>
        <v>350</v>
      </c>
      <c r="J50" s="242">
        <v>4375</v>
      </c>
      <c r="K50" s="99"/>
    </row>
    <row r="51" spans="1:11" s="118" customFormat="1" ht="18.75">
      <c r="A51" s="241">
        <v>32</v>
      </c>
      <c r="B51" s="235">
        <v>44372</v>
      </c>
      <c r="C51" s="230" t="s">
        <v>177</v>
      </c>
      <c r="D51" s="230" t="s">
        <v>183</v>
      </c>
      <c r="E51" s="230" t="s">
        <v>190</v>
      </c>
      <c r="F51" s="230" t="s">
        <v>235</v>
      </c>
      <c r="G51" s="230" t="s">
        <v>289</v>
      </c>
      <c r="H51" s="236">
        <v>10</v>
      </c>
      <c r="I51" s="230">
        <f t="shared" si="0"/>
        <v>180</v>
      </c>
      <c r="J51" s="242">
        <v>1800</v>
      </c>
      <c r="K51" s="99"/>
    </row>
    <row r="52" spans="1:11" s="118" customFormat="1" ht="18.75">
      <c r="A52" s="241">
        <v>33</v>
      </c>
      <c r="B52" s="235">
        <v>44372</v>
      </c>
      <c r="C52" s="230" t="s">
        <v>177</v>
      </c>
      <c r="D52" s="230" t="s">
        <v>183</v>
      </c>
      <c r="E52" s="230" t="s">
        <v>191</v>
      </c>
      <c r="F52" s="230" t="s">
        <v>236</v>
      </c>
      <c r="G52" s="230" t="s">
        <v>290</v>
      </c>
      <c r="H52" s="236">
        <v>1</v>
      </c>
      <c r="I52" s="230">
        <f t="shared" ref="I52:I73" si="1">J52/H52</f>
        <v>180</v>
      </c>
      <c r="J52" s="242">
        <v>180</v>
      </c>
      <c r="K52" s="99"/>
    </row>
    <row r="53" spans="1:11" s="118" customFormat="1" ht="18.75">
      <c r="A53" s="241">
        <v>34</v>
      </c>
      <c r="B53" s="235">
        <v>44373</v>
      </c>
      <c r="C53" s="230" t="s">
        <v>177</v>
      </c>
      <c r="D53" s="230" t="s">
        <v>186</v>
      </c>
      <c r="E53" s="230" t="s">
        <v>195</v>
      </c>
      <c r="F53" s="230" t="s">
        <v>237</v>
      </c>
      <c r="G53" s="230" t="s">
        <v>291</v>
      </c>
      <c r="H53" s="236">
        <v>7.5</v>
      </c>
      <c r="I53" s="230">
        <f t="shared" si="1"/>
        <v>380</v>
      </c>
      <c r="J53" s="242">
        <v>2850</v>
      </c>
      <c r="K53" s="99"/>
    </row>
    <row r="54" spans="1:11" s="118" customFormat="1" ht="18.75">
      <c r="A54" s="241">
        <v>35</v>
      </c>
      <c r="B54" s="235">
        <v>44373</v>
      </c>
      <c r="C54" s="230" t="s">
        <v>177</v>
      </c>
      <c r="D54" s="230" t="s">
        <v>186</v>
      </c>
      <c r="E54" s="230" t="s">
        <v>195</v>
      </c>
      <c r="F54" s="230" t="s">
        <v>238</v>
      </c>
      <c r="G54" s="230" t="s">
        <v>292</v>
      </c>
      <c r="H54" s="236">
        <v>5</v>
      </c>
      <c r="I54" s="230">
        <f t="shared" si="1"/>
        <v>380</v>
      </c>
      <c r="J54" s="242">
        <v>1900</v>
      </c>
      <c r="K54" s="99"/>
    </row>
    <row r="55" spans="1:11" s="118" customFormat="1" ht="18.75">
      <c r="A55" s="241">
        <v>36</v>
      </c>
      <c r="B55" s="235">
        <v>44374</v>
      </c>
      <c r="C55" s="230" t="s">
        <v>177</v>
      </c>
      <c r="D55" s="230" t="s">
        <v>185</v>
      </c>
      <c r="E55" s="230" t="s">
        <v>195</v>
      </c>
      <c r="F55" s="230" t="s">
        <v>239</v>
      </c>
      <c r="G55" s="230" t="s">
        <v>293</v>
      </c>
      <c r="H55" s="236">
        <v>12.5</v>
      </c>
      <c r="I55" s="230">
        <f t="shared" si="1"/>
        <v>450</v>
      </c>
      <c r="J55" s="242">
        <v>5625</v>
      </c>
      <c r="K55" s="99"/>
    </row>
    <row r="56" spans="1:11" s="118" customFormat="1" ht="18.75">
      <c r="A56" s="241">
        <v>37</v>
      </c>
      <c r="B56" s="235">
        <v>44374</v>
      </c>
      <c r="C56" s="230" t="s">
        <v>177</v>
      </c>
      <c r="D56" s="230" t="s">
        <v>185</v>
      </c>
      <c r="E56" s="230" t="s">
        <v>195</v>
      </c>
      <c r="F56" s="230" t="s">
        <v>240</v>
      </c>
      <c r="G56" s="230" t="s">
        <v>294</v>
      </c>
      <c r="H56" s="236">
        <v>12.5</v>
      </c>
      <c r="I56" s="230">
        <f t="shared" si="1"/>
        <v>450</v>
      </c>
      <c r="J56" s="242">
        <v>5625</v>
      </c>
      <c r="K56" s="99"/>
    </row>
    <row r="57" spans="1:11" s="118" customFormat="1" ht="18.75">
      <c r="A57" s="241">
        <v>38</v>
      </c>
      <c r="B57" s="235">
        <v>44374</v>
      </c>
      <c r="C57" s="230" t="s">
        <v>177</v>
      </c>
      <c r="D57" s="230" t="s">
        <v>183</v>
      </c>
      <c r="E57" s="230" t="s">
        <v>190</v>
      </c>
      <c r="F57" s="230" t="s">
        <v>241</v>
      </c>
      <c r="G57" s="230" t="s">
        <v>295</v>
      </c>
      <c r="H57" s="236">
        <v>10</v>
      </c>
      <c r="I57" s="230">
        <f t="shared" si="1"/>
        <v>180</v>
      </c>
      <c r="J57" s="242">
        <v>1800</v>
      </c>
      <c r="K57" s="99"/>
    </row>
    <row r="58" spans="1:11" s="118" customFormat="1" ht="18.75">
      <c r="A58" s="241">
        <v>39</v>
      </c>
      <c r="B58" s="235">
        <v>44374</v>
      </c>
      <c r="C58" s="230" t="s">
        <v>177</v>
      </c>
      <c r="D58" s="230" t="s">
        <v>183</v>
      </c>
      <c r="E58" s="230" t="s">
        <v>191</v>
      </c>
      <c r="F58" s="230" t="s">
        <v>242</v>
      </c>
      <c r="G58" s="230" t="s">
        <v>296</v>
      </c>
      <c r="H58" s="236">
        <v>7</v>
      </c>
      <c r="I58" s="230">
        <f t="shared" si="1"/>
        <v>180</v>
      </c>
      <c r="J58" s="242">
        <v>1260</v>
      </c>
      <c r="K58" s="99"/>
    </row>
    <row r="59" spans="1:11" s="118" customFormat="1" ht="18.75">
      <c r="A59" s="241">
        <v>40</v>
      </c>
      <c r="B59" s="235">
        <v>44374</v>
      </c>
      <c r="C59" s="230" t="s">
        <v>177</v>
      </c>
      <c r="D59" s="230" t="s">
        <v>183</v>
      </c>
      <c r="E59" s="230" t="s">
        <v>194</v>
      </c>
      <c r="F59" s="230" t="s">
        <v>243</v>
      </c>
      <c r="G59" s="230" t="s">
        <v>297</v>
      </c>
      <c r="H59" s="236">
        <v>1</v>
      </c>
      <c r="I59" s="230">
        <f t="shared" si="1"/>
        <v>180</v>
      </c>
      <c r="J59" s="242">
        <v>180</v>
      </c>
      <c r="K59" s="99"/>
    </row>
    <row r="60" spans="1:11" s="118" customFormat="1" ht="18.75">
      <c r="A60" s="241">
        <v>41</v>
      </c>
      <c r="B60" s="235">
        <v>44374</v>
      </c>
      <c r="C60" s="230" t="s">
        <v>177</v>
      </c>
      <c r="D60" s="230" t="s">
        <v>188</v>
      </c>
      <c r="E60" s="230" t="s">
        <v>195</v>
      </c>
      <c r="F60" s="230" t="s">
        <v>244</v>
      </c>
      <c r="G60" s="230" t="s">
        <v>298</v>
      </c>
      <c r="H60" s="236">
        <v>12.5</v>
      </c>
      <c r="I60" s="230">
        <f t="shared" si="1"/>
        <v>350</v>
      </c>
      <c r="J60" s="242">
        <v>4375</v>
      </c>
      <c r="K60" s="99"/>
    </row>
    <row r="61" spans="1:11" ht="18.75">
      <c r="A61" s="241">
        <v>42</v>
      </c>
      <c r="B61" s="235">
        <v>44374</v>
      </c>
      <c r="C61" s="230" t="s">
        <v>177</v>
      </c>
      <c r="D61" s="230" t="s">
        <v>186</v>
      </c>
      <c r="E61" s="230" t="s">
        <v>193</v>
      </c>
      <c r="F61" s="230" t="s">
        <v>245</v>
      </c>
      <c r="G61" s="230" t="s">
        <v>299</v>
      </c>
      <c r="H61" s="236">
        <v>10</v>
      </c>
      <c r="I61" s="230">
        <f t="shared" si="1"/>
        <v>180</v>
      </c>
      <c r="J61" s="242">
        <v>1800</v>
      </c>
      <c r="K61" s="99"/>
    </row>
    <row r="62" spans="1:11" ht="18.75">
      <c r="A62" s="241">
        <v>43</v>
      </c>
      <c r="B62" s="235">
        <v>44374</v>
      </c>
      <c r="C62" s="230" t="s">
        <v>177</v>
      </c>
      <c r="D62" s="230" t="s">
        <v>183</v>
      </c>
      <c r="E62" s="230" t="s">
        <v>191</v>
      </c>
      <c r="F62" s="230" t="s">
        <v>246</v>
      </c>
      <c r="G62" s="230" t="s">
        <v>300</v>
      </c>
      <c r="H62" s="236">
        <v>1</v>
      </c>
      <c r="I62" s="230">
        <f t="shared" si="1"/>
        <v>180</v>
      </c>
      <c r="J62" s="242">
        <v>180</v>
      </c>
      <c r="K62" s="99"/>
    </row>
    <row r="63" spans="1:11" ht="18.75">
      <c r="A63" s="241">
        <v>44</v>
      </c>
      <c r="B63" s="235">
        <v>44375</v>
      </c>
      <c r="C63" s="230" t="s">
        <v>177</v>
      </c>
      <c r="D63" s="230" t="s">
        <v>186</v>
      </c>
      <c r="E63" s="230" t="s">
        <v>193</v>
      </c>
      <c r="F63" s="230" t="s">
        <v>247</v>
      </c>
      <c r="G63" s="230" t="s">
        <v>301</v>
      </c>
      <c r="H63" s="236">
        <v>9</v>
      </c>
      <c r="I63" s="230">
        <f t="shared" si="1"/>
        <v>180</v>
      </c>
      <c r="J63" s="242">
        <v>1620</v>
      </c>
      <c r="K63" s="99"/>
    </row>
    <row r="64" spans="1:11" ht="18.75">
      <c r="A64" s="241">
        <v>45</v>
      </c>
      <c r="B64" s="235">
        <v>44375</v>
      </c>
      <c r="C64" s="230" t="s">
        <v>175</v>
      </c>
      <c r="D64" s="230" t="s">
        <v>182</v>
      </c>
      <c r="E64" s="230" t="s">
        <v>203</v>
      </c>
      <c r="F64" s="230" t="s">
        <v>248</v>
      </c>
      <c r="G64" s="230" t="s">
        <v>302</v>
      </c>
      <c r="H64" s="236">
        <v>12.5</v>
      </c>
      <c r="I64" s="230">
        <f t="shared" si="1"/>
        <v>180</v>
      </c>
      <c r="J64" s="242">
        <v>2250</v>
      </c>
      <c r="K64" s="99"/>
    </row>
    <row r="65" spans="1:11" ht="18.75">
      <c r="A65" s="241">
        <v>46</v>
      </c>
      <c r="B65" s="235">
        <v>44376</v>
      </c>
      <c r="C65" s="230" t="s">
        <v>175</v>
      </c>
      <c r="D65" s="230" t="s">
        <v>170</v>
      </c>
      <c r="E65" s="230" t="s">
        <v>190</v>
      </c>
      <c r="F65" s="230" t="s">
        <v>249</v>
      </c>
      <c r="G65" s="230" t="s">
        <v>303</v>
      </c>
      <c r="H65" s="236">
        <v>12.5</v>
      </c>
      <c r="I65" s="230">
        <f t="shared" si="1"/>
        <v>180</v>
      </c>
      <c r="J65" s="242">
        <v>2250</v>
      </c>
      <c r="K65" s="99"/>
    </row>
    <row r="66" spans="1:11" ht="18.75">
      <c r="A66" s="241">
        <v>47</v>
      </c>
      <c r="B66" s="235">
        <v>44376</v>
      </c>
      <c r="C66" s="230" t="s">
        <v>175</v>
      </c>
      <c r="D66" s="230" t="s">
        <v>170</v>
      </c>
      <c r="E66" s="230" t="s">
        <v>191</v>
      </c>
      <c r="F66" s="230" t="s">
        <v>250</v>
      </c>
      <c r="G66" s="230" t="s">
        <v>304</v>
      </c>
      <c r="H66" s="236">
        <v>12.5</v>
      </c>
      <c r="I66" s="230">
        <f t="shared" si="1"/>
        <v>180</v>
      </c>
      <c r="J66" s="242">
        <v>2250</v>
      </c>
      <c r="K66" s="99"/>
    </row>
    <row r="67" spans="1:11" ht="18.75">
      <c r="A67" s="241">
        <v>48</v>
      </c>
      <c r="B67" s="235">
        <v>44376</v>
      </c>
      <c r="C67" s="230" t="s">
        <v>180</v>
      </c>
      <c r="D67" s="230" t="s">
        <v>189</v>
      </c>
      <c r="E67" s="230" t="s">
        <v>195</v>
      </c>
      <c r="F67" s="230" t="s">
        <v>251</v>
      </c>
      <c r="G67" s="230" t="s">
        <v>305</v>
      </c>
      <c r="H67" s="236">
        <v>6</v>
      </c>
      <c r="I67" s="230">
        <f t="shared" si="1"/>
        <v>500</v>
      </c>
      <c r="J67" s="242">
        <v>3000</v>
      </c>
      <c r="K67" s="99"/>
    </row>
    <row r="68" spans="1:11" ht="18.75">
      <c r="A68" s="241">
        <v>49</v>
      </c>
      <c r="B68" s="235">
        <v>44376</v>
      </c>
      <c r="C68" s="230" t="s">
        <v>181</v>
      </c>
      <c r="D68" s="230" t="s">
        <v>182</v>
      </c>
      <c r="E68" s="230" t="s">
        <v>193</v>
      </c>
      <c r="F68" s="230" t="s">
        <v>252</v>
      </c>
      <c r="G68" s="230" t="s">
        <v>306</v>
      </c>
      <c r="H68" s="236">
        <v>12.5</v>
      </c>
      <c r="I68" s="230">
        <f t="shared" si="1"/>
        <v>180</v>
      </c>
      <c r="J68" s="242">
        <v>2250</v>
      </c>
      <c r="K68" s="99"/>
    </row>
    <row r="69" spans="1:11" ht="18.75">
      <c r="A69" s="241">
        <v>50</v>
      </c>
      <c r="B69" s="235">
        <v>44377</v>
      </c>
      <c r="C69" s="230" t="s">
        <v>177</v>
      </c>
      <c r="D69" s="230" t="s">
        <v>183</v>
      </c>
      <c r="E69" s="230" t="s">
        <v>190</v>
      </c>
      <c r="F69" s="230" t="s">
        <v>253</v>
      </c>
      <c r="G69" s="230" t="s">
        <v>307</v>
      </c>
      <c r="H69" s="236">
        <v>10</v>
      </c>
      <c r="I69" s="230">
        <f t="shared" si="1"/>
        <v>180</v>
      </c>
      <c r="J69" s="242">
        <v>1800</v>
      </c>
      <c r="K69" s="99"/>
    </row>
    <row r="70" spans="1:11" ht="18.75">
      <c r="A70" s="241">
        <v>51</v>
      </c>
      <c r="B70" s="235">
        <v>44377</v>
      </c>
      <c r="C70" s="230" t="s">
        <v>177</v>
      </c>
      <c r="D70" s="230" t="s">
        <v>183</v>
      </c>
      <c r="E70" s="230" t="s">
        <v>191</v>
      </c>
      <c r="F70" s="230" t="s">
        <v>254</v>
      </c>
      <c r="G70" s="230" t="s">
        <v>308</v>
      </c>
      <c r="H70" s="236">
        <v>10</v>
      </c>
      <c r="I70" s="230">
        <f t="shared" si="1"/>
        <v>180</v>
      </c>
      <c r="J70" s="242">
        <v>1800</v>
      </c>
      <c r="K70" s="99"/>
    </row>
    <row r="71" spans="1:11" ht="18.75">
      <c r="A71" s="241">
        <v>52</v>
      </c>
      <c r="B71" s="235">
        <v>44377</v>
      </c>
      <c r="C71" s="230" t="s">
        <v>177</v>
      </c>
      <c r="D71" s="230" t="s">
        <v>187</v>
      </c>
      <c r="E71" s="230" t="s">
        <v>193</v>
      </c>
      <c r="F71" s="230" t="s">
        <v>255</v>
      </c>
      <c r="G71" s="230" t="s">
        <v>309</v>
      </c>
      <c r="H71" s="236">
        <v>10</v>
      </c>
      <c r="I71" s="230">
        <f t="shared" si="1"/>
        <v>180</v>
      </c>
      <c r="J71" s="242">
        <v>1800</v>
      </c>
      <c r="K71" s="99"/>
    </row>
    <row r="72" spans="1:11" ht="18.75">
      <c r="A72" s="241">
        <v>53</v>
      </c>
      <c r="B72" s="235">
        <v>44377</v>
      </c>
      <c r="C72" s="230" t="s">
        <v>180</v>
      </c>
      <c r="D72" s="230" t="s">
        <v>189</v>
      </c>
      <c r="E72" s="230" t="s">
        <v>195</v>
      </c>
      <c r="F72" s="230" t="s">
        <v>256</v>
      </c>
      <c r="G72" s="230" t="s">
        <v>310</v>
      </c>
      <c r="H72" s="236">
        <v>6.5</v>
      </c>
      <c r="I72" s="230">
        <f t="shared" si="1"/>
        <v>500</v>
      </c>
      <c r="J72" s="242">
        <v>3250</v>
      </c>
      <c r="K72" s="99"/>
    </row>
    <row r="73" spans="1:11" ht="18.75">
      <c r="A73" s="241">
        <v>54</v>
      </c>
      <c r="B73" s="235">
        <v>44377</v>
      </c>
      <c r="C73" s="230" t="s">
        <v>181</v>
      </c>
      <c r="D73" s="230" t="s">
        <v>182</v>
      </c>
      <c r="E73" s="230" t="s">
        <v>203</v>
      </c>
      <c r="F73" s="230" t="s">
        <v>257</v>
      </c>
      <c r="G73" s="230" t="s">
        <v>311</v>
      </c>
      <c r="H73" s="236">
        <v>12.5</v>
      </c>
      <c r="I73" s="230">
        <f t="shared" si="1"/>
        <v>180</v>
      </c>
      <c r="J73" s="242">
        <v>2250</v>
      </c>
      <c r="K73" s="99"/>
    </row>
    <row r="74" spans="1:11" ht="24" thickBot="1">
      <c r="A74" s="243"/>
      <c r="B74" s="244"/>
      <c r="C74" s="244"/>
      <c r="D74" s="244"/>
      <c r="E74" s="244"/>
      <c r="F74" s="245"/>
      <c r="G74" s="244"/>
      <c r="H74" s="246">
        <f>SUM(H20:H73)</f>
        <v>526</v>
      </c>
      <c r="I74" s="247"/>
      <c r="J74" s="252">
        <f>SUM(J20:J73)</f>
        <v>121055</v>
      </c>
      <c r="K74" s="99"/>
    </row>
    <row r="75" spans="1:11" ht="21">
      <c r="A75" s="152"/>
      <c r="B75" s="152"/>
      <c r="C75" s="152"/>
      <c r="D75" s="152"/>
      <c r="E75" s="152"/>
      <c r="F75" s="237"/>
      <c r="G75" s="152"/>
      <c r="H75" s="226"/>
      <c r="I75" s="227"/>
      <c r="J75" s="226"/>
      <c r="K75" s="99"/>
    </row>
    <row r="76" spans="1:11" ht="21">
      <c r="A76" s="174"/>
      <c r="B76" s="187" t="s">
        <v>64</v>
      </c>
      <c r="C76" s="188"/>
      <c r="D76" s="188"/>
      <c r="E76" s="188"/>
      <c r="F76" s="229"/>
      <c r="G76" s="174"/>
      <c r="H76" s="188">
        <v>1</v>
      </c>
      <c r="I76" s="189" t="s">
        <v>61</v>
      </c>
      <c r="J76" s="188">
        <f>J74*2.5%</f>
        <v>3026.375</v>
      </c>
      <c r="K76" s="99"/>
    </row>
    <row r="77" spans="1:11" ht="21">
      <c r="A77" s="174"/>
      <c r="B77" s="187" t="s">
        <v>65</v>
      </c>
      <c r="C77" s="188"/>
      <c r="D77" s="188"/>
      <c r="E77" s="188"/>
      <c r="F77" s="176"/>
      <c r="G77" s="174"/>
      <c r="H77" s="187">
        <v>2</v>
      </c>
      <c r="I77" s="232" t="s">
        <v>62</v>
      </c>
      <c r="J77" s="188">
        <f>J74*2.5%</f>
        <v>3026.375</v>
      </c>
      <c r="K77" s="99"/>
    </row>
    <row r="78" spans="1:11" ht="21">
      <c r="A78" s="174"/>
      <c r="B78" s="187" t="s">
        <v>66</v>
      </c>
      <c r="C78" s="188"/>
      <c r="D78" s="188"/>
      <c r="E78" s="188"/>
      <c r="F78" s="176"/>
      <c r="G78" s="175"/>
      <c r="H78" s="233"/>
      <c r="I78" s="189" t="s">
        <v>87</v>
      </c>
      <c r="J78" s="231">
        <f>J77+J76</f>
        <v>6052.75</v>
      </c>
      <c r="K78" s="99"/>
    </row>
    <row r="79" spans="1:11" ht="21">
      <c r="A79" s="150"/>
      <c r="B79" s="228" t="s">
        <v>67</v>
      </c>
      <c r="C79" s="204"/>
      <c r="D79" s="204"/>
      <c r="E79" s="204"/>
      <c r="F79" s="12"/>
      <c r="G79" s="12"/>
      <c r="H79" s="150"/>
      <c r="I79" s="150"/>
      <c r="J79" s="150"/>
      <c r="K79" s="99"/>
    </row>
    <row r="80" spans="1:11" s="118" customFormat="1" ht="23.25">
      <c r="A80" s="150"/>
      <c r="B80" s="205"/>
      <c r="C80" s="205"/>
      <c r="D80" s="205"/>
      <c r="E80" s="205"/>
      <c r="F80" s="210"/>
      <c r="G80" s="210"/>
      <c r="H80" s="153"/>
      <c r="I80" s="153"/>
      <c r="J80" s="153"/>
      <c r="K80" s="99"/>
    </row>
    <row r="81" spans="1:11" s="118" customFormat="1" ht="23.25">
      <c r="A81" s="150"/>
      <c r="B81" s="150"/>
      <c r="C81" s="150"/>
      <c r="D81" s="150"/>
      <c r="E81" s="150"/>
      <c r="F81" s="150"/>
      <c r="G81" s="150"/>
      <c r="H81" s="315" t="s">
        <v>154</v>
      </c>
      <c r="I81" s="315"/>
      <c r="J81" s="315"/>
      <c r="K81" s="99"/>
    </row>
    <row r="82" spans="1:11" s="118" customFormat="1" ht="23.25">
      <c r="A82" s="150"/>
      <c r="B82" s="150"/>
      <c r="C82" s="150"/>
      <c r="D82" s="150"/>
      <c r="E82" s="150"/>
      <c r="F82" s="151"/>
      <c r="G82" s="150"/>
      <c r="H82" s="153"/>
      <c r="I82" s="153"/>
      <c r="J82" s="153"/>
      <c r="K82" s="99"/>
    </row>
    <row r="83" spans="1:11" s="118" customFormat="1" ht="23.25">
      <c r="A83" s="150"/>
      <c r="B83" s="150"/>
      <c r="C83" s="150"/>
      <c r="D83" s="150"/>
      <c r="E83" s="150"/>
      <c r="F83" s="150"/>
      <c r="G83" s="150"/>
      <c r="H83" s="153"/>
      <c r="I83" s="153"/>
      <c r="J83" s="153"/>
      <c r="K83" s="99"/>
    </row>
    <row r="84" spans="1:11" s="118" customFormat="1" ht="23.25">
      <c r="A84" s="150"/>
      <c r="B84" s="150"/>
      <c r="C84" s="150"/>
      <c r="D84" s="150"/>
      <c r="E84" s="150"/>
      <c r="F84" s="150"/>
      <c r="G84" s="150"/>
      <c r="H84" s="153"/>
      <c r="I84" s="153"/>
      <c r="J84" s="153"/>
      <c r="K84" s="99"/>
    </row>
    <row r="85" spans="1:11" s="118" customFormat="1" ht="23.25">
      <c r="A85" s="150"/>
      <c r="B85" s="150"/>
      <c r="C85" s="150"/>
      <c r="D85" s="150"/>
      <c r="E85" s="150"/>
      <c r="F85" s="150"/>
      <c r="G85" s="150"/>
      <c r="H85" s="315" t="s">
        <v>31</v>
      </c>
      <c r="I85" s="315"/>
      <c r="J85" s="315"/>
      <c r="K85" s="99"/>
    </row>
    <row r="86" spans="1:11" s="118" customFormat="1" ht="23.25">
      <c r="A86" s="150"/>
      <c r="B86" s="150"/>
      <c r="C86" s="150"/>
      <c r="D86" s="150"/>
      <c r="E86" s="150"/>
      <c r="F86" s="150"/>
      <c r="G86" s="150"/>
      <c r="H86" s="153"/>
      <c r="I86" s="153"/>
      <c r="J86" s="153"/>
      <c r="K86" s="99"/>
    </row>
    <row r="87" spans="1:11" s="118" customFormat="1">
      <c r="A87" s="53"/>
      <c r="B87" s="53"/>
      <c r="C87" s="53"/>
      <c r="D87" s="53"/>
      <c r="E87" s="53"/>
      <c r="F87" s="53"/>
      <c r="G87" s="53"/>
      <c r="H87" s="53"/>
      <c r="I87" s="53"/>
      <c r="J87" s="53"/>
      <c r="K87" s="99"/>
    </row>
    <row r="88" spans="1:11">
      <c r="K88" s="99"/>
    </row>
    <row r="89" spans="1:11">
      <c r="K89" s="99"/>
    </row>
    <row r="90" spans="1:11">
      <c r="K90" s="99"/>
    </row>
    <row r="91" spans="1:11" s="118" customFormat="1">
      <c r="A91" s="53"/>
      <c r="B91" s="53"/>
      <c r="C91" s="53"/>
      <c r="D91" s="53"/>
      <c r="E91" s="53"/>
      <c r="F91" s="53"/>
      <c r="G91" s="53"/>
      <c r="H91" s="53"/>
      <c r="I91" s="53"/>
      <c r="J91" s="53"/>
      <c r="K91" s="99"/>
    </row>
    <row r="92" spans="1:11" s="118" customFormat="1">
      <c r="A92" s="53"/>
      <c r="B92" s="53"/>
      <c r="C92" s="53"/>
      <c r="D92" s="53"/>
      <c r="E92" s="53"/>
      <c r="F92" s="53"/>
      <c r="G92" s="53"/>
      <c r="H92" s="53"/>
      <c r="I92" s="53"/>
      <c r="J92" s="53"/>
      <c r="K92" s="99"/>
    </row>
    <row r="93" spans="1:11">
      <c r="K93" s="99"/>
    </row>
    <row r="94" spans="1:11" s="118" customFormat="1">
      <c r="A94" s="53"/>
      <c r="B94" s="53"/>
      <c r="C94" s="53"/>
      <c r="D94" s="53"/>
      <c r="E94" s="53"/>
      <c r="F94" s="53"/>
      <c r="G94" s="53"/>
      <c r="H94" s="53"/>
      <c r="I94" s="53"/>
      <c r="J94" s="53"/>
      <c r="K94" s="99"/>
    </row>
    <row r="95" spans="1:11" s="118" customFormat="1">
      <c r="A95" s="53"/>
      <c r="B95" s="53"/>
      <c r="C95" s="53"/>
      <c r="D95" s="53"/>
      <c r="E95" s="53"/>
      <c r="F95" s="53"/>
      <c r="G95" s="53"/>
      <c r="H95" s="53"/>
      <c r="I95" s="53"/>
      <c r="J95" s="53"/>
      <c r="K95" s="99"/>
    </row>
    <row r="96" spans="1:11" s="118" customFormat="1">
      <c r="A96" s="53"/>
      <c r="B96" s="53"/>
      <c r="C96" s="53"/>
      <c r="D96" s="53"/>
      <c r="E96" s="53"/>
      <c r="F96" s="53"/>
      <c r="G96" s="53"/>
      <c r="H96" s="53"/>
      <c r="I96" s="53"/>
      <c r="J96" s="53"/>
      <c r="K96" s="99"/>
    </row>
    <row r="97" spans="1:11" s="118" customFormat="1">
      <c r="A97" s="53"/>
      <c r="B97" s="53"/>
      <c r="C97" s="53"/>
      <c r="D97" s="53"/>
      <c r="E97" s="53"/>
      <c r="F97" s="53"/>
      <c r="G97" s="53"/>
      <c r="H97" s="53"/>
      <c r="I97" s="53"/>
      <c r="J97" s="53"/>
      <c r="K97" s="99"/>
    </row>
    <row r="98" spans="1:11">
      <c r="K98" s="99"/>
    </row>
    <row r="99" spans="1:11">
      <c r="K99" s="99"/>
    </row>
    <row r="100" spans="1:11">
      <c r="K100" s="99"/>
    </row>
    <row r="101" spans="1:11" s="118" customFormat="1">
      <c r="A101" s="53"/>
      <c r="B101" s="53"/>
      <c r="C101" s="53"/>
      <c r="D101" s="53"/>
      <c r="E101" s="53"/>
      <c r="F101" s="53"/>
      <c r="G101" s="53"/>
      <c r="H101" s="53"/>
      <c r="I101" s="53"/>
      <c r="J101" s="53"/>
      <c r="K101" s="99"/>
    </row>
    <row r="102" spans="1:11" s="118" customFormat="1">
      <c r="A102" s="53"/>
      <c r="B102" s="53"/>
      <c r="C102" s="53"/>
      <c r="D102" s="53"/>
      <c r="E102" s="53"/>
      <c r="F102" s="53"/>
      <c r="G102" s="53"/>
      <c r="H102" s="53"/>
      <c r="I102" s="53"/>
      <c r="J102" s="53"/>
      <c r="K102" s="99"/>
    </row>
    <row r="103" spans="1:11">
      <c r="K103" s="99"/>
    </row>
    <row r="104" spans="1:11">
      <c r="K104" s="99"/>
    </row>
    <row r="105" spans="1:11">
      <c r="K105" s="99"/>
    </row>
    <row r="106" spans="1:11">
      <c r="K106" s="99"/>
    </row>
    <row r="107" spans="1:11">
      <c r="K107" s="99"/>
    </row>
    <row r="108" spans="1:11" s="118" customFormat="1">
      <c r="A108" s="53"/>
      <c r="B108" s="53"/>
      <c r="C108" s="53"/>
      <c r="D108" s="53"/>
      <c r="E108" s="53"/>
      <c r="F108" s="53"/>
      <c r="G108" s="53"/>
      <c r="H108" s="53"/>
      <c r="I108" s="53"/>
      <c r="J108" s="53"/>
      <c r="K108" s="99"/>
    </row>
    <row r="109" spans="1:11" s="118" customFormat="1">
      <c r="A109" s="53"/>
      <c r="B109" s="53"/>
      <c r="C109" s="53"/>
      <c r="D109" s="53"/>
      <c r="E109" s="53"/>
      <c r="F109" s="53"/>
      <c r="G109" s="53"/>
      <c r="H109" s="53"/>
      <c r="I109" s="53"/>
      <c r="J109" s="53"/>
      <c r="K109" s="99"/>
    </row>
    <row r="110" spans="1:11" s="118" customFormat="1">
      <c r="A110" s="53"/>
      <c r="B110" s="53"/>
      <c r="C110" s="53"/>
      <c r="D110" s="53"/>
      <c r="E110" s="53"/>
      <c r="F110" s="53"/>
      <c r="G110" s="53"/>
      <c r="H110" s="53"/>
      <c r="I110" s="53"/>
      <c r="J110" s="53"/>
      <c r="K110" s="99"/>
    </row>
    <row r="111" spans="1:11" s="118" customFormat="1">
      <c r="A111" s="53"/>
      <c r="B111" s="53"/>
      <c r="C111" s="53"/>
      <c r="D111" s="53"/>
      <c r="E111" s="53"/>
      <c r="F111" s="53"/>
      <c r="G111" s="53"/>
      <c r="H111" s="53"/>
      <c r="I111" s="53"/>
      <c r="J111" s="53"/>
      <c r="K111" s="99"/>
    </row>
    <row r="112" spans="1:11" s="118" customFormat="1">
      <c r="A112" s="53"/>
      <c r="B112" s="53"/>
      <c r="C112" s="53"/>
      <c r="D112" s="53"/>
      <c r="E112" s="53"/>
      <c r="F112" s="53"/>
      <c r="G112" s="53"/>
      <c r="H112" s="53"/>
      <c r="I112" s="53"/>
      <c r="J112" s="53"/>
      <c r="K112" s="99"/>
    </row>
    <row r="113" spans="1:11" s="118" customFormat="1">
      <c r="A113" s="53"/>
      <c r="B113" s="53"/>
      <c r="C113" s="53"/>
      <c r="D113" s="53"/>
      <c r="E113" s="53"/>
      <c r="F113" s="53"/>
      <c r="G113" s="53"/>
      <c r="H113" s="53"/>
      <c r="I113" s="53"/>
      <c r="J113" s="53"/>
      <c r="K113" s="99"/>
    </row>
    <row r="114" spans="1:11" s="118" customFormat="1">
      <c r="A114" s="53"/>
      <c r="B114" s="53"/>
      <c r="C114" s="53"/>
      <c r="D114" s="53"/>
      <c r="E114" s="53"/>
      <c r="F114" s="53"/>
      <c r="G114" s="53"/>
      <c r="H114" s="53"/>
      <c r="I114" s="53"/>
      <c r="J114" s="53"/>
      <c r="K114" s="99"/>
    </row>
    <row r="115" spans="1:11" s="118" customFormat="1">
      <c r="A115" s="53"/>
      <c r="B115" s="53"/>
      <c r="C115" s="53"/>
      <c r="D115" s="53"/>
      <c r="E115" s="53"/>
      <c r="F115" s="53"/>
      <c r="G115" s="53"/>
      <c r="H115" s="53"/>
      <c r="I115" s="53"/>
      <c r="J115" s="53"/>
      <c r="K115" s="99"/>
    </row>
    <row r="116" spans="1:11" s="118" customFormat="1">
      <c r="A116" s="53"/>
      <c r="B116" s="53"/>
      <c r="C116" s="53"/>
      <c r="D116" s="53"/>
      <c r="E116" s="53"/>
      <c r="F116" s="53"/>
      <c r="G116" s="53"/>
      <c r="H116" s="53"/>
      <c r="I116" s="53"/>
      <c r="J116" s="53"/>
      <c r="K116" s="99"/>
    </row>
    <row r="117" spans="1:11" s="118" customFormat="1">
      <c r="A117" s="53"/>
      <c r="B117" s="53"/>
      <c r="C117" s="53"/>
      <c r="D117" s="53"/>
      <c r="E117" s="53"/>
      <c r="F117" s="53"/>
      <c r="G117" s="53"/>
      <c r="H117" s="53"/>
      <c r="I117" s="53"/>
      <c r="J117" s="53"/>
      <c r="K117" s="99"/>
    </row>
    <row r="118" spans="1:11" s="118" customFormat="1">
      <c r="A118" s="53"/>
      <c r="B118" s="53"/>
      <c r="C118" s="53"/>
      <c r="D118" s="53"/>
      <c r="E118" s="53"/>
      <c r="F118" s="53"/>
      <c r="G118" s="53"/>
      <c r="H118" s="53"/>
      <c r="I118" s="53"/>
      <c r="J118" s="53"/>
      <c r="K118" s="99"/>
    </row>
    <row r="119" spans="1:11" s="118" customFormat="1">
      <c r="A119" s="53"/>
      <c r="B119" s="53"/>
      <c r="C119" s="53"/>
      <c r="D119" s="53"/>
      <c r="E119" s="53"/>
      <c r="F119" s="53"/>
      <c r="G119" s="53"/>
      <c r="H119" s="53"/>
      <c r="I119" s="53"/>
      <c r="J119" s="53"/>
      <c r="K119" s="99"/>
    </row>
    <row r="120" spans="1:11" s="118" customFormat="1">
      <c r="A120" s="53"/>
      <c r="B120" s="53"/>
      <c r="C120" s="53"/>
      <c r="D120" s="53"/>
      <c r="E120" s="53"/>
      <c r="F120" s="53"/>
      <c r="G120" s="53"/>
      <c r="H120" s="53"/>
      <c r="I120" s="53"/>
      <c r="J120" s="53"/>
      <c r="K120" s="99"/>
    </row>
    <row r="121" spans="1:11" s="118" customFormat="1">
      <c r="A121" s="53"/>
      <c r="B121" s="53"/>
      <c r="C121" s="53"/>
      <c r="D121" s="53"/>
      <c r="E121" s="53"/>
      <c r="F121" s="53"/>
      <c r="G121" s="53"/>
      <c r="H121" s="53"/>
      <c r="I121" s="53"/>
      <c r="J121" s="53"/>
      <c r="K121" s="99"/>
    </row>
    <row r="122" spans="1:11" s="118" customFormat="1">
      <c r="A122" s="53"/>
      <c r="B122" s="53"/>
      <c r="C122" s="53"/>
      <c r="D122" s="53"/>
      <c r="E122" s="53"/>
      <c r="F122" s="53"/>
      <c r="G122" s="53"/>
      <c r="H122" s="53"/>
      <c r="I122" s="53"/>
      <c r="J122" s="53"/>
      <c r="K122" s="99"/>
    </row>
    <row r="123" spans="1:11" s="118" customFormat="1">
      <c r="A123" s="53"/>
      <c r="B123" s="53"/>
      <c r="C123" s="53"/>
      <c r="D123" s="53"/>
      <c r="E123" s="53"/>
      <c r="F123" s="53"/>
      <c r="G123" s="53"/>
      <c r="H123" s="53"/>
      <c r="I123" s="53"/>
      <c r="J123" s="53"/>
      <c r="K123" s="99"/>
    </row>
    <row r="124" spans="1:11" s="118" customFormat="1">
      <c r="A124" s="53"/>
      <c r="B124" s="53"/>
      <c r="C124" s="53"/>
      <c r="D124" s="53"/>
      <c r="E124" s="53"/>
      <c r="F124" s="53"/>
      <c r="G124" s="53"/>
      <c r="H124" s="53"/>
      <c r="I124" s="53"/>
      <c r="J124" s="53"/>
      <c r="K124" s="99"/>
    </row>
    <row r="125" spans="1:11" s="118" customFormat="1">
      <c r="A125" s="53"/>
      <c r="B125" s="53"/>
      <c r="C125" s="53"/>
      <c r="D125" s="53"/>
      <c r="E125" s="53"/>
      <c r="F125" s="53"/>
      <c r="G125" s="53"/>
      <c r="H125" s="53"/>
      <c r="I125" s="53"/>
      <c r="J125" s="53"/>
      <c r="K125" s="99"/>
    </row>
    <row r="126" spans="1:11" s="118" customFormat="1">
      <c r="A126" s="53"/>
      <c r="B126" s="53"/>
      <c r="C126" s="53"/>
      <c r="D126" s="53"/>
      <c r="E126" s="53"/>
      <c r="F126" s="53"/>
      <c r="G126" s="53"/>
      <c r="H126" s="53"/>
      <c r="I126" s="53"/>
      <c r="J126" s="53"/>
      <c r="K126" s="99"/>
    </row>
    <row r="127" spans="1:11" s="118" customFormat="1">
      <c r="A127" s="53"/>
      <c r="B127" s="53"/>
      <c r="C127" s="53"/>
      <c r="D127" s="53"/>
      <c r="E127" s="53"/>
      <c r="F127" s="53"/>
      <c r="G127" s="53"/>
      <c r="H127" s="53"/>
      <c r="I127" s="53"/>
      <c r="J127" s="53"/>
      <c r="K127" s="99"/>
    </row>
    <row r="128" spans="1:11" s="118" customFormat="1">
      <c r="A128" s="53"/>
      <c r="B128" s="53"/>
      <c r="C128" s="53"/>
      <c r="D128" s="53"/>
      <c r="E128" s="53"/>
      <c r="F128" s="53"/>
      <c r="G128" s="53"/>
      <c r="H128" s="53"/>
      <c r="I128" s="53"/>
      <c r="J128" s="53"/>
      <c r="K128" s="99"/>
    </row>
    <row r="129" spans="1:11" s="118" customFormat="1">
      <c r="A129" s="53"/>
      <c r="B129" s="53"/>
      <c r="C129" s="53"/>
      <c r="D129" s="53"/>
      <c r="E129" s="53"/>
      <c r="F129" s="53"/>
      <c r="G129" s="53"/>
      <c r="H129" s="53"/>
      <c r="I129" s="53"/>
      <c r="J129" s="53"/>
      <c r="K129" s="99"/>
    </row>
    <row r="130" spans="1:11" s="118" customFormat="1">
      <c r="A130" s="53"/>
      <c r="B130" s="53"/>
      <c r="C130" s="53"/>
      <c r="D130" s="53"/>
      <c r="E130" s="53"/>
      <c r="F130" s="53"/>
      <c r="G130" s="53"/>
      <c r="H130" s="53"/>
      <c r="I130" s="53"/>
      <c r="J130" s="53"/>
      <c r="K130" s="99"/>
    </row>
    <row r="131" spans="1:11" s="118" customFormat="1">
      <c r="A131" s="53"/>
      <c r="B131" s="53"/>
      <c r="C131" s="53"/>
      <c r="D131" s="53"/>
      <c r="E131" s="53"/>
      <c r="F131" s="53"/>
      <c r="G131" s="53"/>
      <c r="H131" s="53"/>
      <c r="I131" s="53"/>
      <c r="J131" s="53"/>
      <c r="K131" s="99"/>
    </row>
  </sheetData>
  <mergeCells count="9">
    <mergeCell ref="H81:J81"/>
    <mergeCell ref="H85:J85"/>
    <mergeCell ref="B16:D16"/>
    <mergeCell ref="G1:J1"/>
    <mergeCell ref="A2:J2"/>
    <mergeCell ref="A3:J3"/>
    <mergeCell ref="A4:J4"/>
    <mergeCell ref="A5:J5"/>
    <mergeCell ref="A6:J6"/>
  </mergeCells>
  <pageMargins left="0.70866141732283472" right="0.70866141732283472" top="0.74803149606299213" bottom="0.74803149606299213" header="0.31496062992125984" footer="0.31496062992125984"/>
  <pageSetup paperSize="9" scale="6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33"/>
  <sheetViews>
    <sheetView tabSelected="1" zoomScale="85" zoomScaleNormal="85" workbookViewId="0">
      <selection activeCell="H25" sqref="H25"/>
    </sheetView>
  </sheetViews>
  <sheetFormatPr defaultRowHeight="15"/>
  <cols>
    <col min="1" max="1" width="14.42578125" customWidth="1"/>
    <col min="2" max="2" width="15.5703125" bestFit="1" customWidth="1"/>
    <col min="3" max="3" width="16.140625" bestFit="1" customWidth="1"/>
    <col min="4" max="4" width="16.140625" customWidth="1"/>
    <col min="5" max="5" width="44.7109375" bestFit="1" customWidth="1"/>
    <col min="6" max="6" width="11.42578125" bestFit="1" customWidth="1"/>
    <col min="7" max="7" width="13.140625" customWidth="1"/>
    <col min="8" max="8" width="13.5703125" customWidth="1"/>
    <col min="9" max="9" width="11.140625" customWidth="1"/>
    <col min="10" max="10" width="13" bestFit="1" customWidth="1"/>
    <col min="11" max="11" width="11.5703125" customWidth="1"/>
    <col min="12" max="12" width="12" customWidth="1"/>
    <col min="13" max="13" width="12.7109375" customWidth="1"/>
    <col min="14" max="14" width="12.85546875" customWidth="1"/>
  </cols>
  <sheetData>
    <row r="1" spans="1:15" ht="24" customHeight="1">
      <c r="A1" s="348" t="s">
        <v>329</v>
      </c>
      <c r="B1" s="348"/>
      <c r="C1" s="348"/>
      <c r="D1" s="348"/>
      <c r="E1" s="204" t="s">
        <v>142</v>
      </c>
      <c r="F1" s="204"/>
      <c r="G1" s="204"/>
      <c r="H1" s="204"/>
      <c r="I1" s="348" t="s">
        <v>330</v>
      </c>
      <c r="J1" s="348"/>
      <c r="K1" s="348"/>
      <c r="L1" s="348"/>
      <c r="M1" s="348"/>
      <c r="N1" s="204"/>
    </row>
    <row r="2" spans="1:15" ht="22.5">
      <c r="A2" s="351" t="s">
        <v>151</v>
      </c>
      <c r="B2" s="352"/>
      <c r="C2" s="352"/>
      <c r="D2" s="352"/>
      <c r="E2" s="352"/>
      <c r="F2" s="352"/>
      <c r="G2" s="352"/>
      <c r="H2" s="352"/>
      <c r="I2" s="352"/>
      <c r="J2" s="352"/>
      <c r="K2" s="352"/>
      <c r="L2" s="352"/>
      <c r="M2" s="352"/>
      <c r="N2" s="353"/>
      <c r="O2" s="205"/>
    </row>
    <row r="3" spans="1:15" ht="18.75">
      <c r="A3" s="354" t="s">
        <v>312</v>
      </c>
      <c r="B3" s="354"/>
      <c r="C3" s="354"/>
      <c r="D3" s="354"/>
      <c r="E3" s="354"/>
      <c r="F3" s="354"/>
      <c r="G3" s="354"/>
      <c r="H3" s="354"/>
      <c r="I3" s="354"/>
      <c r="J3" s="354"/>
      <c r="K3" s="354"/>
      <c r="L3" s="354"/>
      <c r="M3" s="354"/>
      <c r="N3" s="354"/>
      <c r="O3" s="205"/>
    </row>
    <row r="4" spans="1:15" ht="18" customHeight="1">
      <c r="A4" s="355" t="s">
        <v>88</v>
      </c>
      <c r="B4" s="355" t="s">
        <v>89</v>
      </c>
      <c r="C4" s="356" t="s">
        <v>90</v>
      </c>
      <c r="D4" s="356" t="s">
        <v>91</v>
      </c>
      <c r="E4" s="357" t="s">
        <v>92</v>
      </c>
      <c r="F4" s="357" t="s">
        <v>93</v>
      </c>
      <c r="G4" s="356" t="s">
        <v>94</v>
      </c>
      <c r="H4" s="356" t="s">
        <v>95</v>
      </c>
      <c r="I4" s="356" t="s">
        <v>96</v>
      </c>
      <c r="J4" s="356" t="s">
        <v>97</v>
      </c>
      <c r="K4" s="357" t="s">
        <v>98</v>
      </c>
      <c r="L4" s="357" t="s">
        <v>99</v>
      </c>
      <c r="M4" s="356" t="s">
        <v>100</v>
      </c>
      <c r="N4" s="356" t="s">
        <v>46</v>
      </c>
      <c r="O4" s="205"/>
    </row>
    <row r="5" spans="1:15" ht="18.75">
      <c r="A5" s="358" t="s">
        <v>131</v>
      </c>
      <c r="B5" s="359" t="s">
        <v>130</v>
      </c>
      <c r="C5" s="360" t="s">
        <v>102</v>
      </c>
      <c r="D5" s="361">
        <v>0</v>
      </c>
      <c r="E5" s="361">
        <v>0</v>
      </c>
      <c r="F5" s="361">
        <v>0</v>
      </c>
      <c r="G5" s="361">
        <v>0</v>
      </c>
      <c r="H5" s="362">
        <v>0</v>
      </c>
      <c r="I5" s="349">
        <v>0</v>
      </c>
      <c r="J5" s="349">
        <v>0</v>
      </c>
      <c r="K5" s="349">
        <v>0</v>
      </c>
      <c r="L5" s="349">
        <v>0</v>
      </c>
      <c r="M5" s="349">
        <f>+(H5+H6)-J5+I5+K5</f>
        <v>42.5</v>
      </c>
      <c r="N5" s="360"/>
      <c r="O5" s="205"/>
    </row>
    <row r="6" spans="1:15" ht="15.75" customHeight="1">
      <c r="A6" s="363"/>
      <c r="B6" s="364"/>
      <c r="C6" s="360" t="s">
        <v>103</v>
      </c>
      <c r="D6" s="361">
        <v>0</v>
      </c>
      <c r="E6" s="361">
        <v>42.5</v>
      </c>
      <c r="F6" s="361">
        <v>0</v>
      </c>
      <c r="G6" s="361">
        <v>0</v>
      </c>
      <c r="H6" s="362">
        <v>42.5</v>
      </c>
      <c r="I6" s="350"/>
      <c r="J6" s="350"/>
      <c r="K6" s="350"/>
      <c r="L6" s="365"/>
      <c r="M6" s="350"/>
      <c r="N6" s="360"/>
      <c r="O6" s="205"/>
    </row>
    <row r="7" spans="1:15" ht="15.75" customHeight="1">
      <c r="A7" s="358" t="s">
        <v>101</v>
      </c>
      <c r="B7" s="359" t="s">
        <v>33</v>
      </c>
      <c r="C7" s="366" t="s">
        <v>102</v>
      </c>
      <c r="D7" s="361">
        <v>0</v>
      </c>
      <c r="E7" s="361">
        <v>0</v>
      </c>
      <c r="F7" s="361">
        <v>0</v>
      </c>
      <c r="G7" s="361">
        <v>0</v>
      </c>
      <c r="H7" s="362">
        <v>0</v>
      </c>
      <c r="I7" s="349">
        <v>0</v>
      </c>
      <c r="J7" s="349">
        <v>0</v>
      </c>
      <c r="K7" s="349">
        <v>0</v>
      </c>
      <c r="L7" s="349">
        <v>0</v>
      </c>
      <c r="M7" s="349">
        <f t="shared" ref="M7" si="0">+(H7+H8)-J7+I7+K7</f>
        <v>0</v>
      </c>
      <c r="N7" s="367"/>
      <c r="O7" s="205"/>
    </row>
    <row r="8" spans="1:15" ht="15.75" customHeight="1">
      <c r="A8" s="363"/>
      <c r="B8" s="364"/>
      <c r="C8" s="366" t="s">
        <v>103</v>
      </c>
      <c r="D8" s="361">
        <v>0</v>
      </c>
      <c r="E8" s="361">
        <v>0</v>
      </c>
      <c r="F8" s="361">
        <v>0</v>
      </c>
      <c r="G8" s="361">
        <v>0</v>
      </c>
      <c r="H8" s="362">
        <v>0</v>
      </c>
      <c r="I8" s="350"/>
      <c r="J8" s="350"/>
      <c r="K8" s="350"/>
      <c r="L8" s="365"/>
      <c r="M8" s="350"/>
      <c r="N8" s="367"/>
      <c r="O8" s="205"/>
    </row>
    <row r="9" spans="1:15" ht="15.75" customHeight="1">
      <c r="A9" s="358" t="s">
        <v>104</v>
      </c>
      <c r="B9" s="368" t="s">
        <v>34</v>
      </c>
      <c r="C9" s="366" t="s">
        <v>102</v>
      </c>
      <c r="D9" s="361">
        <v>0</v>
      </c>
      <c r="E9" s="361">
        <v>0</v>
      </c>
      <c r="F9" s="361">
        <v>0</v>
      </c>
      <c r="G9" s="361">
        <v>0</v>
      </c>
      <c r="H9" s="362">
        <f>D9+E9-F9-G9</f>
        <v>0</v>
      </c>
      <c r="I9" s="349">
        <v>0</v>
      </c>
      <c r="J9" s="349">
        <v>0</v>
      </c>
      <c r="K9" s="349">
        <v>0</v>
      </c>
      <c r="L9" s="349">
        <v>0</v>
      </c>
      <c r="M9" s="349">
        <f t="shared" ref="M9" si="1">+(H9+H10)-J9+I9+K9</f>
        <v>0</v>
      </c>
      <c r="N9" s="369"/>
      <c r="O9" s="205"/>
    </row>
    <row r="10" spans="1:15" ht="15.75" customHeight="1">
      <c r="A10" s="363"/>
      <c r="B10" s="370"/>
      <c r="C10" s="366" t="s">
        <v>103</v>
      </c>
      <c r="D10" s="361">
        <v>0</v>
      </c>
      <c r="E10" s="361">
        <v>0</v>
      </c>
      <c r="F10" s="361">
        <v>0</v>
      </c>
      <c r="G10" s="361">
        <v>0</v>
      </c>
      <c r="H10" s="362">
        <f>D10+E10-F10-G10</f>
        <v>0</v>
      </c>
      <c r="I10" s="365"/>
      <c r="J10" s="365"/>
      <c r="K10" s="365"/>
      <c r="L10" s="365"/>
      <c r="M10" s="350"/>
      <c r="N10" s="369"/>
      <c r="O10" s="205"/>
    </row>
    <row r="11" spans="1:15" ht="15.75" customHeight="1">
      <c r="A11" s="358" t="s">
        <v>105</v>
      </c>
      <c r="B11" s="368" t="s">
        <v>33</v>
      </c>
      <c r="C11" s="366" t="s">
        <v>102</v>
      </c>
      <c r="D11" s="361">
        <v>0</v>
      </c>
      <c r="E11" s="361">
        <v>0</v>
      </c>
      <c r="F11" s="361">
        <v>0</v>
      </c>
      <c r="G11" s="361">
        <v>0</v>
      </c>
      <c r="H11" s="362">
        <f>D11+E11-F11-G11</f>
        <v>0</v>
      </c>
      <c r="I11" s="349">
        <v>0</v>
      </c>
      <c r="J11" s="349">
        <v>511</v>
      </c>
      <c r="K11" s="349">
        <v>0</v>
      </c>
      <c r="L11" s="349">
        <v>0</v>
      </c>
      <c r="M11" s="349">
        <f t="shared" ref="M11" si="2">+(H11+H12)-J11+I11+K11</f>
        <v>6</v>
      </c>
      <c r="N11" s="369"/>
      <c r="O11" s="205"/>
    </row>
    <row r="12" spans="1:15" ht="15.75" customHeight="1">
      <c r="A12" s="363"/>
      <c r="B12" s="370"/>
      <c r="C12" s="366" t="s">
        <v>103</v>
      </c>
      <c r="D12" s="361">
        <v>0</v>
      </c>
      <c r="E12" s="361">
        <v>517</v>
      </c>
      <c r="F12" s="361">
        <v>0</v>
      </c>
      <c r="G12" s="361">
        <v>0</v>
      </c>
      <c r="H12" s="362">
        <v>517</v>
      </c>
      <c r="I12" s="365"/>
      <c r="J12" s="365"/>
      <c r="K12" s="365"/>
      <c r="L12" s="365"/>
      <c r="M12" s="350"/>
      <c r="N12" s="369"/>
      <c r="O12" s="205"/>
    </row>
    <row r="13" spans="1:15" ht="15.75" customHeight="1">
      <c r="A13" s="358" t="s">
        <v>106</v>
      </c>
      <c r="B13" s="368" t="s">
        <v>34</v>
      </c>
      <c r="C13" s="366" t="s">
        <v>102</v>
      </c>
      <c r="D13" s="361">
        <v>0</v>
      </c>
      <c r="E13" s="361">
        <v>0</v>
      </c>
      <c r="F13" s="361">
        <v>0</v>
      </c>
      <c r="G13" s="361">
        <v>0</v>
      </c>
      <c r="H13" s="362">
        <f t="shared" ref="H13:H20" si="3">D13+E13-F13-G13</f>
        <v>0</v>
      </c>
      <c r="I13" s="349">
        <v>0</v>
      </c>
      <c r="J13" s="349">
        <v>15</v>
      </c>
      <c r="K13" s="349">
        <v>0</v>
      </c>
      <c r="L13" s="349">
        <v>0</v>
      </c>
      <c r="M13" s="349">
        <f t="shared" ref="M13" si="4">+(H13+H14)-J13+I13+K13</f>
        <v>0</v>
      </c>
      <c r="N13" s="369"/>
      <c r="O13" s="205"/>
    </row>
    <row r="14" spans="1:15" ht="15.75" customHeight="1">
      <c r="A14" s="363"/>
      <c r="B14" s="370"/>
      <c r="C14" s="366" t="s">
        <v>103</v>
      </c>
      <c r="D14" s="361">
        <v>0</v>
      </c>
      <c r="E14" s="361">
        <v>15</v>
      </c>
      <c r="F14" s="361">
        <v>0</v>
      </c>
      <c r="G14" s="361">
        <v>0</v>
      </c>
      <c r="H14" s="362">
        <v>15</v>
      </c>
      <c r="I14" s="350"/>
      <c r="J14" s="365"/>
      <c r="K14" s="365"/>
      <c r="L14" s="365"/>
      <c r="M14" s="350"/>
      <c r="N14" s="369"/>
      <c r="O14" s="205"/>
    </row>
    <row r="15" spans="1:15" ht="18.75">
      <c r="A15" s="371" t="s">
        <v>107</v>
      </c>
      <c r="B15" s="368" t="s">
        <v>33</v>
      </c>
      <c r="C15" s="366" t="s">
        <v>102</v>
      </c>
      <c r="D15" s="361">
        <v>0</v>
      </c>
      <c r="E15" s="361">
        <v>0</v>
      </c>
      <c r="F15" s="361">
        <v>0</v>
      </c>
      <c r="G15" s="361">
        <v>0</v>
      </c>
      <c r="H15" s="362">
        <f t="shared" si="3"/>
        <v>0</v>
      </c>
      <c r="I15" s="349">
        <v>0</v>
      </c>
      <c r="J15" s="349">
        <v>0</v>
      </c>
      <c r="K15" s="349">
        <v>0</v>
      </c>
      <c r="L15" s="349">
        <v>0</v>
      </c>
      <c r="M15" s="349">
        <f t="shared" ref="M15" si="5">+(H15+H16)-J15+I15+K15</f>
        <v>0</v>
      </c>
      <c r="N15" s="369"/>
      <c r="O15" s="205"/>
    </row>
    <row r="16" spans="1:15" ht="15.75" customHeight="1" thickBot="1">
      <c r="A16" s="372"/>
      <c r="B16" s="373"/>
      <c r="C16" s="374" t="s">
        <v>103</v>
      </c>
      <c r="D16" s="361">
        <v>0</v>
      </c>
      <c r="E16" s="361">
        <v>0</v>
      </c>
      <c r="F16" s="361">
        <v>0</v>
      </c>
      <c r="G16" s="361">
        <v>0</v>
      </c>
      <c r="H16" s="362">
        <f t="shared" si="3"/>
        <v>0</v>
      </c>
      <c r="I16" s="375"/>
      <c r="J16" s="375"/>
      <c r="K16" s="375"/>
      <c r="L16" s="375"/>
      <c r="M16" s="350"/>
      <c r="N16" s="376"/>
      <c r="O16" s="205"/>
    </row>
    <row r="17" spans="1:15" ht="18.75">
      <c r="A17" s="371" t="s">
        <v>108</v>
      </c>
      <c r="B17" s="368" t="s">
        <v>34</v>
      </c>
      <c r="C17" s="366" t="s">
        <v>102</v>
      </c>
      <c r="D17" s="361">
        <v>0</v>
      </c>
      <c r="E17" s="361">
        <v>0</v>
      </c>
      <c r="F17" s="361">
        <v>0</v>
      </c>
      <c r="G17" s="361">
        <v>0</v>
      </c>
      <c r="H17" s="362">
        <f t="shared" si="3"/>
        <v>0</v>
      </c>
      <c r="I17" s="349">
        <v>0</v>
      </c>
      <c r="J17" s="349">
        <v>0</v>
      </c>
      <c r="K17" s="349">
        <v>0</v>
      </c>
      <c r="L17" s="349">
        <v>0</v>
      </c>
      <c r="M17" s="349">
        <f t="shared" ref="M17" si="6">+(H17+H18)-J17+I17+K17</f>
        <v>0</v>
      </c>
      <c r="N17" s="376"/>
      <c r="O17" s="205"/>
    </row>
    <row r="18" spans="1:15" ht="15.75" customHeight="1" thickBot="1">
      <c r="A18" s="372"/>
      <c r="B18" s="373"/>
      <c r="C18" s="374" t="s">
        <v>103</v>
      </c>
      <c r="D18" s="361">
        <v>0</v>
      </c>
      <c r="E18" s="361">
        <v>0</v>
      </c>
      <c r="F18" s="361">
        <v>0</v>
      </c>
      <c r="G18" s="361">
        <v>0</v>
      </c>
      <c r="H18" s="362">
        <f>D18+E18-F18-G18</f>
        <v>0</v>
      </c>
      <c r="I18" s="375"/>
      <c r="J18" s="375"/>
      <c r="K18" s="375"/>
      <c r="L18" s="375"/>
      <c r="M18" s="350"/>
      <c r="N18" s="369"/>
      <c r="O18" s="205"/>
    </row>
    <row r="19" spans="1:15" ht="18.75">
      <c r="A19" s="371" t="s">
        <v>109</v>
      </c>
      <c r="B19" s="368" t="s">
        <v>34</v>
      </c>
      <c r="C19" s="366" t="s">
        <v>102</v>
      </c>
      <c r="D19" s="361">
        <v>0</v>
      </c>
      <c r="E19" s="361">
        <v>0</v>
      </c>
      <c r="F19" s="361">
        <v>0</v>
      </c>
      <c r="G19" s="361">
        <v>0</v>
      </c>
      <c r="H19" s="362">
        <f t="shared" si="3"/>
        <v>0</v>
      </c>
      <c r="I19" s="349">
        <v>0</v>
      </c>
      <c r="J19" s="349">
        <v>0</v>
      </c>
      <c r="K19" s="349">
        <v>0</v>
      </c>
      <c r="L19" s="349">
        <v>0</v>
      </c>
      <c r="M19" s="349">
        <f t="shared" ref="M19" si="7">+(H19+H20)-J19+I19+K19</f>
        <v>0</v>
      </c>
      <c r="N19" s="369"/>
      <c r="O19" s="205"/>
    </row>
    <row r="20" spans="1:15" ht="19.5" thickBot="1">
      <c r="A20" s="372"/>
      <c r="B20" s="373"/>
      <c r="C20" s="374" t="s">
        <v>103</v>
      </c>
      <c r="D20" s="361">
        <v>0</v>
      </c>
      <c r="E20" s="361">
        <v>0</v>
      </c>
      <c r="F20" s="361">
        <v>0</v>
      </c>
      <c r="G20" s="361">
        <v>0</v>
      </c>
      <c r="H20" s="362">
        <f t="shared" si="3"/>
        <v>0</v>
      </c>
      <c r="I20" s="375"/>
      <c r="J20" s="375"/>
      <c r="K20" s="375"/>
      <c r="L20" s="375"/>
      <c r="M20" s="350"/>
      <c r="N20" s="377"/>
      <c r="O20" s="205" t="s">
        <v>110</v>
      </c>
    </row>
    <row r="21" spans="1:15" ht="19.5" thickBot="1">
      <c r="A21" s="378" t="s">
        <v>22</v>
      </c>
      <c r="B21" s="379"/>
      <c r="C21" s="380"/>
      <c r="D21" s="381">
        <f>SUM(D7:D20)</f>
        <v>0</v>
      </c>
      <c r="E21" s="381">
        <f>SUM(E5:E20)</f>
        <v>574.5</v>
      </c>
      <c r="F21" s="381">
        <f t="shared" ref="F21:L21" si="8">SUM(F7:F20)</f>
        <v>0</v>
      </c>
      <c r="G21" s="381">
        <f>SUM(G5:G20)</f>
        <v>0</v>
      </c>
      <c r="H21" s="381">
        <f>SUM(H5:H20)</f>
        <v>574.5</v>
      </c>
      <c r="I21" s="382">
        <f>SUM(I5:I20)</f>
        <v>0</v>
      </c>
      <c r="J21" s="382">
        <f>SUM(J5:J20)</f>
        <v>526</v>
      </c>
      <c r="K21" s="382">
        <f t="shared" si="8"/>
        <v>0</v>
      </c>
      <c r="L21" s="382">
        <f t="shared" si="8"/>
        <v>0</v>
      </c>
      <c r="M21" s="381">
        <f>SUM(M5:M20)</f>
        <v>48.5</v>
      </c>
      <c r="N21" s="383"/>
      <c r="O21" s="205"/>
    </row>
    <row r="22" spans="1:15" ht="18.75">
      <c r="A22" s="384" t="s">
        <v>102</v>
      </c>
      <c r="B22" s="385"/>
      <c r="C22" s="385"/>
      <c r="D22" s="386">
        <f t="shared" ref="D22:L22" si="9">+D7+D9+D11+D13+D15</f>
        <v>0</v>
      </c>
      <c r="E22" s="386">
        <f t="shared" si="9"/>
        <v>0</v>
      </c>
      <c r="F22" s="386">
        <f t="shared" si="9"/>
        <v>0</v>
      </c>
      <c r="G22" s="386">
        <f t="shared" si="9"/>
        <v>0</v>
      </c>
      <c r="H22" s="386">
        <f t="shared" si="9"/>
        <v>0</v>
      </c>
      <c r="I22" s="386">
        <v>0</v>
      </c>
      <c r="J22" s="386">
        <v>0</v>
      </c>
      <c r="K22" s="386">
        <f t="shared" si="9"/>
        <v>0</v>
      </c>
      <c r="L22" s="386">
        <f t="shared" si="9"/>
        <v>0</v>
      </c>
      <c r="M22" s="386">
        <v>0</v>
      </c>
      <c r="N22" s="387">
        <f>+M22+M23</f>
        <v>48.5</v>
      </c>
      <c r="O22" s="205"/>
    </row>
    <row r="23" spans="1:15" ht="19.5" thickBot="1">
      <c r="A23" s="388" t="s">
        <v>103</v>
      </c>
      <c r="B23" s="389"/>
      <c r="C23" s="389"/>
      <c r="D23" s="390">
        <f>D18+D16+D14+D12+D10+D8</f>
        <v>0</v>
      </c>
      <c r="E23" s="390">
        <v>574.5</v>
      </c>
      <c r="F23" s="390">
        <f t="shared" ref="F23:K23" si="10">+F16+F14+F12+F10+F8</f>
        <v>0</v>
      </c>
      <c r="G23" s="390">
        <v>0</v>
      </c>
      <c r="H23" s="390">
        <v>574.5</v>
      </c>
      <c r="I23" s="390">
        <v>0</v>
      </c>
      <c r="J23" s="390">
        <v>526</v>
      </c>
      <c r="K23" s="390">
        <f t="shared" si="10"/>
        <v>0</v>
      </c>
      <c r="L23" s="390">
        <v>0</v>
      </c>
      <c r="M23" s="390">
        <v>48.5</v>
      </c>
      <c r="N23" s="391"/>
      <c r="O23" s="205"/>
    </row>
    <row r="24" spans="1:15" ht="18.75">
      <c r="A24" s="205"/>
      <c r="B24" s="205"/>
      <c r="C24" s="205"/>
      <c r="D24" s="205"/>
      <c r="E24" s="205">
        <v>0</v>
      </c>
      <c r="F24" s="205"/>
      <c r="G24" s="205"/>
      <c r="H24" s="205"/>
      <c r="I24" s="205"/>
      <c r="J24" s="205"/>
      <c r="K24" s="205"/>
      <c r="L24" s="205"/>
      <c r="M24" s="205"/>
      <c r="N24" s="205"/>
      <c r="O24" s="392"/>
    </row>
    <row r="25" spans="1:15" ht="18.75" thickBot="1">
      <c r="A25" s="393" t="s">
        <v>111</v>
      </c>
      <c r="B25" s="392"/>
      <c r="C25" s="392"/>
      <c r="D25" s="392"/>
      <c r="E25" s="392"/>
      <c r="F25" s="392"/>
      <c r="G25" s="392"/>
      <c r="H25" s="392"/>
      <c r="I25" s="392"/>
      <c r="J25" s="392"/>
      <c r="K25" s="392"/>
      <c r="L25" s="392"/>
      <c r="M25" s="392"/>
      <c r="N25" s="392"/>
      <c r="O25" s="394"/>
    </row>
    <row r="26" spans="1:15" ht="18">
      <c r="A26" s="395" t="s">
        <v>112</v>
      </c>
      <c r="B26" s="395" t="s">
        <v>113</v>
      </c>
      <c r="C26" s="395" t="s">
        <v>114</v>
      </c>
      <c r="D26" s="396" t="s">
        <v>115</v>
      </c>
      <c r="E26" s="397" t="s">
        <v>116</v>
      </c>
      <c r="F26" s="398" t="s">
        <v>117</v>
      </c>
      <c r="G26" s="398"/>
      <c r="H26" s="399" t="s">
        <v>94</v>
      </c>
      <c r="I26" s="400"/>
      <c r="J26" s="401" t="s">
        <v>118</v>
      </c>
      <c r="K26" s="401"/>
      <c r="L26" s="401"/>
      <c r="M26" s="394" t="s">
        <v>32</v>
      </c>
      <c r="N26" s="394"/>
      <c r="O26" s="402" t="s">
        <v>123</v>
      </c>
    </row>
    <row r="27" spans="1:15" ht="18.75">
      <c r="A27" s="403"/>
      <c r="B27" s="403"/>
      <c r="C27" s="403"/>
      <c r="D27" s="404"/>
      <c r="E27" s="405"/>
      <c r="F27" s="406" t="s">
        <v>119</v>
      </c>
      <c r="G27" s="406" t="s">
        <v>120</v>
      </c>
      <c r="H27" s="407" t="s">
        <v>102</v>
      </c>
      <c r="I27" s="407" t="s">
        <v>103</v>
      </c>
      <c r="J27" s="408" t="s">
        <v>34</v>
      </c>
      <c r="K27" s="408" t="s">
        <v>33</v>
      </c>
      <c r="L27" s="408" t="s">
        <v>130</v>
      </c>
      <c r="M27" s="402" t="s">
        <v>121</v>
      </c>
      <c r="N27" s="402" t="s">
        <v>122</v>
      </c>
      <c r="O27" s="409"/>
    </row>
    <row r="28" spans="1:15" ht="18.75">
      <c r="A28" s="410"/>
      <c r="B28" s="410"/>
      <c r="C28" s="411"/>
      <c r="D28" s="410"/>
      <c r="E28" s="412"/>
      <c r="F28" s="413"/>
      <c r="G28" s="413"/>
      <c r="H28" s="414"/>
      <c r="I28" s="413"/>
      <c r="J28" s="410"/>
      <c r="K28" s="413"/>
      <c r="L28" s="413"/>
      <c r="M28" s="410"/>
      <c r="N28" s="413"/>
      <c r="O28" s="415"/>
    </row>
    <row r="29" spans="1:15" ht="18.75">
      <c r="A29" s="416" t="s">
        <v>124</v>
      </c>
      <c r="B29" s="416"/>
      <c r="C29" s="410"/>
      <c r="D29" s="410"/>
      <c r="E29" s="416"/>
      <c r="F29" s="417"/>
      <c r="G29" s="362"/>
      <c r="H29" s="415">
        <v>0</v>
      </c>
      <c r="I29" s="415">
        <f t="shared" ref="I29:N29" si="11">SUM(I28:I28)</f>
        <v>0</v>
      </c>
      <c r="J29" s="415">
        <f t="shared" si="11"/>
        <v>0</v>
      </c>
      <c r="K29" s="415">
        <f t="shared" si="11"/>
        <v>0</v>
      </c>
      <c r="L29" s="418">
        <f t="shared" si="11"/>
        <v>0</v>
      </c>
      <c r="M29" s="415">
        <f t="shared" si="11"/>
        <v>0</v>
      </c>
      <c r="N29" s="415">
        <f t="shared" si="11"/>
        <v>0</v>
      </c>
      <c r="O29" s="419"/>
    </row>
    <row r="30" spans="1:15" ht="18">
      <c r="A30" s="416"/>
      <c r="B30" s="416"/>
      <c r="C30" s="420"/>
      <c r="D30" s="416"/>
      <c r="E30" s="421"/>
      <c r="F30" s="422"/>
      <c r="G30" s="420"/>
      <c r="H30" s="362"/>
      <c r="I30" s="362"/>
      <c r="J30" s="419"/>
      <c r="K30" s="419"/>
      <c r="L30" s="419"/>
      <c r="M30" s="419"/>
      <c r="N30" s="419"/>
      <c r="O30" s="402"/>
    </row>
    <row r="31" spans="1:15" ht="18">
      <c r="A31" s="421"/>
      <c r="B31" s="416"/>
      <c r="C31" s="421"/>
      <c r="D31" s="421"/>
      <c r="E31" s="421"/>
      <c r="F31" s="420"/>
      <c r="G31" s="420"/>
      <c r="H31" s="362"/>
      <c r="I31" s="362"/>
      <c r="J31" s="402">
        <v>0</v>
      </c>
      <c r="K31" s="402"/>
      <c r="L31" s="402"/>
      <c r="M31" s="402"/>
      <c r="N31" s="402"/>
      <c r="O31" s="402"/>
    </row>
    <row r="32" spans="1:15" ht="18.75">
      <c r="A32" s="420"/>
      <c r="B32" s="421"/>
      <c r="C32" s="420"/>
      <c r="D32" s="420"/>
      <c r="E32" s="420"/>
      <c r="F32" s="420"/>
      <c r="G32" s="420"/>
      <c r="H32" s="420"/>
      <c r="I32" s="420"/>
      <c r="J32" s="402" t="s">
        <v>125</v>
      </c>
      <c r="K32" s="402"/>
      <c r="L32" s="402"/>
      <c r="M32" s="402"/>
      <c r="N32" s="402"/>
      <c r="O32" s="205"/>
    </row>
    <row r="33" spans="1:15">
      <c r="A33" s="147"/>
      <c r="B33" s="147"/>
      <c r="C33" s="147"/>
      <c r="D33" s="147"/>
      <c r="E33" s="147"/>
      <c r="F33" s="147"/>
      <c r="G33" s="147"/>
      <c r="H33" s="147"/>
      <c r="I33" s="147"/>
      <c r="J33" s="147"/>
      <c r="K33" s="147"/>
      <c r="L33" s="147"/>
      <c r="M33" s="147"/>
      <c r="N33" s="147"/>
      <c r="O33" s="147"/>
    </row>
  </sheetData>
  <mergeCells count="68">
    <mergeCell ref="A1:D1"/>
    <mergeCell ref="I1:M1"/>
    <mergeCell ref="A21:C21"/>
    <mergeCell ref="N22:N23"/>
    <mergeCell ref="A26:A27"/>
    <mergeCell ref="B26:B27"/>
    <mergeCell ref="C26:C27"/>
    <mergeCell ref="D26:D27"/>
    <mergeCell ref="E26:E27"/>
    <mergeCell ref="F26:G26"/>
    <mergeCell ref="H26:I26"/>
    <mergeCell ref="J26:L26"/>
    <mergeCell ref="L19:L20"/>
    <mergeCell ref="M19:M20"/>
    <mergeCell ref="A17:A18"/>
    <mergeCell ref="B17:B18"/>
    <mergeCell ref="I17:I18"/>
    <mergeCell ref="J17:J18"/>
    <mergeCell ref="K17:K18"/>
    <mergeCell ref="L17:L18"/>
    <mergeCell ref="A19:A20"/>
    <mergeCell ref="B19:B20"/>
    <mergeCell ref="I19:I20"/>
    <mergeCell ref="J19:J20"/>
    <mergeCell ref="K19:K20"/>
    <mergeCell ref="M17:M18"/>
    <mergeCell ref="M13:M14"/>
    <mergeCell ref="A15:A16"/>
    <mergeCell ref="B15:B16"/>
    <mergeCell ref="I15:I16"/>
    <mergeCell ref="J15:J16"/>
    <mergeCell ref="K15:K16"/>
    <mergeCell ref="L15:L16"/>
    <mergeCell ref="M15:M16"/>
    <mergeCell ref="A13:A14"/>
    <mergeCell ref="B13:B14"/>
    <mergeCell ref="I13:I14"/>
    <mergeCell ref="J13:J14"/>
    <mergeCell ref="K13:K14"/>
    <mergeCell ref="L13:L14"/>
    <mergeCell ref="M9:M10"/>
    <mergeCell ref="A11:A12"/>
    <mergeCell ref="B11:B12"/>
    <mergeCell ref="I11:I12"/>
    <mergeCell ref="J11:J12"/>
    <mergeCell ref="K11:K12"/>
    <mergeCell ref="L11:L12"/>
    <mergeCell ref="M11:M12"/>
    <mergeCell ref="A9:A10"/>
    <mergeCell ref="B9:B10"/>
    <mergeCell ref="I9:I10"/>
    <mergeCell ref="J9:J10"/>
    <mergeCell ref="K9:K10"/>
    <mergeCell ref="L9:L10"/>
    <mergeCell ref="A2:N2"/>
    <mergeCell ref="A3:N3"/>
    <mergeCell ref="A7:A8"/>
    <mergeCell ref="I7:I8"/>
    <mergeCell ref="J7:J8"/>
    <mergeCell ref="K7:K8"/>
    <mergeCell ref="L7:L8"/>
    <mergeCell ref="M7:M8"/>
    <mergeCell ref="A5:A6"/>
    <mergeCell ref="I5:I6"/>
    <mergeCell ref="J5:J6"/>
    <mergeCell ref="K5:K6"/>
    <mergeCell ref="L5:L6"/>
    <mergeCell ref="M5:M6"/>
  </mergeCells>
  <pageMargins left="0.70866141732283472" right="0.70866141732283472" top="0.74803149606299213" bottom="0.74803149606299213" header="0.31496062992125984" footer="0.31496062992125984"/>
  <pageSetup paperSize="9" scale="57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L82"/>
  <sheetViews>
    <sheetView zoomScaleNormal="100" workbookViewId="0">
      <selection activeCell="C1" sqref="C1"/>
    </sheetView>
  </sheetViews>
  <sheetFormatPr defaultRowHeight="15"/>
  <cols>
    <col min="2" max="2" width="13" customWidth="1"/>
    <col min="3" max="3" width="20.28515625" customWidth="1"/>
    <col min="4" max="4" width="36.42578125" customWidth="1"/>
    <col min="5" max="5" width="19.140625" customWidth="1"/>
    <col min="6" max="6" width="21.85546875" customWidth="1"/>
    <col min="7" max="7" width="21" customWidth="1"/>
  </cols>
  <sheetData>
    <row r="1" spans="1:9">
      <c r="B1" s="1" t="s">
        <v>161</v>
      </c>
      <c r="F1" s="327" t="s">
        <v>145</v>
      </c>
      <c r="G1" s="327"/>
      <c r="H1" s="327"/>
      <c r="I1" s="327"/>
    </row>
    <row r="2" spans="1:9">
      <c r="A2" s="328" t="s">
        <v>1</v>
      </c>
      <c r="B2" s="328"/>
      <c r="C2" s="328"/>
      <c r="D2" s="328"/>
      <c r="E2" s="328"/>
      <c r="F2" s="328"/>
      <c r="G2" s="328"/>
      <c r="H2" s="328"/>
    </row>
    <row r="3" spans="1:9" ht="30">
      <c r="A3" s="312" t="s">
        <v>151</v>
      </c>
      <c r="B3" s="312"/>
      <c r="C3" s="312"/>
      <c r="D3" s="312"/>
      <c r="E3" s="312"/>
      <c r="F3" s="312"/>
      <c r="G3" s="312"/>
      <c r="H3" s="312"/>
    </row>
    <row r="4" spans="1:9">
      <c r="A4" s="308" t="s">
        <v>146</v>
      </c>
      <c r="B4" s="308"/>
      <c r="C4" s="308"/>
      <c r="D4" s="308"/>
      <c r="E4" s="308"/>
      <c r="F4" s="308"/>
      <c r="G4" s="308"/>
      <c r="H4" s="308"/>
    </row>
    <row r="5" spans="1:9">
      <c r="A5" s="308"/>
      <c r="B5" s="308"/>
      <c r="C5" s="308"/>
      <c r="D5" s="308"/>
      <c r="E5" s="308"/>
      <c r="F5" s="308"/>
      <c r="G5" s="308"/>
      <c r="H5" s="308"/>
    </row>
    <row r="6" spans="1:9">
      <c r="A6" s="326" t="s">
        <v>36</v>
      </c>
      <c r="B6" s="326"/>
      <c r="C6" s="326"/>
      <c r="D6" s="326"/>
      <c r="E6" s="326"/>
      <c r="F6" s="326"/>
      <c r="G6" s="326"/>
      <c r="H6" s="326"/>
    </row>
    <row r="7" spans="1:9">
      <c r="B7" s="314" t="s">
        <v>162</v>
      </c>
      <c r="C7" s="314"/>
      <c r="D7" s="314"/>
      <c r="E7" s="314"/>
      <c r="F7" s="314"/>
      <c r="G7" s="314"/>
      <c r="H7" s="314"/>
    </row>
    <row r="8" spans="1:9">
      <c r="B8" s="83"/>
      <c r="C8" s="83"/>
      <c r="D8" s="83" t="s">
        <v>5</v>
      </c>
      <c r="E8" s="83"/>
      <c r="F8" s="83"/>
      <c r="G8" s="83"/>
      <c r="H8" s="83"/>
    </row>
    <row r="9" spans="1:9">
      <c r="B9" s="138" t="s">
        <v>153</v>
      </c>
      <c r="C9" s="3"/>
      <c r="D9" s="83"/>
      <c r="E9" s="83"/>
      <c r="F9" s="4"/>
      <c r="G9" s="1"/>
      <c r="H9" s="83"/>
    </row>
    <row r="10" spans="1:9">
      <c r="B10" s="138" t="s">
        <v>144</v>
      </c>
      <c r="C10" s="3"/>
      <c r="D10" s="83"/>
      <c r="E10" s="83"/>
      <c r="F10" s="4"/>
      <c r="G10" s="1"/>
      <c r="H10" s="83"/>
    </row>
    <row r="11" spans="1:9">
      <c r="B11" s="81" t="s">
        <v>38</v>
      </c>
      <c r="C11" s="3"/>
      <c r="D11" s="83"/>
      <c r="E11" s="83"/>
      <c r="F11" s="4"/>
      <c r="G11" s="1"/>
      <c r="H11" s="83"/>
    </row>
    <row r="12" spans="1:9">
      <c r="B12" s="3" t="s">
        <v>136</v>
      </c>
      <c r="C12" s="3"/>
      <c r="D12" s="83"/>
      <c r="E12" s="83"/>
      <c r="F12" s="4" t="s">
        <v>7</v>
      </c>
      <c r="G12" s="143" t="s">
        <v>147</v>
      </c>
      <c r="H12" s="83"/>
    </row>
    <row r="13" spans="1:9">
      <c r="B13" s="3" t="s">
        <v>139</v>
      </c>
      <c r="C13" s="88"/>
      <c r="E13" s="81"/>
      <c r="F13" s="1" t="s">
        <v>9</v>
      </c>
      <c r="G13" s="143" t="s">
        <v>148</v>
      </c>
    </row>
    <row r="14" spans="1:9">
      <c r="B14" s="3"/>
      <c r="C14" s="6"/>
      <c r="E14" s="23"/>
      <c r="F14" s="7" t="s">
        <v>11</v>
      </c>
      <c r="G14" s="8" t="s">
        <v>12</v>
      </c>
    </row>
    <row r="15" spans="1:9">
      <c r="C15" s="308" t="s">
        <v>126</v>
      </c>
      <c r="D15" s="308"/>
      <c r="E15" s="308"/>
      <c r="F15" s="1"/>
    </row>
    <row r="16" spans="1:9">
      <c r="B16" s="9" t="s">
        <v>14</v>
      </c>
      <c r="C16" s="88"/>
      <c r="E16" s="1"/>
      <c r="F16" t="s">
        <v>15</v>
      </c>
      <c r="G16" s="143" t="s">
        <v>148</v>
      </c>
    </row>
    <row r="17" spans="2:8">
      <c r="B17" s="11" t="s">
        <v>17</v>
      </c>
      <c r="E17" s="1"/>
      <c r="F17" s="7" t="s">
        <v>11</v>
      </c>
      <c r="G17" s="8" t="s">
        <v>12</v>
      </c>
    </row>
    <row r="18" spans="2:8">
      <c r="B18" s="11" t="s">
        <v>18</v>
      </c>
      <c r="D18" s="24"/>
      <c r="E18" s="24"/>
      <c r="F18" s="9" t="s">
        <v>137</v>
      </c>
    </row>
    <row r="19" spans="2:8" ht="15.75">
      <c r="B19" s="25" t="s">
        <v>127</v>
      </c>
      <c r="D19" s="24"/>
      <c r="E19" s="24"/>
    </row>
    <row r="20" spans="2:8">
      <c r="B20" s="322" t="s">
        <v>41</v>
      </c>
      <c r="C20" s="322" t="s">
        <v>42</v>
      </c>
      <c r="D20" s="323" t="s">
        <v>43</v>
      </c>
      <c r="E20" s="323" t="s">
        <v>44</v>
      </c>
      <c r="F20" s="324" t="s">
        <v>45</v>
      </c>
      <c r="G20" s="325" t="s">
        <v>23</v>
      </c>
      <c r="H20" s="325" t="s">
        <v>46</v>
      </c>
    </row>
    <row r="21" spans="2:8">
      <c r="B21" s="322"/>
      <c r="C21" s="322"/>
      <c r="D21" s="323"/>
      <c r="E21" s="323"/>
      <c r="F21" s="324"/>
      <c r="G21" s="325"/>
      <c r="H21" s="325"/>
    </row>
    <row r="22" spans="2:8">
      <c r="B22" s="26">
        <v>44317</v>
      </c>
      <c r="C22" s="27" t="s">
        <v>47</v>
      </c>
      <c r="D22" s="79"/>
      <c r="E22" s="84">
        <f t="shared" ref="E22:E52" si="0">D22*20</f>
        <v>0</v>
      </c>
      <c r="F22" s="85"/>
      <c r="G22" s="28">
        <f t="shared" ref="G22:G52" si="1">D22*F22</f>
        <v>0</v>
      </c>
      <c r="H22" s="86"/>
    </row>
    <row r="23" spans="2:8">
      <c r="B23" s="26">
        <v>44318</v>
      </c>
      <c r="C23" s="27" t="s">
        <v>47</v>
      </c>
      <c r="D23" s="79"/>
      <c r="E23" s="84">
        <f t="shared" si="0"/>
        <v>0</v>
      </c>
      <c r="F23" s="90"/>
      <c r="G23" s="28">
        <f t="shared" si="1"/>
        <v>0</v>
      </c>
      <c r="H23" s="86"/>
    </row>
    <row r="24" spans="2:8">
      <c r="B24" s="26">
        <v>44319</v>
      </c>
      <c r="C24" s="27" t="s">
        <v>47</v>
      </c>
      <c r="D24" s="79"/>
      <c r="E24" s="84">
        <f t="shared" si="0"/>
        <v>0</v>
      </c>
      <c r="F24" s="90"/>
      <c r="G24" s="28">
        <f t="shared" si="1"/>
        <v>0</v>
      </c>
      <c r="H24" s="86"/>
    </row>
    <row r="25" spans="2:8">
      <c r="B25" s="26">
        <v>44320</v>
      </c>
      <c r="C25" s="27" t="s">
        <v>47</v>
      </c>
      <c r="D25" s="79"/>
      <c r="E25" s="84">
        <f t="shared" si="0"/>
        <v>0</v>
      </c>
      <c r="F25" s="90"/>
      <c r="G25" s="28">
        <f t="shared" si="1"/>
        <v>0</v>
      </c>
      <c r="H25" s="86"/>
    </row>
    <row r="26" spans="2:8">
      <c r="B26" s="26">
        <v>44321</v>
      </c>
      <c r="C26" s="27" t="s">
        <v>47</v>
      </c>
      <c r="D26" s="79"/>
      <c r="E26" s="84">
        <f t="shared" si="0"/>
        <v>0</v>
      </c>
      <c r="F26" s="90"/>
      <c r="G26" s="28">
        <f t="shared" si="1"/>
        <v>0</v>
      </c>
      <c r="H26" s="86"/>
    </row>
    <row r="27" spans="2:8">
      <c r="B27" s="26">
        <v>44322</v>
      </c>
      <c r="C27" s="27" t="s">
        <v>47</v>
      </c>
      <c r="D27" s="79"/>
      <c r="E27" s="84">
        <f t="shared" si="0"/>
        <v>0</v>
      </c>
      <c r="F27" s="90"/>
      <c r="G27" s="28">
        <f t="shared" si="1"/>
        <v>0</v>
      </c>
      <c r="H27" s="86"/>
    </row>
    <row r="28" spans="2:8">
      <c r="B28" s="26">
        <v>44323</v>
      </c>
      <c r="C28" s="27" t="s">
        <v>47</v>
      </c>
      <c r="D28" s="79"/>
      <c r="E28" s="84">
        <f t="shared" si="0"/>
        <v>0</v>
      </c>
      <c r="F28" s="90"/>
      <c r="G28" s="28">
        <f t="shared" si="1"/>
        <v>0</v>
      </c>
      <c r="H28" s="86"/>
    </row>
    <row r="29" spans="2:8">
      <c r="B29" s="26">
        <v>44324</v>
      </c>
      <c r="C29" s="27" t="s">
        <v>47</v>
      </c>
      <c r="D29" s="79"/>
      <c r="E29" s="84">
        <f t="shared" si="0"/>
        <v>0</v>
      </c>
      <c r="F29" s="90"/>
      <c r="G29" s="28">
        <f t="shared" si="1"/>
        <v>0</v>
      </c>
      <c r="H29" s="86"/>
    </row>
    <row r="30" spans="2:8">
      <c r="B30" s="26">
        <v>44325</v>
      </c>
      <c r="C30" s="27" t="s">
        <v>47</v>
      </c>
      <c r="D30" s="79"/>
      <c r="E30" s="84">
        <f t="shared" si="0"/>
        <v>0</v>
      </c>
      <c r="F30" s="90"/>
      <c r="G30" s="28">
        <f t="shared" si="1"/>
        <v>0</v>
      </c>
      <c r="H30" s="86"/>
    </row>
    <row r="31" spans="2:8">
      <c r="B31" s="26">
        <v>44326</v>
      </c>
      <c r="C31" s="27" t="s">
        <v>47</v>
      </c>
      <c r="D31" s="79"/>
      <c r="E31" s="84">
        <f t="shared" si="0"/>
        <v>0</v>
      </c>
      <c r="F31" s="90"/>
      <c r="G31" s="28">
        <f t="shared" si="1"/>
        <v>0</v>
      </c>
      <c r="H31" s="86"/>
    </row>
    <row r="32" spans="2:8">
      <c r="B32" s="26">
        <v>44327</v>
      </c>
      <c r="C32" s="27" t="s">
        <v>47</v>
      </c>
      <c r="D32" s="79"/>
      <c r="E32" s="84">
        <f t="shared" si="0"/>
        <v>0</v>
      </c>
      <c r="F32" s="90"/>
      <c r="G32" s="28">
        <f t="shared" si="1"/>
        <v>0</v>
      </c>
      <c r="H32" s="86"/>
    </row>
    <row r="33" spans="2:12">
      <c r="B33" s="26">
        <v>44328</v>
      </c>
      <c r="C33" s="27" t="s">
        <v>47</v>
      </c>
      <c r="D33" s="79"/>
      <c r="E33" s="84">
        <f t="shared" si="0"/>
        <v>0</v>
      </c>
      <c r="F33" s="90"/>
      <c r="G33" s="28">
        <f t="shared" si="1"/>
        <v>0</v>
      </c>
      <c r="H33" s="86"/>
    </row>
    <row r="34" spans="2:12">
      <c r="B34" s="26">
        <v>44329</v>
      </c>
      <c r="C34" s="27" t="s">
        <v>47</v>
      </c>
      <c r="D34" s="79"/>
      <c r="E34" s="84">
        <f t="shared" si="0"/>
        <v>0</v>
      </c>
      <c r="F34" s="90"/>
      <c r="G34" s="28">
        <f t="shared" si="1"/>
        <v>0</v>
      </c>
      <c r="H34" s="86"/>
    </row>
    <row r="35" spans="2:12">
      <c r="B35" s="26">
        <v>44330</v>
      </c>
      <c r="C35" s="27" t="s">
        <v>47</v>
      </c>
      <c r="D35" s="79"/>
      <c r="E35" s="84">
        <f t="shared" si="0"/>
        <v>0</v>
      </c>
      <c r="F35" s="90"/>
      <c r="G35" s="28">
        <f t="shared" si="1"/>
        <v>0</v>
      </c>
      <c r="H35" s="86"/>
    </row>
    <row r="36" spans="2:12">
      <c r="B36" s="26">
        <v>44331</v>
      </c>
      <c r="C36" s="27" t="s">
        <v>47</v>
      </c>
      <c r="D36" s="79"/>
      <c r="E36" s="84">
        <f t="shared" si="0"/>
        <v>0</v>
      </c>
      <c r="F36" s="90"/>
      <c r="G36" s="28">
        <f t="shared" si="1"/>
        <v>0</v>
      </c>
      <c r="H36" s="86"/>
    </row>
    <row r="37" spans="2:12">
      <c r="B37" s="26">
        <v>44332</v>
      </c>
      <c r="C37" s="27" t="s">
        <v>47</v>
      </c>
      <c r="D37" s="79"/>
      <c r="E37" s="84">
        <f t="shared" si="0"/>
        <v>0</v>
      </c>
      <c r="F37" s="90"/>
      <c r="G37" s="28">
        <f t="shared" si="1"/>
        <v>0</v>
      </c>
      <c r="H37" s="86"/>
    </row>
    <row r="38" spans="2:12">
      <c r="B38" s="26">
        <v>44333</v>
      </c>
      <c r="C38" s="27" t="s">
        <v>47</v>
      </c>
      <c r="D38" s="79"/>
      <c r="E38" s="84">
        <f t="shared" si="0"/>
        <v>0</v>
      </c>
      <c r="F38" s="90"/>
      <c r="G38" s="28">
        <f t="shared" si="1"/>
        <v>0</v>
      </c>
      <c r="H38" s="86"/>
    </row>
    <row r="39" spans="2:12">
      <c r="B39" s="26">
        <v>44334</v>
      </c>
      <c r="C39" s="27" t="s">
        <v>47</v>
      </c>
      <c r="D39" s="36"/>
      <c r="E39" s="84">
        <f t="shared" si="0"/>
        <v>0</v>
      </c>
      <c r="F39" s="90"/>
      <c r="G39" s="28">
        <f t="shared" si="1"/>
        <v>0</v>
      </c>
      <c r="H39" s="86"/>
    </row>
    <row r="40" spans="2:12">
      <c r="B40" s="26">
        <v>44335</v>
      </c>
      <c r="C40" s="27" t="s">
        <v>47</v>
      </c>
      <c r="D40" s="36"/>
      <c r="E40" s="84">
        <f t="shared" si="0"/>
        <v>0</v>
      </c>
      <c r="F40" s="90"/>
      <c r="G40" s="28">
        <f t="shared" si="1"/>
        <v>0</v>
      </c>
      <c r="H40" s="86"/>
    </row>
    <row r="41" spans="2:12">
      <c r="B41" s="26">
        <v>44336</v>
      </c>
      <c r="C41" s="27" t="s">
        <v>47</v>
      </c>
      <c r="D41" s="36"/>
      <c r="E41" s="84">
        <f t="shared" si="0"/>
        <v>0</v>
      </c>
      <c r="F41" s="90"/>
      <c r="G41" s="28">
        <f t="shared" si="1"/>
        <v>0</v>
      </c>
      <c r="H41" s="86"/>
    </row>
    <row r="42" spans="2:12">
      <c r="B42" s="26">
        <v>44337</v>
      </c>
      <c r="C42" s="27" t="s">
        <v>47</v>
      </c>
      <c r="D42" s="36"/>
      <c r="E42" s="84">
        <f t="shared" si="0"/>
        <v>0</v>
      </c>
      <c r="F42" s="90"/>
      <c r="G42" s="28">
        <f t="shared" si="1"/>
        <v>0</v>
      </c>
      <c r="H42" s="86"/>
    </row>
    <row r="43" spans="2:12">
      <c r="B43" s="26">
        <v>44338</v>
      </c>
      <c r="C43" s="27" t="s">
        <v>47</v>
      </c>
      <c r="D43" s="36"/>
      <c r="E43" s="84">
        <f t="shared" si="0"/>
        <v>0</v>
      </c>
      <c r="F43" s="90"/>
      <c r="G43" s="28">
        <f t="shared" si="1"/>
        <v>0</v>
      </c>
      <c r="H43" s="86"/>
    </row>
    <row r="44" spans="2:12">
      <c r="B44" s="26">
        <v>44339</v>
      </c>
      <c r="C44" s="27" t="s">
        <v>47</v>
      </c>
      <c r="D44" s="36"/>
      <c r="E44" s="84">
        <f t="shared" si="0"/>
        <v>0</v>
      </c>
      <c r="F44" s="90"/>
      <c r="G44" s="28">
        <f t="shared" si="1"/>
        <v>0</v>
      </c>
      <c r="H44" s="86"/>
    </row>
    <row r="45" spans="2:12">
      <c r="B45" s="26">
        <v>44340</v>
      </c>
      <c r="C45" s="27" t="s">
        <v>47</v>
      </c>
      <c r="D45" s="36"/>
      <c r="E45" s="128">
        <f t="shared" si="0"/>
        <v>0</v>
      </c>
      <c r="F45" s="90"/>
      <c r="G45" s="28">
        <f t="shared" si="1"/>
        <v>0</v>
      </c>
      <c r="H45" s="86"/>
    </row>
    <row r="46" spans="2:12">
      <c r="B46" s="26">
        <v>44341</v>
      </c>
      <c r="C46" s="27" t="s">
        <v>47</v>
      </c>
      <c r="D46" s="36"/>
      <c r="E46" s="128">
        <f t="shared" si="0"/>
        <v>0</v>
      </c>
      <c r="F46" s="90"/>
      <c r="G46" s="28">
        <f t="shared" si="1"/>
        <v>0</v>
      </c>
      <c r="H46" s="86"/>
    </row>
    <row r="47" spans="2:12">
      <c r="B47" s="26">
        <v>44342</v>
      </c>
      <c r="C47" s="27" t="s">
        <v>47</v>
      </c>
      <c r="D47" s="36"/>
      <c r="E47" s="128">
        <f t="shared" si="0"/>
        <v>0</v>
      </c>
      <c r="F47" s="129"/>
      <c r="G47" s="28">
        <f t="shared" si="1"/>
        <v>0</v>
      </c>
      <c r="H47" s="86"/>
      <c r="L47" s="29"/>
    </row>
    <row r="48" spans="2:12" s="117" customFormat="1">
      <c r="B48" s="26">
        <v>44343</v>
      </c>
      <c r="C48" s="27" t="s">
        <v>47</v>
      </c>
      <c r="D48" s="36"/>
      <c r="E48" s="128">
        <f t="shared" si="0"/>
        <v>0</v>
      </c>
      <c r="F48" s="129"/>
      <c r="G48" s="28">
        <f t="shared" si="1"/>
        <v>0</v>
      </c>
      <c r="H48" s="121"/>
      <c r="L48" s="29"/>
    </row>
    <row r="49" spans="1:12" s="117" customFormat="1">
      <c r="B49" s="26">
        <v>44344</v>
      </c>
      <c r="C49" s="27" t="s">
        <v>47</v>
      </c>
      <c r="D49" s="36"/>
      <c r="E49" s="128">
        <f t="shared" si="0"/>
        <v>0</v>
      </c>
      <c r="F49" s="129"/>
      <c r="G49" s="28">
        <f t="shared" si="1"/>
        <v>0</v>
      </c>
      <c r="H49" s="130"/>
      <c r="L49" s="29"/>
    </row>
    <row r="50" spans="1:12" s="117" customFormat="1">
      <c r="B50" s="26">
        <v>44345</v>
      </c>
      <c r="C50" s="27" t="s">
        <v>47</v>
      </c>
      <c r="D50" s="36"/>
      <c r="E50" s="128">
        <f t="shared" si="0"/>
        <v>0</v>
      </c>
      <c r="F50" s="129"/>
      <c r="G50" s="28">
        <f t="shared" si="1"/>
        <v>0</v>
      </c>
      <c r="H50" s="130"/>
      <c r="L50" s="29"/>
    </row>
    <row r="51" spans="1:12" s="117" customFormat="1">
      <c r="B51" s="26">
        <v>44346</v>
      </c>
      <c r="C51" s="27" t="s">
        <v>47</v>
      </c>
      <c r="D51" s="36"/>
      <c r="E51" s="135">
        <f t="shared" si="0"/>
        <v>0</v>
      </c>
      <c r="F51" s="136"/>
      <c r="G51" s="28">
        <f t="shared" si="1"/>
        <v>0</v>
      </c>
      <c r="H51" s="137"/>
      <c r="L51" s="29"/>
    </row>
    <row r="52" spans="1:12" s="117" customFormat="1">
      <c r="B52" s="26">
        <v>44347</v>
      </c>
      <c r="C52" s="27" t="s">
        <v>47</v>
      </c>
      <c r="D52" s="36"/>
      <c r="E52" s="128">
        <f t="shared" si="0"/>
        <v>0</v>
      </c>
      <c r="F52" s="129"/>
      <c r="G52" s="28">
        <f t="shared" si="1"/>
        <v>0</v>
      </c>
      <c r="H52" s="130"/>
      <c r="L52" s="29"/>
    </row>
    <row r="53" spans="1:12">
      <c r="C53" s="27"/>
      <c r="D53" s="30">
        <f>SUM(D22:D52)</f>
        <v>0</v>
      </c>
      <c r="E53" s="103"/>
      <c r="F53" s="104"/>
      <c r="G53" s="33">
        <f>SUM(G22:G52)</f>
        <v>0</v>
      </c>
      <c r="H53" s="17"/>
    </row>
    <row r="54" spans="1:12">
      <c r="A54" s="34" t="s">
        <v>48</v>
      </c>
      <c r="D54" s="44"/>
      <c r="E54" s="17">
        <v>1</v>
      </c>
      <c r="F54" s="35" t="s">
        <v>49</v>
      </c>
      <c r="G54" s="36">
        <f>G53*9/100</f>
        <v>0</v>
      </c>
    </row>
    <row r="55" spans="1:12">
      <c r="A55" s="34"/>
      <c r="D55" s="37"/>
      <c r="E55" s="38">
        <v>2</v>
      </c>
      <c r="F55" s="35" t="s">
        <v>50</v>
      </c>
      <c r="G55" s="36">
        <f>G53*9%</f>
        <v>0</v>
      </c>
    </row>
    <row r="56" spans="1:12">
      <c r="A56" s="39"/>
      <c r="D56" s="37"/>
      <c r="E56" s="319" t="s">
        <v>51</v>
      </c>
      <c r="F56" s="320"/>
      <c r="G56" s="32">
        <f>SUM(G53:G55)</f>
        <v>0</v>
      </c>
    </row>
    <row r="57" spans="1:12">
      <c r="G57" s="40"/>
    </row>
    <row r="58" spans="1:12">
      <c r="B58" t="s">
        <v>28</v>
      </c>
      <c r="F58" s="321" t="s">
        <v>154</v>
      </c>
      <c r="G58" s="321"/>
      <c r="H58" s="321"/>
    </row>
    <row r="59" spans="1:12">
      <c r="B59" t="s">
        <v>29</v>
      </c>
    </row>
    <row r="60" spans="1:12">
      <c r="B60" t="s">
        <v>30</v>
      </c>
    </row>
    <row r="61" spans="1:12">
      <c r="F61" s="321" t="s">
        <v>31</v>
      </c>
      <c r="G61" s="321"/>
      <c r="H61" s="321"/>
    </row>
    <row r="65" ht="30" customHeight="1"/>
    <row r="80" ht="15.6" customHeight="1"/>
    <row r="81" ht="14.45" customHeight="1"/>
    <row r="82" ht="14.45" customHeight="1"/>
  </sheetData>
  <mergeCells count="18">
    <mergeCell ref="A6:H6"/>
    <mergeCell ref="F1:I1"/>
    <mergeCell ref="A2:H2"/>
    <mergeCell ref="A3:H3"/>
    <mergeCell ref="A4:H4"/>
    <mergeCell ref="A5:H5"/>
    <mergeCell ref="E56:F56"/>
    <mergeCell ref="F58:H58"/>
    <mergeCell ref="F61:H61"/>
    <mergeCell ref="B7:H7"/>
    <mergeCell ref="C15:E15"/>
    <mergeCell ref="B20:B21"/>
    <mergeCell ref="C20:C21"/>
    <mergeCell ref="D20:D21"/>
    <mergeCell ref="E20:E21"/>
    <mergeCell ref="F20:F21"/>
    <mergeCell ref="G20:G21"/>
    <mergeCell ref="H20:H21"/>
  </mergeCells>
  <hyperlinks>
    <hyperlink ref="F54" r:id="rId1" display="SGST@9%"/>
    <hyperlink ref="F55" r:id="rId2" display="SGST@9%"/>
  </hyperlinks>
  <pageMargins left="0.7" right="0.7" top="0.75" bottom="0.75" header="0.3" footer="0.3"/>
  <pageSetup paperSize="9" scale="54" orientation="portrait" r:id="rId3"/>
</worksheet>
</file>

<file path=xl/worksheets/sheet8.xml><?xml version="1.0" encoding="utf-8"?>
<worksheet xmlns="http://schemas.openxmlformats.org/spreadsheetml/2006/main" xmlns:r="http://schemas.openxmlformats.org/officeDocument/2006/relationships">
  <dimension ref="A1:L81"/>
  <sheetViews>
    <sheetView zoomScaleNormal="100" workbookViewId="0">
      <selection activeCell="I9" sqref="I9"/>
    </sheetView>
  </sheetViews>
  <sheetFormatPr defaultRowHeight="15"/>
  <cols>
    <col min="1" max="1" width="15.7109375" customWidth="1"/>
    <col min="2" max="2" width="7.7109375" customWidth="1"/>
    <col min="3" max="3" width="32" customWidth="1"/>
    <col min="4" max="4" width="13.28515625" customWidth="1"/>
    <col min="5" max="5" width="20.85546875" customWidth="1"/>
    <col min="6" max="6" width="27" customWidth="1"/>
    <col min="12" max="12" width="9.5703125" bestFit="1" customWidth="1"/>
    <col min="257" max="257" width="2.140625" customWidth="1"/>
    <col min="258" max="258" width="7.7109375" customWidth="1"/>
    <col min="259" max="259" width="32" customWidth="1"/>
    <col min="260" max="260" width="13.28515625" customWidth="1"/>
    <col min="261" max="261" width="14.140625" customWidth="1"/>
    <col min="262" max="262" width="16.140625" customWidth="1"/>
    <col min="513" max="513" width="2.140625" customWidth="1"/>
    <col min="514" max="514" width="7.7109375" customWidth="1"/>
    <col min="515" max="515" width="32" customWidth="1"/>
    <col min="516" max="516" width="13.28515625" customWidth="1"/>
    <col min="517" max="517" width="14.140625" customWidth="1"/>
    <col min="518" max="518" width="16.140625" customWidth="1"/>
    <col min="769" max="769" width="2.140625" customWidth="1"/>
    <col min="770" max="770" width="7.7109375" customWidth="1"/>
    <col min="771" max="771" width="32" customWidth="1"/>
    <col min="772" max="772" width="13.28515625" customWidth="1"/>
    <col min="773" max="773" width="14.140625" customWidth="1"/>
    <col min="774" max="774" width="16.140625" customWidth="1"/>
    <col min="1025" max="1025" width="2.140625" customWidth="1"/>
    <col min="1026" max="1026" width="7.7109375" customWidth="1"/>
    <col min="1027" max="1027" width="32" customWidth="1"/>
    <col min="1028" max="1028" width="13.28515625" customWidth="1"/>
    <col min="1029" max="1029" width="14.140625" customWidth="1"/>
    <col min="1030" max="1030" width="16.140625" customWidth="1"/>
    <col min="1281" max="1281" width="2.140625" customWidth="1"/>
    <col min="1282" max="1282" width="7.7109375" customWidth="1"/>
    <col min="1283" max="1283" width="32" customWidth="1"/>
    <col min="1284" max="1284" width="13.28515625" customWidth="1"/>
    <col min="1285" max="1285" width="14.140625" customWidth="1"/>
    <col min="1286" max="1286" width="16.140625" customWidth="1"/>
    <col min="1537" max="1537" width="2.140625" customWidth="1"/>
    <col min="1538" max="1538" width="7.7109375" customWidth="1"/>
    <col min="1539" max="1539" width="32" customWidth="1"/>
    <col min="1540" max="1540" width="13.28515625" customWidth="1"/>
    <col min="1541" max="1541" width="14.140625" customWidth="1"/>
    <col min="1542" max="1542" width="16.140625" customWidth="1"/>
    <col min="1793" max="1793" width="2.140625" customWidth="1"/>
    <col min="1794" max="1794" width="7.7109375" customWidth="1"/>
    <col min="1795" max="1795" width="32" customWidth="1"/>
    <col min="1796" max="1796" width="13.28515625" customWidth="1"/>
    <col min="1797" max="1797" width="14.140625" customWidth="1"/>
    <col min="1798" max="1798" width="16.140625" customWidth="1"/>
    <col min="2049" max="2049" width="2.140625" customWidth="1"/>
    <col min="2050" max="2050" width="7.7109375" customWidth="1"/>
    <col min="2051" max="2051" width="32" customWidth="1"/>
    <col min="2052" max="2052" width="13.28515625" customWidth="1"/>
    <col min="2053" max="2053" width="14.140625" customWidth="1"/>
    <col min="2054" max="2054" width="16.140625" customWidth="1"/>
    <col min="2305" max="2305" width="2.140625" customWidth="1"/>
    <col min="2306" max="2306" width="7.7109375" customWidth="1"/>
    <col min="2307" max="2307" width="32" customWidth="1"/>
    <col min="2308" max="2308" width="13.28515625" customWidth="1"/>
    <col min="2309" max="2309" width="14.140625" customWidth="1"/>
    <col min="2310" max="2310" width="16.140625" customWidth="1"/>
    <col min="2561" max="2561" width="2.140625" customWidth="1"/>
    <col min="2562" max="2562" width="7.7109375" customWidth="1"/>
    <col min="2563" max="2563" width="32" customWidth="1"/>
    <col min="2564" max="2564" width="13.28515625" customWidth="1"/>
    <col min="2565" max="2565" width="14.140625" customWidth="1"/>
    <col min="2566" max="2566" width="16.140625" customWidth="1"/>
    <col min="2817" max="2817" width="2.140625" customWidth="1"/>
    <col min="2818" max="2818" width="7.7109375" customWidth="1"/>
    <col min="2819" max="2819" width="32" customWidth="1"/>
    <col min="2820" max="2820" width="13.28515625" customWidth="1"/>
    <col min="2821" max="2821" width="14.140625" customWidth="1"/>
    <col min="2822" max="2822" width="16.140625" customWidth="1"/>
    <col min="3073" max="3073" width="2.140625" customWidth="1"/>
    <col min="3074" max="3074" width="7.7109375" customWidth="1"/>
    <col min="3075" max="3075" width="32" customWidth="1"/>
    <col min="3076" max="3076" width="13.28515625" customWidth="1"/>
    <col min="3077" max="3077" width="14.140625" customWidth="1"/>
    <col min="3078" max="3078" width="16.140625" customWidth="1"/>
    <col min="3329" max="3329" width="2.140625" customWidth="1"/>
    <col min="3330" max="3330" width="7.7109375" customWidth="1"/>
    <col min="3331" max="3331" width="32" customWidth="1"/>
    <col min="3332" max="3332" width="13.28515625" customWidth="1"/>
    <col min="3333" max="3333" width="14.140625" customWidth="1"/>
    <col min="3334" max="3334" width="16.140625" customWidth="1"/>
    <col min="3585" max="3585" width="2.140625" customWidth="1"/>
    <col min="3586" max="3586" width="7.7109375" customWidth="1"/>
    <col min="3587" max="3587" width="32" customWidth="1"/>
    <col min="3588" max="3588" width="13.28515625" customWidth="1"/>
    <col min="3589" max="3589" width="14.140625" customWidth="1"/>
    <col min="3590" max="3590" width="16.140625" customWidth="1"/>
    <col min="3841" max="3841" width="2.140625" customWidth="1"/>
    <col min="3842" max="3842" width="7.7109375" customWidth="1"/>
    <col min="3843" max="3843" width="32" customWidth="1"/>
    <col min="3844" max="3844" width="13.28515625" customWidth="1"/>
    <col min="3845" max="3845" width="14.140625" customWidth="1"/>
    <col min="3846" max="3846" width="16.140625" customWidth="1"/>
    <col min="4097" max="4097" width="2.140625" customWidth="1"/>
    <col min="4098" max="4098" width="7.7109375" customWidth="1"/>
    <col min="4099" max="4099" width="32" customWidth="1"/>
    <col min="4100" max="4100" width="13.28515625" customWidth="1"/>
    <col min="4101" max="4101" width="14.140625" customWidth="1"/>
    <col min="4102" max="4102" width="16.140625" customWidth="1"/>
    <col min="4353" max="4353" width="2.140625" customWidth="1"/>
    <col min="4354" max="4354" width="7.7109375" customWidth="1"/>
    <col min="4355" max="4355" width="32" customWidth="1"/>
    <col min="4356" max="4356" width="13.28515625" customWidth="1"/>
    <col min="4357" max="4357" width="14.140625" customWidth="1"/>
    <col min="4358" max="4358" width="16.140625" customWidth="1"/>
    <col min="4609" max="4609" width="2.140625" customWidth="1"/>
    <col min="4610" max="4610" width="7.7109375" customWidth="1"/>
    <col min="4611" max="4611" width="32" customWidth="1"/>
    <col min="4612" max="4612" width="13.28515625" customWidth="1"/>
    <col min="4613" max="4613" width="14.140625" customWidth="1"/>
    <col min="4614" max="4614" width="16.140625" customWidth="1"/>
    <col min="4865" max="4865" width="2.140625" customWidth="1"/>
    <col min="4866" max="4866" width="7.7109375" customWidth="1"/>
    <col min="4867" max="4867" width="32" customWidth="1"/>
    <col min="4868" max="4868" width="13.28515625" customWidth="1"/>
    <col min="4869" max="4869" width="14.140625" customWidth="1"/>
    <col min="4870" max="4870" width="16.140625" customWidth="1"/>
    <col min="5121" max="5121" width="2.140625" customWidth="1"/>
    <col min="5122" max="5122" width="7.7109375" customWidth="1"/>
    <col min="5123" max="5123" width="32" customWidth="1"/>
    <col min="5124" max="5124" width="13.28515625" customWidth="1"/>
    <col min="5125" max="5125" width="14.140625" customWidth="1"/>
    <col min="5126" max="5126" width="16.140625" customWidth="1"/>
    <col min="5377" max="5377" width="2.140625" customWidth="1"/>
    <col min="5378" max="5378" width="7.7109375" customWidth="1"/>
    <col min="5379" max="5379" width="32" customWidth="1"/>
    <col min="5380" max="5380" width="13.28515625" customWidth="1"/>
    <col min="5381" max="5381" width="14.140625" customWidth="1"/>
    <col min="5382" max="5382" width="16.140625" customWidth="1"/>
    <col min="5633" max="5633" width="2.140625" customWidth="1"/>
    <col min="5634" max="5634" width="7.7109375" customWidth="1"/>
    <col min="5635" max="5635" width="32" customWidth="1"/>
    <col min="5636" max="5636" width="13.28515625" customWidth="1"/>
    <col min="5637" max="5637" width="14.140625" customWidth="1"/>
    <col min="5638" max="5638" width="16.140625" customWidth="1"/>
    <col min="5889" max="5889" width="2.140625" customWidth="1"/>
    <col min="5890" max="5890" width="7.7109375" customWidth="1"/>
    <col min="5891" max="5891" width="32" customWidth="1"/>
    <col min="5892" max="5892" width="13.28515625" customWidth="1"/>
    <col min="5893" max="5893" width="14.140625" customWidth="1"/>
    <col min="5894" max="5894" width="16.140625" customWidth="1"/>
    <col min="6145" max="6145" width="2.140625" customWidth="1"/>
    <col min="6146" max="6146" width="7.7109375" customWidth="1"/>
    <col min="6147" max="6147" width="32" customWidth="1"/>
    <col min="6148" max="6148" width="13.28515625" customWidth="1"/>
    <col min="6149" max="6149" width="14.140625" customWidth="1"/>
    <col min="6150" max="6150" width="16.140625" customWidth="1"/>
    <col min="6401" max="6401" width="2.140625" customWidth="1"/>
    <col min="6402" max="6402" width="7.7109375" customWidth="1"/>
    <col min="6403" max="6403" width="32" customWidth="1"/>
    <col min="6404" max="6404" width="13.28515625" customWidth="1"/>
    <col min="6405" max="6405" width="14.140625" customWidth="1"/>
    <col min="6406" max="6406" width="16.140625" customWidth="1"/>
    <col min="6657" max="6657" width="2.140625" customWidth="1"/>
    <col min="6658" max="6658" width="7.7109375" customWidth="1"/>
    <col min="6659" max="6659" width="32" customWidth="1"/>
    <col min="6660" max="6660" width="13.28515625" customWidth="1"/>
    <col min="6661" max="6661" width="14.140625" customWidth="1"/>
    <col min="6662" max="6662" width="16.140625" customWidth="1"/>
    <col min="6913" max="6913" width="2.140625" customWidth="1"/>
    <col min="6914" max="6914" width="7.7109375" customWidth="1"/>
    <col min="6915" max="6915" width="32" customWidth="1"/>
    <col min="6916" max="6916" width="13.28515625" customWidth="1"/>
    <col min="6917" max="6917" width="14.140625" customWidth="1"/>
    <col min="6918" max="6918" width="16.140625" customWidth="1"/>
    <col min="7169" max="7169" width="2.140625" customWidth="1"/>
    <col min="7170" max="7170" width="7.7109375" customWidth="1"/>
    <col min="7171" max="7171" width="32" customWidth="1"/>
    <col min="7172" max="7172" width="13.28515625" customWidth="1"/>
    <col min="7173" max="7173" width="14.140625" customWidth="1"/>
    <col min="7174" max="7174" width="16.140625" customWidth="1"/>
    <col min="7425" max="7425" width="2.140625" customWidth="1"/>
    <col min="7426" max="7426" width="7.7109375" customWidth="1"/>
    <col min="7427" max="7427" width="32" customWidth="1"/>
    <col min="7428" max="7428" width="13.28515625" customWidth="1"/>
    <col min="7429" max="7429" width="14.140625" customWidth="1"/>
    <col min="7430" max="7430" width="16.140625" customWidth="1"/>
    <col min="7681" max="7681" width="2.140625" customWidth="1"/>
    <col min="7682" max="7682" width="7.7109375" customWidth="1"/>
    <col min="7683" max="7683" width="32" customWidth="1"/>
    <col min="7684" max="7684" width="13.28515625" customWidth="1"/>
    <col min="7685" max="7685" width="14.140625" customWidth="1"/>
    <col min="7686" max="7686" width="16.140625" customWidth="1"/>
    <col min="7937" max="7937" width="2.140625" customWidth="1"/>
    <col min="7938" max="7938" width="7.7109375" customWidth="1"/>
    <col min="7939" max="7939" width="32" customWidth="1"/>
    <col min="7940" max="7940" width="13.28515625" customWidth="1"/>
    <col min="7941" max="7941" width="14.140625" customWidth="1"/>
    <col min="7942" max="7942" width="16.140625" customWidth="1"/>
    <col min="8193" max="8193" width="2.140625" customWidth="1"/>
    <col min="8194" max="8194" width="7.7109375" customWidth="1"/>
    <col min="8195" max="8195" width="32" customWidth="1"/>
    <col min="8196" max="8196" width="13.28515625" customWidth="1"/>
    <col min="8197" max="8197" width="14.140625" customWidth="1"/>
    <col min="8198" max="8198" width="16.140625" customWidth="1"/>
    <col min="8449" max="8449" width="2.140625" customWidth="1"/>
    <col min="8450" max="8450" width="7.7109375" customWidth="1"/>
    <col min="8451" max="8451" width="32" customWidth="1"/>
    <col min="8452" max="8452" width="13.28515625" customWidth="1"/>
    <col min="8453" max="8453" width="14.140625" customWidth="1"/>
    <col min="8454" max="8454" width="16.140625" customWidth="1"/>
    <col min="8705" max="8705" width="2.140625" customWidth="1"/>
    <col min="8706" max="8706" width="7.7109375" customWidth="1"/>
    <col min="8707" max="8707" width="32" customWidth="1"/>
    <col min="8708" max="8708" width="13.28515625" customWidth="1"/>
    <col min="8709" max="8709" width="14.140625" customWidth="1"/>
    <col min="8710" max="8710" width="16.140625" customWidth="1"/>
    <col min="8961" max="8961" width="2.140625" customWidth="1"/>
    <col min="8962" max="8962" width="7.7109375" customWidth="1"/>
    <col min="8963" max="8963" width="32" customWidth="1"/>
    <col min="8964" max="8964" width="13.28515625" customWidth="1"/>
    <col min="8965" max="8965" width="14.140625" customWidth="1"/>
    <col min="8966" max="8966" width="16.140625" customWidth="1"/>
    <col min="9217" max="9217" width="2.140625" customWidth="1"/>
    <col min="9218" max="9218" width="7.7109375" customWidth="1"/>
    <col min="9219" max="9219" width="32" customWidth="1"/>
    <col min="9220" max="9220" width="13.28515625" customWidth="1"/>
    <col min="9221" max="9221" width="14.140625" customWidth="1"/>
    <col min="9222" max="9222" width="16.140625" customWidth="1"/>
    <col min="9473" max="9473" width="2.140625" customWidth="1"/>
    <col min="9474" max="9474" width="7.7109375" customWidth="1"/>
    <col min="9475" max="9475" width="32" customWidth="1"/>
    <col min="9476" max="9476" width="13.28515625" customWidth="1"/>
    <col min="9477" max="9477" width="14.140625" customWidth="1"/>
    <col min="9478" max="9478" width="16.140625" customWidth="1"/>
    <col min="9729" max="9729" width="2.140625" customWidth="1"/>
    <col min="9730" max="9730" width="7.7109375" customWidth="1"/>
    <col min="9731" max="9731" width="32" customWidth="1"/>
    <col min="9732" max="9732" width="13.28515625" customWidth="1"/>
    <col min="9733" max="9733" width="14.140625" customWidth="1"/>
    <col min="9734" max="9734" width="16.140625" customWidth="1"/>
    <col min="9985" max="9985" width="2.140625" customWidth="1"/>
    <col min="9986" max="9986" width="7.7109375" customWidth="1"/>
    <col min="9987" max="9987" width="32" customWidth="1"/>
    <col min="9988" max="9988" width="13.28515625" customWidth="1"/>
    <col min="9989" max="9989" width="14.140625" customWidth="1"/>
    <col min="9990" max="9990" width="16.140625" customWidth="1"/>
    <col min="10241" max="10241" width="2.140625" customWidth="1"/>
    <col min="10242" max="10242" width="7.7109375" customWidth="1"/>
    <col min="10243" max="10243" width="32" customWidth="1"/>
    <col min="10244" max="10244" width="13.28515625" customWidth="1"/>
    <col min="10245" max="10245" width="14.140625" customWidth="1"/>
    <col min="10246" max="10246" width="16.140625" customWidth="1"/>
    <col min="10497" max="10497" width="2.140625" customWidth="1"/>
    <col min="10498" max="10498" width="7.7109375" customWidth="1"/>
    <col min="10499" max="10499" width="32" customWidth="1"/>
    <col min="10500" max="10500" width="13.28515625" customWidth="1"/>
    <col min="10501" max="10501" width="14.140625" customWidth="1"/>
    <col min="10502" max="10502" width="16.140625" customWidth="1"/>
    <col min="10753" max="10753" width="2.140625" customWidth="1"/>
    <col min="10754" max="10754" width="7.7109375" customWidth="1"/>
    <col min="10755" max="10755" width="32" customWidth="1"/>
    <col min="10756" max="10756" width="13.28515625" customWidth="1"/>
    <col min="10757" max="10757" width="14.140625" customWidth="1"/>
    <col min="10758" max="10758" width="16.140625" customWidth="1"/>
    <col min="11009" max="11009" width="2.140625" customWidth="1"/>
    <col min="11010" max="11010" width="7.7109375" customWidth="1"/>
    <col min="11011" max="11011" width="32" customWidth="1"/>
    <col min="11012" max="11012" width="13.28515625" customWidth="1"/>
    <col min="11013" max="11013" width="14.140625" customWidth="1"/>
    <col min="11014" max="11014" width="16.140625" customWidth="1"/>
    <col min="11265" max="11265" width="2.140625" customWidth="1"/>
    <col min="11266" max="11266" width="7.7109375" customWidth="1"/>
    <col min="11267" max="11267" width="32" customWidth="1"/>
    <col min="11268" max="11268" width="13.28515625" customWidth="1"/>
    <col min="11269" max="11269" width="14.140625" customWidth="1"/>
    <col min="11270" max="11270" width="16.140625" customWidth="1"/>
    <col min="11521" max="11521" width="2.140625" customWidth="1"/>
    <col min="11522" max="11522" width="7.7109375" customWidth="1"/>
    <col min="11523" max="11523" width="32" customWidth="1"/>
    <col min="11524" max="11524" width="13.28515625" customWidth="1"/>
    <col min="11525" max="11525" width="14.140625" customWidth="1"/>
    <col min="11526" max="11526" width="16.140625" customWidth="1"/>
    <col min="11777" max="11777" width="2.140625" customWidth="1"/>
    <col min="11778" max="11778" width="7.7109375" customWidth="1"/>
    <col min="11779" max="11779" width="32" customWidth="1"/>
    <col min="11780" max="11780" width="13.28515625" customWidth="1"/>
    <col min="11781" max="11781" width="14.140625" customWidth="1"/>
    <col min="11782" max="11782" width="16.140625" customWidth="1"/>
    <col min="12033" max="12033" width="2.140625" customWidth="1"/>
    <col min="12034" max="12034" width="7.7109375" customWidth="1"/>
    <col min="12035" max="12035" width="32" customWidth="1"/>
    <col min="12036" max="12036" width="13.28515625" customWidth="1"/>
    <col min="12037" max="12037" width="14.140625" customWidth="1"/>
    <col min="12038" max="12038" width="16.140625" customWidth="1"/>
    <col min="12289" max="12289" width="2.140625" customWidth="1"/>
    <col min="12290" max="12290" width="7.7109375" customWidth="1"/>
    <col min="12291" max="12291" width="32" customWidth="1"/>
    <col min="12292" max="12292" width="13.28515625" customWidth="1"/>
    <col min="12293" max="12293" width="14.140625" customWidth="1"/>
    <col min="12294" max="12294" width="16.140625" customWidth="1"/>
    <col min="12545" max="12545" width="2.140625" customWidth="1"/>
    <col min="12546" max="12546" width="7.7109375" customWidth="1"/>
    <col min="12547" max="12547" width="32" customWidth="1"/>
    <col min="12548" max="12548" width="13.28515625" customWidth="1"/>
    <col min="12549" max="12549" width="14.140625" customWidth="1"/>
    <col min="12550" max="12550" width="16.140625" customWidth="1"/>
    <col min="12801" max="12801" width="2.140625" customWidth="1"/>
    <col min="12802" max="12802" width="7.7109375" customWidth="1"/>
    <col min="12803" max="12803" width="32" customWidth="1"/>
    <col min="12804" max="12804" width="13.28515625" customWidth="1"/>
    <col min="12805" max="12805" width="14.140625" customWidth="1"/>
    <col min="12806" max="12806" width="16.140625" customWidth="1"/>
    <col min="13057" max="13057" width="2.140625" customWidth="1"/>
    <col min="13058" max="13058" width="7.7109375" customWidth="1"/>
    <col min="13059" max="13059" width="32" customWidth="1"/>
    <col min="13060" max="13060" width="13.28515625" customWidth="1"/>
    <col min="13061" max="13061" width="14.140625" customWidth="1"/>
    <col min="13062" max="13062" width="16.140625" customWidth="1"/>
    <col min="13313" max="13313" width="2.140625" customWidth="1"/>
    <col min="13314" max="13314" width="7.7109375" customWidth="1"/>
    <col min="13315" max="13315" width="32" customWidth="1"/>
    <col min="13316" max="13316" width="13.28515625" customWidth="1"/>
    <col min="13317" max="13317" width="14.140625" customWidth="1"/>
    <col min="13318" max="13318" width="16.140625" customWidth="1"/>
    <col min="13569" max="13569" width="2.140625" customWidth="1"/>
    <col min="13570" max="13570" width="7.7109375" customWidth="1"/>
    <col min="13571" max="13571" width="32" customWidth="1"/>
    <col min="13572" max="13572" width="13.28515625" customWidth="1"/>
    <col min="13573" max="13573" width="14.140625" customWidth="1"/>
    <col min="13574" max="13574" width="16.140625" customWidth="1"/>
    <col min="13825" max="13825" width="2.140625" customWidth="1"/>
    <col min="13826" max="13826" width="7.7109375" customWidth="1"/>
    <col min="13827" max="13827" width="32" customWidth="1"/>
    <col min="13828" max="13828" width="13.28515625" customWidth="1"/>
    <col min="13829" max="13829" width="14.140625" customWidth="1"/>
    <col min="13830" max="13830" width="16.140625" customWidth="1"/>
    <col min="14081" max="14081" width="2.140625" customWidth="1"/>
    <col min="14082" max="14082" width="7.7109375" customWidth="1"/>
    <col min="14083" max="14083" width="32" customWidth="1"/>
    <col min="14084" max="14084" width="13.28515625" customWidth="1"/>
    <col min="14085" max="14085" width="14.140625" customWidth="1"/>
    <col min="14086" max="14086" width="16.140625" customWidth="1"/>
    <col min="14337" max="14337" width="2.140625" customWidth="1"/>
    <col min="14338" max="14338" width="7.7109375" customWidth="1"/>
    <col min="14339" max="14339" width="32" customWidth="1"/>
    <col min="14340" max="14340" width="13.28515625" customWidth="1"/>
    <col min="14341" max="14341" width="14.140625" customWidth="1"/>
    <col min="14342" max="14342" width="16.140625" customWidth="1"/>
    <col min="14593" max="14593" width="2.140625" customWidth="1"/>
    <col min="14594" max="14594" width="7.7109375" customWidth="1"/>
    <col min="14595" max="14595" width="32" customWidth="1"/>
    <col min="14596" max="14596" width="13.28515625" customWidth="1"/>
    <col min="14597" max="14597" width="14.140625" customWidth="1"/>
    <col min="14598" max="14598" width="16.140625" customWidth="1"/>
    <col min="14849" max="14849" width="2.140625" customWidth="1"/>
    <col min="14850" max="14850" width="7.7109375" customWidth="1"/>
    <col min="14851" max="14851" width="32" customWidth="1"/>
    <col min="14852" max="14852" width="13.28515625" customWidth="1"/>
    <col min="14853" max="14853" width="14.140625" customWidth="1"/>
    <col min="14854" max="14854" width="16.140625" customWidth="1"/>
    <col min="15105" max="15105" width="2.140625" customWidth="1"/>
    <col min="15106" max="15106" width="7.7109375" customWidth="1"/>
    <col min="15107" max="15107" width="32" customWidth="1"/>
    <col min="15108" max="15108" width="13.28515625" customWidth="1"/>
    <col min="15109" max="15109" width="14.140625" customWidth="1"/>
    <col min="15110" max="15110" width="16.140625" customWidth="1"/>
    <col min="15361" max="15361" width="2.140625" customWidth="1"/>
    <col min="15362" max="15362" width="7.7109375" customWidth="1"/>
    <col min="15363" max="15363" width="32" customWidth="1"/>
    <col min="15364" max="15364" width="13.28515625" customWidth="1"/>
    <col min="15365" max="15365" width="14.140625" customWidth="1"/>
    <col min="15366" max="15366" width="16.140625" customWidth="1"/>
    <col min="15617" max="15617" width="2.140625" customWidth="1"/>
    <col min="15618" max="15618" width="7.7109375" customWidth="1"/>
    <col min="15619" max="15619" width="32" customWidth="1"/>
    <col min="15620" max="15620" width="13.28515625" customWidth="1"/>
    <col min="15621" max="15621" width="14.140625" customWidth="1"/>
    <col min="15622" max="15622" width="16.140625" customWidth="1"/>
    <col min="15873" max="15873" width="2.140625" customWidth="1"/>
    <col min="15874" max="15874" width="7.7109375" customWidth="1"/>
    <col min="15875" max="15875" width="32" customWidth="1"/>
    <col min="15876" max="15876" width="13.28515625" customWidth="1"/>
    <col min="15877" max="15877" width="14.140625" customWidth="1"/>
    <col min="15878" max="15878" width="16.140625" customWidth="1"/>
    <col min="16129" max="16129" width="2.140625" customWidth="1"/>
    <col min="16130" max="16130" width="7.7109375" customWidth="1"/>
    <col min="16131" max="16131" width="32" customWidth="1"/>
    <col min="16132" max="16132" width="13.28515625" customWidth="1"/>
    <col min="16133" max="16133" width="14.140625" customWidth="1"/>
    <col min="16134" max="16134" width="16.140625" customWidth="1"/>
  </cols>
  <sheetData>
    <row r="1" spans="1:6" ht="30">
      <c r="A1" s="312" t="s">
        <v>151</v>
      </c>
      <c r="B1" s="312"/>
      <c r="C1" s="312"/>
      <c r="D1" s="312"/>
      <c r="E1" s="312"/>
      <c r="F1" s="312"/>
    </row>
    <row r="2" spans="1:6">
      <c r="A2" s="308" t="s">
        <v>163</v>
      </c>
      <c r="B2" s="308"/>
      <c r="C2" s="308"/>
      <c r="D2" s="308"/>
      <c r="E2" s="308"/>
      <c r="F2" s="308"/>
    </row>
    <row r="3" spans="1:6">
      <c r="A3" s="313" t="s">
        <v>36</v>
      </c>
      <c r="B3" s="313"/>
      <c r="C3" s="313"/>
      <c r="D3" s="313"/>
      <c r="E3" s="313"/>
      <c r="F3" s="313"/>
    </row>
    <row r="4" spans="1:6">
      <c r="A4" s="87"/>
      <c r="B4" s="87"/>
      <c r="C4" s="314" t="s">
        <v>157</v>
      </c>
      <c r="D4" s="314"/>
      <c r="E4" s="314"/>
      <c r="F4" s="314"/>
    </row>
    <row r="5" spans="1:6" ht="15.75">
      <c r="B5" s="307" t="s">
        <v>5</v>
      </c>
      <c r="C5" s="307"/>
      <c r="D5" s="307"/>
      <c r="E5" s="307"/>
      <c r="F5" s="307"/>
    </row>
    <row r="6" spans="1:6">
      <c r="B6" s="81" t="s">
        <v>141</v>
      </c>
      <c r="C6" s="3"/>
      <c r="D6" s="3"/>
      <c r="E6" s="4"/>
      <c r="F6" s="1"/>
    </row>
    <row r="7" spans="1:6">
      <c r="B7" s="81" t="s">
        <v>6</v>
      </c>
      <c r="C7" s="3"/>
      <c r="D7" s="3"/>
      <c r="E7" s="4"/>
      <c r="F7" s="1"/>
    </row>
    <row r="8" spans="1:6">
      <c r="B8" s="138" t="s">
        <v>156</v>
      </c>
      <c r="C8" s="3"/>
      <c r="D8" s="3"/>
      <c r="E8" s="4"/>
      <c r="F8" s="1"/>
    </row>
    <row r="9" spans="1:6">
      <c r="B9" s="138" t="s">
        <v>53</v>
      </c>
      <c r="C9" s="3"/>
      <c r="D9" s="3"/>
      <c r="E9" s="4"/>
      <c r="F9" s="1"/>
    </row>
    <row r="10" spans="1:6">
      <c r="B10" s="5" t="s">
        <v>136</v>
      </c>
      <c r="C10" s="5"/>
      <c r="D10" s="3"/>
      <c r="E10" s="4" t="s">
        <v>7</v>
      </c>
      <c r="F10" s="143" t="s">
        <v>147</v>
      </c>
    </row>
    <row r="11" spans="1:6">
      <c r="B11" s="3" t="s">
        <v>139</v>
      </c>
      <c r="C11" s="6"/>
      <c r="D11" s="6"/>
      <c r="E11" s="1" t="s">
        <v>9</v>
      </c>
      <c r="F11" s="143" t="s">
        <v>148</v>
      </c>
    </row>
    <row r="12" spans="1:6">
      <c r="B12" s="3"/>
      <c r="C12" s="6"/>
      <c r="D12" s="6"/>
      <c r="E12" s="1" t="s">
        <v>11</v>
      </c>
      <c r="F12" s="8" t="s">
        <v>12</v>
      </c>
    </row>
    <row r="13" spans="1:6">
      <c r="C13" s="308" t="s">
        <v>126</v>
      </c>
      <c r="D13" s="308"/>
      <c r="E13" s="308"/>
    </row>
    <row r="14" spans="1:6">
      <c r="A14" s="91"/>
      <c r="B14" s="330" t="s">
        <v>14</v>
      </c>
      <c r="C14" s="330"/>
      <c r="D14" s="330"/>
      <c r="E14" t="s">
        <v>15</v>
      </c>
      <c r="F14" s="143" t="s">
        <v>148</v>
      </c>
    </row>
    <row r="15" spans="1:6" ht="15.75">
      <c r="A15" s="91"/>
      <c r="B15" s="92" t="s">
        <v>17</v>
      </c>
      <c r="C15" s="13"/>
      <c r="D15" s="7" t="s">
        <v>11</v>
      </c>
      <c r="F15" s="8" t="s">
        <v>12</v>
      </c>
    </row>
    <row r="16" spans="1:6" ht="15.75">
      <c r="A16" s="91"/>
      <c r="B16" s="92" t="s">
        <v>18</v>
      </c>
      <c r="C16" s="13"/>
      <c r="D16" s="13"/>
      <c r="E16" s="9" t="s">
        <v>137</v>
      </c>
    </row>
    <row r="17" spans="2:12" ht="15.75">
      <c r="B17" s="12" t="s">
        <v>128</v>
      </c>
      <c r="C17" s="12"/>
      <c r="D17" s="12"/>
      <c r="E17" s="42"/>
      <c r="F17" s="42"/>
    </row>
    <row r="18" spans="2:12" ht="15.75">
      <c r="B18" s="331" t="s">
        <v>20</v>
      </c>
      <c r="C18" s="333" t="s">
        <v>21</v>
      </c>
      <c r="D18" s="334"/>
      <c r="E18" s="43" t="s">
        <v>55</v>
      </c>
      <c r="F18" s="82" t="s">
        <v>22</v>
      </c>
    </row>
    <row r="19" spans="2:12" ht="15.75">
      <c r="B19" s="332"/>
      <c r="C19" s="335"/>
      <c r="D19" s="336"/>
      <c r="E19" s="43" t="s">
        <v>56</v>
      </c>
      <c r="F19" s="82" t="s">
        <v>23</v>
      </c>
    </row>
    <row r="20" spans="2:12">
      <c r="B20" s="14"/>
      <c r="C20" s="19"/>
      <c r="D20" s="19"/>
      <c r="E20" s="19"/>
      <c r="F20" s="15"/>
    </row>
    <row r="21" spans="2:12" ht="15.75">
      <c r="B21" s="16">
        <v>1</v>
      </c>
      <c r="C21" s="20" t="s">
        <v>57</v>
      </c>
      <c r="D21" s="20"/>
      <c r="E21" s="30">
        <v>0</v>
      </c>
      <c r="F21" s="80">
        <v>0</v>
      </c>
    </row>
    <row r="22" spans="2:12" ht="15.75">
      <c r="B22" s="18"/>
      <c r="C22" s="20" t="s">
        <v>58</v>
      </c>
      <c r="D22" s="45"/>
      <c r="E22" s="15" t="s">
        <v>59</v>
      </c>
      <c r="F22" s="80">
        <v>0</v>
      </c>
      <c r="H22" s="44"/>
      <c r="L22" s="44"/>
    </row>
    <row r="23" spans="2:12">
      <c r="B23" s="19"/>
      <c r="C23" s="19"/>
      <c r="D23" s="19"/>
      <c r="E23" s="19"/>
      <c r="F23" s="19"/>
      <c r="L23" s="44"/>
    </row>
    <row r="24" spans="2:12">
      <c r="B24" s="337"/>
      <c r="C24" s="338"/>
      <c r="D24" s="338"/>
      <c r="E24" s="338"/>
      <c r="F24" s="339"/>
    </row>
    <row r="25" spans="2:12">
      <c r="B25" s="329" t="s">
        <v>60</v>
      </c>
      <c r="C25" s="329"/>
      <c r="D25" s="329"/>
      <c r="E25" s="329"/>
      <c r="F25" s="329"/>
    </row>
    <row r="26" spans="2:12">
      <c r="B26" s="19"/>
      <c r="C26" s="17"/>
      <c r="D26" s="17"/>
      <c r="E26" s="19"/>
      <c r="F26" s="19"/>
    </row>
    <row r="27" spans="2:12">
      <c r="B27" s="19">
        <v>1</v>
      </c>
      <c r="C27" s="38" t="s">
        <v>61</v>
      </c>
      <c r="D27" s="38"/>
      <c r="E27" s="38"/>
      <c r="F27" s="46">
        <f>F22*2.5%</f>
        <v>0</v>
      </c>
    </row>
    <row r="28" spans="2:12">
      <c r="B28" s="19">
        <v>2</v>
      </c>
      <c r="C28" s="47" t="s">
        <v>62</v>
      </c>
      <c r="D28" s="47"/>
      <c r="E28" s="47"/>
      <c r="F28" s="46">
        <f>F22*2.5%</f>
        <v>0</v>
      </c>
    </row>
    <row r="29" spans="2:12">
      <c r="B29" s="19"/>
      <c r="C29" s="48" t="s">
        <v>63</v>
      </c>
      <c r="D29" s="17"/>
      <c r="E29" s="19"/>
      <c r="F29" s="101">
        <f>SUM(F27:F28)</f>
        <v>0</v>
      </c>
    </row>
    <row r="30" spans="2:12" ht="21" customHeight="1">
      <c r="B30" s="1"/>
      <c r="C30" s="49"/>
      <c r="E30" s="1"/>
      <c r="F30" s="50"/>
    </row>
    <row r="31" spans="2:12">
      <c r="B31" s="1" t="s">
        <v>64</v>
      </c>
      <c r="C31" s="49"/>
      <c r="E31" s="1"/>
      <c r="F31" s="50"/>
    </row>
    <row r="32" spans="2:12">
      <c r="B32" s="1" t="s">
        <v>65</v>
      </c>
      <c r="C32" s="49"/>
      <c r="E32" s="1"/>
      <c r="F32" s="50"/>
    </row>
    <row r="33" spans="1:7">
      <c r="B33" s="1" t="s">
        <v>66</v>
      </c>
      <c r="C33" s="1"/>
      <c r="D33" s="1"/>
      <c r="E33" s="1"/>
      <c r="F33" s="1"/>
    </row>
    <row r="34" spans="1:7">
      <c r="B34" s="51" t="s">
        <v>67</v>
      </c>
    </row>
    <row r="35" spans="1:7">
      <c r="B35" s="51" t="s">
        <v>68</v>
      </c>
    </row>
    <row r="37" spans="1:7">
      <c r="B37" t="s">
        <v>28</v>
      </c>
      <c r="F37" s="140" t="s">
        <v>154</v>
      </c>
    </row>
    <row r="38" spans="1:7">
      <c r="B38" t="s">
        <v>29</v>
      </c>
      <c r="G38" s="139"/>
    </row>
    <row r="39" spans="1:7">
      <c r="B39" t="s">
        <v>30</v>
      </c>
    </row>
    <row r="40" spans="1:7">
      <c r="F40" s="139" t="s">
        <v>31</v>
      </c>
    </row>
    <row r="41" spans="1:7">
      <c r="G41" s="139"/>
    </row>
    <row r="42" spans="1:7" ht="30">
      <c r="A42" s="312"/>
      <c r="B42" s="312"/>
      <c r="C42" s="312"/>
      <c r="D42" s="312"/>
      <c r="E42" s="312"/>
      <c r="F42" s="312"/>
    </row>
    <row r="43" spans="1:7">
      <c r="A43" s="308"/>
      <c r="B43" s="308"/>
      <c r="C43" s="308"/>
      <c r="D43" s="308"/>
      <c r="E43" s="308"/>
      <c r="F43" s="308"/>
    </row>
    <row r="44" spans="1:7">
      <c r="A44" s="308"/>
      <c r="B44" s="308"/>
      <c r="C44" s="308"/>
      <c r="D44" s="308"/>
      <c r="E44" s="308"/>
      <c r="F44" s="308"/>
    </row>
    <row r="45" spans="1:7">
      <c r="A45" s="313"/>
      <c r="B45" s="313"/>
      <c r="C45" s="313"/>
      <c r="D45" s="313"/>
      <c r="E45" s="313"/>
      <c r="F45" s="313"/>
    </row>
    <row r="46" spans="1:7">
      <c r="A46" s="87"/>
      <c r="B46" s="87"/>
      <c r="C46" s="314"/>
      <c r="D46" s="314"/>
      <c r="E46" s="314"/>
      <c r="F46" s="314"/>
    </row>
    <row r="47" spans="1:7" ht="15.75">
      <c r="B47" s="307"/>
      <c r="C47" s="307"/>
      <c r="D47" s="307"/>
      <c r="E47" s="307"/>
      <c r="F47" s="307"/>
    </row>
    <row r="48" spans="1:7">
      <c r="B48" s="81"/>
      <c r="C48" s="3"/>
      <c r="D48" s="3"/>
      <c r="E48" s="4"/>
      <c r="F48" s="1"/>
    </row>
    <row r="49" spans="2:7">
      <c r="B49" s="81"/>
      <c r="C49" s="3"/>
      <c r="D49" s="3"/>
      <c r="E49" s="4"/>
      <c r="F49" s="1"/>
    </row>
    <row r="50" spans="2:7">
      <c r="B50" s="5"/>
      <c r="C50" s="5"/>
      <c r="D50" s="3"/>
      <c r="E50" s="4"/>
      <c r="F50" s="1"/>
    </row>
    <row r="51" spans="2:7">
      <c r="B51" s="3"/>
      <c r="C51" s="6"/>
      <c r="D51" s="6"/>
      <c r="E51" s="1"/>
    </row>
    <row r="52" spans="2:7">
      <c r="B52" s="3"/>
      <c r="C52" s="6"/>
      <c r="D52" s="6"/>
      <c r="E52" s="1"/>
      <c r="F52" s="8"/>
    </row>
    <row r="53" spans="2:7">
      <c r="C53" s="308"/>
      <c r="D53" s="308"/>
      <c r="E53" s="308"/>
    </row>
    <row r="54" spans="2:7">
      <c r="B54" s="309"/>
      <c r="C54" s="309"/>
      <c r="D54" s="309"/>
      <c r="F54" s="10"/>
    </row>
    <row r="55" spans="2:7" ht="15.75">
      <c r="B55" s="88"/>
      <c r="C55" s="12"/>
      <c r="D55" s="12"/>
      <c r="E55" s="7"/>
      <c r="F55" s="8"/>
    </row>
    <row r="56" spans="2:7" ht="15.75">
      <c r="B56" s="88"/>
      <c r="C56" s="12"/>
      <c r="D56" s="12"/>
      <c r="E56" s="9"/>
    </row>
    <row r="57" spans="2:7" ht="15.75">
      <c r="B57" s="52"/>
      <c r="C57" s="52"/>
      <c r="D57" s="52"/>
      <c r="E57" s="52"/>
      <c r="F57" s="52"/>
    </row>
    <row r="58" spans="2:7" ht="15.6" customHeight="1">
      <c r="B58" s="52"/>
      <c r="C58" s="52"/>
      <c r="D58" s="52"/>
      <c r="E58" s="52"/>
      <c r="F58" s="52"/>
      <c r="G58" s="52"/>
    </row>
    <row r="59" spans="2:7" ht="15.6" customHeight="1">
      <c r="B59" s="52"/>
      <c r="C59" s="52"/>
      <c r="D59" s="52"/>
      <c r="E59" s="52"/>
      <c r="F59" s="52"/>
      <c r="G59" s="52"/>
    </row>
    <row r="60" spans="2:7" ht="15.6" customHeight="1">
      <c r="B60" s="52"/>
      <c r="C60" s="52"/>
      <c r="D60" s="52"/>
      <c r="E60" s="52"/>
      <c r="F60" s="52"/>
      <c r="G60" s="52"/>
    </row>
    <row r="61" spans="2:7" ht="14.45" customHeight="1">
      <c r="B61" s="52"/>
      <c r="C61" s="52"/>
      <c r="D61" s="52"/>
      <c r="E61" s="52"/>
      <c r="F61" s="52"/>
      <c r="G61" s="52"/>
    </row>
    <row r="62" spans="2:7" ht="14.45" customHeight="1">
      <c r="B62" s="52"/>
      <c r="C62" s="52"/>
      <c r="D62" s="52"/>
      <c r="E62" s="52"/>
      <c r="F62" s="52"/>
      <c r="G62" s="52"/>
    </row>
    <row r="63" spans="2:7" ht="14.45" customHeight="1">
      <c r="B63" s="52"/>
      <c r="C63" s="52"/>
      <c r="D63" s="52"/>
      <c r="E63" s="52"/>
      <c r="F63" s="52"/>
      <c r="G63" s="52"/>
    </row>
    <row r="64" spans="2:7" ht="14.45" customHeight="1">
      <c r="B64" s="52"/>
      <c r="C64" s="52"/>
      <c r="D64" s="52"/>
      <c r="E64" s="52"/>
      <c r="F64" s="52"/>
      <c r="G64" s="52"/>
    </row>
    <row r="65" spans="2:7" ht="14.45" customHeight="1">
      <c r="B65" s="52"/>
      <c r="C65" s="52"/>
      <c r="D65" s="52"/>
      <c r="E65" s="52"/>
      <c r="F65" s="52"/>
      <c r="G65" s="52"/>
    </row>
    <row r="66" spans="2:7" ht="14.45" customHeight="1">
      <c r="B66" s="52"/>
      <c r="C66" s="52"/>
      <c r="D66" s="52"/>
      <c r="E66" s="52"/>
      <c r="F66" s="52"/>
      <c r="G66" s="52"/>
    </row>
    <row r="67" spans="2:7" ht="14.45" customHeight="1">
      <c r="B67" s="52"/>
      <c r="C67" s="52"/>
      <c r="D67" s="52"/>
      <c r="E67" s="52"/>
      <c r="F67" s="52"/>
      <c r="G67" s="52"/>
    </row>
    <row r="68" spans="2:7" ht="14.45" customHeight="1">
      <c r="B68" s="52"/>
      <c r="C68" s="52"/>
      <c r="D68" s="52"/>
      <c r="E68" s="52"/>
      <c r="F68" s="52"/>
      <c r="G68" s="52"/>
    </row>
    <row r="69" spans="2:7" ht="14.45" customHeight="1">
      <c r="B69" s="52"/>
      <c r="C69" s="52"/>
      <c r="D69" s="52"/>
      <c r="E69" s="52"/>
      <c r="F69" s="52"/>
      <c r="G69" s="52"/>
    </row>
    <row r="70" spans="2:7" ht="14.45" customHeight="1">
      <c r="B70" s="52"/>
      <c r="C70" s="52"/>
      <c r="D70" s="52"/>
      <c r="E70" s="52"/>
      <c r="F70" s="52"/>
      <c r="G70" s="52"/>
    </row>
    <row r="71" spans="2:7" ht="14.45" customHeight="1">
      <c r="B71" s="1"/>
      <c r="C71" s="49"/>
      <c r="E71" s="1"/>
      <c r="F71" s="50"/>
      <c r="G71" s="52"/>
    </row>
    <row r="72" spans="2:7">
      <c r="B72" s="1"/>
      <c r="C72" s="49"/>
      <c r="E72" s="1"/>
      <c r="F72" s="50"/>
    </row>
    <row r="73" spans="2:7">
      <c r="B73" s="1"/>
      <c r="C73" s="1"/>
      <c r="D73" s="1"/>
      <c r="E73" s="1"/>
      <c r="F73" s="1"/>
    </row>
    <row r="74" spans="2:7">
      <c r="B74" s="51"/>
    </row>
    <row r="75" spans="2:7">
      <c r="B75" s="51"/>
    </row>
    <row r="77" spans="2:7">
      <c r="F77" s="140"/>
    </row>
    <row r="78" spans="2:7">
      <c r="G78" s="139"/>
    </row>
    <row r="80" spans="2:7">
      <c r="F80" s="139"/>
    </row>
    <row r="81" spans="7:7">
      <c r="G81" s="139"/>
    </row>
  </sheetData>
  <mergeCells count="19">
    <mergeCell ref="B25:F25"/>
    <mergeCell ref="A1:F1"/>
    <mergeCell ref="A2:F2"/>
    <mergeCell ref="A3:F3"/>
    <mergeCell ref="C4:F4"/>
    <mergeCell ref="B5:F5"/>
    <mergeCell ref="C13:E13"/>
    <mergeCell ref="B14:D14"/>
    <mergeCell ref="B18:B19"/>
    <mergeCell ref="C18:D19"/>
    <mergeCell ref="B24:F24"/>
    <mergeCell ref="B47:F47"/>
    <mergeCell ref="C53:E53"/>
    <mergeCell ref="B54:D54"/>
    <mergeCell ref="A42:F42"/>
    <mergeCell ref="A43:F43"/>
    <mergeCell ref="A44:F44"/>
    <mergeCell ref="A45:F45"/>
    <mergeCell ref="C46:F46"/>
  </mergeCells>
  <pageMargins left="0.7" right="0.7" top="0.75" bottom="0.75" header="0.3" footer="0.3"/>
  <pageSetup paperSize="9" scale="60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L194"/>
  <sheetViews>
    <sheetView zoomScaleNormal="100" workbookViewId="0">
      <selection activeCell="A4" sqref="A4:J4"/>
    </sheetView>
  </sheetViews>
  <sheetFormatPr defaultRowHeight="15.75"/>
  <cols>
    <col min="1" max="1" width="9.140625" style="53"/>
    <col min="2" max="2" width="19.42578125" style="53" customWidth="1"/>
    <col min="3" max="3" width="43.42578125" style="53" bestFit="1" customWidth="1"/>
    <col min="4" max="4" width="20.85546875" style="53" customWidth="1"/>
    <col min="5" max="5" width="17.28515625" style="53" customWidth="1"/>
    <col min="6" max="6" width="9.140625" style="53"/>
    <col min="7" max="7" width="16.42578125" style="53" customWidth="1"/>
    <col min="8" max="8" width="11" style="53" customWidth="1"/>
    <col min="9" max="9" width="17.42578125" style="53" customWidth="1"/>
    <col min="10" max="10" width="16.28515625" style="53" customWidth="1"/>
    <col min="11" max="16384" width="9.140625" style="53"/>
  </cols>
  <sheetData>
    <row r="1" spans="1:12">
      <c r="B1" s="52" t="s">
        <v>69</v>
      </c>
      <c r="F1" s="54"/>
      <c r="G1" s="340" t="s">
        <v>0</v>
      </c>
      <c r="H1" s="340"/>
      <c r="I1" s="340"/>
      <c r="J1" s="340"/>
    </row>
    <row r="2" spans="1:12">
      <c r="A2" s="317" t="s">
        <v>1</v>
      </c>
      <c r="B2" s="317"/>
      <c r="C2" s="317"/>
      <c r="D2" s="317"/>
      <c r="E2" s="317"/>
      <c r="F2" s="317"/>
      <c r="G2" s="317"/>
      <c r="H2" s="317"/>
      <c r="I2" s="317"/>
      <c r="J2" s="317"/>
    </row>
    <row r="3" spans="1:12">
      <c r="A3" s="317" t="s">
        <v>70</v>
      </c>
      <c r="B3" s="317"/>
      <c r="C3" s="317"/>
      <c r="D3" s="317"/>
      <c r="E3" s="317"/>
      <c r="F3" s="317"/>
      <c r="G3" s="317"/>
      <c r="H3" s="317"/>
      <c r="I3" s="317"/>
      <c r="J3" s="317"/>
    </row>
    <row r="4" spans="1:12">
      <c r="A4" s="317" t="s">
        <v>71</v>
      </c>
      <c r="B4" s="317"/>
      <c r="C4" s="317"/>
      <c r="D4" s="317"/>
      <c r="E4" s="317"/>
      <c r="F4" s="317"/>
      <c r="G4" s="317"/>
      <c r="H4" s="317"/>
      <c r="I4" s="317"/>
      <c r="J4" s="317"/>
    </row>
    <row r="5" spans="1:12">
      <c r="A5" s="317" t="s">
        <v>72</v>
      </c>
      <c r="B5" s="317"/>
      <c r="C5" s="317"/>
      <c r="D5" s="317"/>
      <c r="E5" s="317"/>
      <c r="F5" s="317"/>
      <c r="G5" s="317"/>
      <c r="H5" s="317"/>
      <c r="I5" s="317"/>
      <c r="J5" s="317"/>
    </row>
    <row r="6" spans="1:12">
      <c r="A6" s="317" t="s">
        <v>36</v>
      </c>
      <c r="B6" s="317"/>
      <c r="C6" s="317"/>
      <c r="D6" s="317"/>
      <c r="E6" s="317"/>
      <c r="F6" s="317"/>
      <c r="G6" s="317"/>
      <c r="H6" s="317"/>
      <c r="I6" s="317"/>
      <c r="J6" s="317"/>
    </row>
    <row r="7" spans="1:12">
      <c r="A7" s="55"/>
      <c r="B7" s="55"/>
      <c r="C7" s="55"/>
      <c r="D7" s="55"/>
      <c r="E7" s="55"/>
      <c r="F7" s="12"/>
      <c r="G7" s="55"/>
      <c r="H7" s="55"/>
      <c r="I7" s="55"/>
    </row>
    <row r="8" spans="1:12">
      <c r="B8" s="55" t="s">
        <v>73</v>
      </c>
      <c r="C8" s="12"/>
      <c r="D8" s="55"/>
      <c r="F8" s="54"/>
      <c r="G8" s="13"/>
      <c r="H8" s="52"/>
    </row>
    <row r="9" spans="1:12">
      <c r="B9" s="55" t="s">
        <v>6</v>
      </c>
      <c r="C9" s="12"/>
      <c r="D9" s="55"/>
      <c r="F9" s="54"/>
      <c r="G9" s="13"/>
      <c r="H9" s="52"/>
    </row>
    <row r="10" spans="1:12">
      <c r="B10" s="55" t="s">
        <v>74</v>
      </c>
      <c r="C10" s="12"/>
      <c r="D10" s="55"/>
      <c r="F10" s="54"/>
      <c r="G10" s="13"/>
      <c r="H10" s="52"/>
    </row>
    <row r="11" spans="1:12">
      <c r="B11" s="55" t="s">
        <v>53</v>
      </c>
      <c r="C11" s="12"/>
      <c r="D11" s="55"/>
      <c r="F11" s="54"/>
      <c r="G11" s="13"/>
      <c r="H11" s="52"/>
    </row>
    <row r="12" spans="1:12">
      <c r="B12" s="55" t="s">
        <v>75</v>
      </c>
      <c r="C12" s="56" t="s">
        <v>138</v>
      </c>
      <c r="D12" s="55"/>
      <c r="F12" s="54"/>
      <c r="G12" s="13" t="s">
        <v>7</v>
      </c>
      <c r="H12" s="52" t="s">
        <v>76</v>
      </c>
    </row>
    <row r="13" spans="1:12">
      <c r="B13" s="55"/>
      <c r="C13" s="57"/>
      <c r="F13" s="54"/>
      <c r="G13" s="52" t="s">
        <v>9</v>
      </c>
      <c r="H13" s="53" t="s">
        <v>77</v>
      </c>
    </row>
    <row r="14" spans="1:12">
      <c r="B14" s="55"/>
      <c r="E14" s="55"/>
      <c r="F14" s="12"/>
      <c r="G14" s="52" t="s">
        <v>11</v>
      </c>
      <c r="H14" s="58" t="s">
        <v>12</v>
      </c>
    </row>
    <row r="15" spans="1:12">
      <c r="B15" s="59"/>
      <c r="C15" s="59"/>
      <c r="D15" s="56" t="s">
        <v>126</v>
      </c>
      <c r="E15" s="56"/>
      <c r="F15" s="89"/>
      <c r="G15" s="60"/>
      <c r="H15" s="61"/>
      <c r="I15" s="59"/>
      <c r="J15" s="59"/>
      <c r="K15" s="59"/>
      <c r="L15" s="59"/>
    </row>
    <row r="16" spans="1:12">
      <c r="B16" s="93" t="s">
        <v>14</v>
      </c>
      <c r="C16" s="93"/>
      <c r="D16" s="93" t="s">
        <v>129</v>
      </c>
      <c r="E16" s="59"/>
      <c r="F16" s="62"/>
      <c r="G16" s="59" t="s">
        <v>15</v>
      </c>
      <c r="H16" s="63" t="s">
        <v>16</v>
      </c>
      <c r="I16" s="59"/>
      <c r="J16" s="59"/>
      <c r="K16" s="59"/>
      <c r="L16" s="59"/>
    </row>
    <row r="17" spans="1:12">
      <c r="A17" s="55"/>
      <c r="B17" s="89" t="s">
        <v>17</v>
      </c>
      <c r="C17" s="59"/>
      <c r="D17" s="59"/>
      <c r="E17" s="59"/>
      <c r="F17" s="62"/>
      <c r="G17" s="60" t="s">
        <v>11</v>
      </c>
      <c r="H17" s="61" t="s">
        <v>12</v>
      </c>
      <c r="I17" s="59"/>
      <c r="J17" s="59"/>
      <c r="K17" s="59"/>
      <c r="L17" s="59"/>
    </row>
    <row r="18" spans="1:12">
      <c r="A18" s="12"/>
      <c r="B18" s="89" t="s">
        <v>18</v>
      </c>
      <c r="C18" s="89"/>
      <c r="D18" s="89"/>
      <c r="E18" s="59"/>
      <c r="F18" s="62"/>
      <c r="G18" s="56" t="s">
        <v>137</v>
      </c>
      <c r="H18" s="59"/>
      <c r="I18" s="60"/>
      <c r="J18" s="59"/>
      <c r="K18" s="59"/>
      <c r="L18" s="59"/>
    </row>
    <row r="19" spans="1:12">
      <c r="A19" s="64" t="s">
        <v>78</v>
      </c>
      <c r="B19" s="65" t="s">
        <v>79</v>
      </c>
      <c r="C19" s="66" t="s">
        <v>80</v>
      </c>
      <c r="D19" s="66" t="s">
        <v>81</v>
      </c>
      <c r="E19" s="65" t="s">
        <v>82</v>
      </c>
      <c r="F19" s="67" t="s">
        <v>83</v>
      </c>
      <c r="G19" s="66" t="s">
        <v>84</v>
      </c>
      <c r="H19" s="65" t="s">
        <v>85</v>
      </c>
      <c r="I19" s="65" t="s">
        <v>45</v>
      </c>
      <c r="J19" s="65" t="s">
        <v>86</v>
      </c>
      <c r="K19" s="59"/>
      <c r="L19" s="59"/>
    </row>
    <row r="20" spans="1:12" ht="18.75">
      <c r="A20" s="119">
        <v>1</v>
      </c>
      <c r="B20" s="131"/>
      <c r="C20" s="132"/>
      <c r="D20" s="132"/>
      <c r="E20" s="132"/>
      <c r="F20" s="132"/>
      <c r="G20" s="132"/>
      <c r="H20" s="133"/>
      <c r="I20" s="132"/>
      <c r="J20" s="134"/>
    </row>
    <row r="21" spans="1:12" ht="18.75">
      <c r="A21" s="119">
        <v>2</v>
      </c>
      <c r="B21" s="131"/>
      <c r="C21" s="132"/>
      <c r="D21" s="132"/>
      <c r="E21" s="132"/>
      <c r="F21" s="132"/>
      <c r="G21" s="132"/>
      <c r="H21" s="133"/>
      <c r="I21" s="132"/>
      <c r="J21" s="134"/>
    </row>
    <row r="22" spans="1:12" ht="18.75">
      <c r="A22" s="119">
        <v>3</v>
      </c>
      <c r="B22" s="131"/>
      <c r="C22" s="132"/>
      <c r="D22" s="132"/>
      <c r="E22" s="132"/>
      <c r="F22" s="132"/>
      <c r="G22" s="132"/>
      <c r="H22" s="133"/>
      <c r="I22" s="132"/>
      <c r="J22" s="134"/>
    </row>
    <row r="23" spans="1:12" ht="18.75">
      <c r="A23" s="119">
        <v>4</v>
      </c>
      <c r="B23" s="131"/>
      <c r="C23" s="132"/>
      <c r="D23" s="132"/>
      <c r="E23" s="132"/>
      <c r="F23" s="132"/>
      <c r="G23" s="132"/>
      <c r="H23" s="133"/>
      <c r="I23" s="132"/>
      <c r="J23" s="134"/>
    </row>
    <row r="24" spans="1:12" s="118" customFormat="1" ht="18.75">
      <c r="A24" s="119">
        <v>5</v>
      </c>
      <c r="B24" s="131"/>
      <c r="C24" s="132"/>
      <c r="D24" s="132"/>
      <c r="E24" s="132"/>
      <c r="F24" s="132"/>
      <c r="G24" s="132"/>
      <c r="H24" s="133"/>
      <c r="I24" s="132"/>
      <c r="J24" s="134"/>
    </row>
    <row r="25" spans="1:12" s="118" customFormat="1" ht="18.75">
      <c r="A25" s="119">
        <v>6</v>
      </c>
      <c r="B25" s="131"/>
      <c r="C25" s="132"/>
      <c r="D25" s="132"/>
      <c r="E25" s="132"/>
      <c r="F25" s="132"/>
      <c r="G25" s="132"/>
      <c r="H25" s="133"/>
      <c r="I25" s="132"/>
      <c r="J25" s="134"/>
    </row>
    <row r="26" spans="1:12" s="118" customFormat="1" ht="18.75">
      <c r="A26" s="119">
        <v>7</v>
      </c>
      <c r="B26" s="131"/>
      <c r="C26" s="132"/>
      <c r="D26" s="132"/>
      <c r="E26" s="132"/>
      <c r="F26" s="132"/>
      <c r="G26" s="132"/>
      <c r="H26" s="133"/>
      <c r="I26" s="132"/>
      <c r="J26" s="134"/>
    </row>
    <row r="27" spans="1:12" s="118" customFormat="1" ht="18.75">
      <c r="A27" s="119">
        <v>8</v>
      </c>
      <c r="B27" s="131"/>
      <c r="C27" s="132"/>
      <c r="D27" s="132"/>
      <c r="E27" s="132"/>
      <c r="F27" s="132"/>
      <c r="G27" s="132"/>
      <c r="H27" s="133"/>
      <c r="I27" s="132"/>
      <c r="J27" s="134"/>
    </row>
    <row r="28" spans="1:12" s="118" customFormat="1" ht="18.75">
      <c r="A28" s="119">
        <v>9</v>
      </c>
      <c r="B28" s="131"/>
      <c r="C28" s="132"/>
      <c r="D28" s="132"/>
      <c r="E28" s="132"/>
      <c r="F28" s="132"/>
      <c r="G28" s="132"/>
      <c r="H28" s="133"/>
      <c r="I28" s="132"/>
      <c r="J28" s="134"/>
      <c r="K28" s="59"/>
      <c r="L28" s="59"/>
    </row>
    <row r="29" spans="1:12" s="118" customFormat="1" ht="18.75">
      <c r="A29" s="119">
        <v>10</v>
      </c>
      <c r="B29" s="131"/>
      <c r="C29" s="132"/>
      <c r="D29" s="132"/>
      <c r="E29" s="132"/>
      <c r="F29" s="132"/>
      <c r="G29" s="132"/>
      <c r="H29" s="133"/>
      <c r="I29" s="132"/>
      <c r="J29" s="134"/>
      <c r="K29" s="59"/>
      <c r="L29" s="59"/>
    </row>
    <row r="30" spans="1:12" s="118" customFormat="1" ht="18.75">
      <c r="A30" s="119">
        <v>11</v>
      </c>
      <c r="B30" s="131"/>
      <c r="C30" s="132"/>
      <c r="D30" s="132"/>
      <c r="E30" s="132"/>
      <c r="F30" s="132"/>
      <c r="G30" s="132"/>
      <c r="H30" s="133"/>
      <c r="I30" s="132"/>
      <c r="J30" s="134"/>
      <c r="K30" s="59"/>
      <c r="L30" s="59"/>
    </row>
    <row r="31" spans="1:12" s="118" customFormat="1" ht="18.75">
      <c r="A31" s="119">
        <v>12</v>
      </c>
      <c r="B31" s="131"/>
      <c r="C31" s="132"/>
      <c r="D31" s="132"/>
      <c r="E31" s="132"/>
      <c r="F31" s="132"/>
      <c r="G31" s="132"/>
      <c r="H31" s="133"/>
      <c r="I31" s="132"/>
      <c r="J31" s="134"/>
      <c r="K31" s="59"/>
      <c r="L31" s="59"/>
    </row>
    <row r="32" spans="1:12" s="118" customFormat="1" ht="18.75">
      <c r="A32" s="119">
        <v>13</v>
      </c>
      <c r="B32" s="131"/>
      <c r="C32" s="132"/>
      <c r="D32" s="132"/>
      <c r="E32" s="132"/>
      <c r="F32" s="132"/>
      <c r="G32" s="132"/>
      <c r="H32" s="133"/>
      <c r="I32" s="132"/>
      <c r="J32" s="134"/>
      <c r="K32" s="59"/>
      <c r="L32" s="59"/>
    </row>
    <row r="33" spans="1:12" s="118" customFormat="1" ht="18.75">
      <c r="A33" s="119">
        <v>14</v>
      </c>
      <c r="B33" s="131"/>
      <c r="C33" s="132"/>
      <c r="D33" s="132"/>
      <c r="E33" s="132"/>
      <c r="F33" s="132"/>
      <c r="G33" s="132"/>
      <c r="H33" s="133"/>
      <c r="I33" s="132"/>
      <c r="J33" s="134"/>
      <c r="K33" s="59"/>
      <c r="L33" s="59"/>
    </row>
    <row r="34" spans="1:12" s="118" customFormat="1" ht="18.75">
      <c r="A34" s="119">
        <v>15</v>
      </c>
      <c r="B34" s="131"/>
      <c r="C34" s="132"/>
      <c r="D34" s="132"/>
      <c r="E34" s="132"/>
      <c r="F34" s="132"/>
      <c r="G34" s="132"/>
      <c r="H34" s="133"/>
      <c r="I34" s="132"/>
      <c r="J34" s="134"/>
      <c r="K34" s="59"/>
      <c r="L34" s="59"/>
    </row>
    <row r="35" spans="1:12" s="118" customFormat="1" ht="18.75">
      <c r="A35" s="119">
        <v>16</v>
      </c>
      <c r="B35" s="131"/>
      <c r="C35" s="132"/>
      <c r="D35" s="132"/>
      <c r="E35" s="132"/>
      <c r="F35" s="132"/>
      <c r="G35" s="132"/>
      <c r="H35" s="133"/>
      <c r="I35" s="132"/>
      <c r="J35" s="134"/>
      <c r="K35" s="59"/>
      <c r="L35" s="59"/>
    </row>
    <row r="36" spans="1:12" s="118" customFormat="1" ht="18.75">
      <c r="A36" s="119">
        <v>17</v>
      </c>
      <c r="B36" s="131"/>
      <c r="C36" s="132"/>
      <c r="D36" s="132"/>
      <c r="E36" s="132"/>
      <c r="F36" s="132"/>
      <c r="G36" s="132"/>
      <c r="H36" s="133"/>
      <c r="I36" s="132"/>
      <c r="J36" s="134"/>
      <c r="K36" s="59"/>
      <c r="L36" s="59"/>
    </row>
    <row r="37" spans="1:12" s="118" customFormat="1" ht="18.75">
      <c r="A37" s="119">
        <v>18</v>
      </c>
      <c r="B37" s="131"/>
      <c r="C37" s="132"/>
      <c r="D37" s="132"/>
      <c r="E37" s="132"/>
      <c r="F37" s="132"/>
      <c r="G37" s="132"/>
      <c r="H37" s="133"/>
      <c r="I37" s="132"/>
      <c r="J37" s="134"/>
      <c r="K37" s="59"/>
      <c r="L37" s="59"/>
    </row>
    <row r="38" spans="1:12" s="118" customFormat="1" ht="18.75">
      <c r="A38" s="119">
        <v>19</v>
      </c>
      <c r="B38" s="131"/>
      <c r="C38" s="132"/>
      <c r="D38" s="132"/>
      <c r="E38" s="132"/>
      <c r="F38" s="132"/>
      <c r="G38" s="132"/>
      <c r="H38" s="133"/>
      <c r="I38" s="132"/>
      <c r="J38" s="134"/>
      <c r="K38" s="59"/>
      <c r="L38" s="59"/>
    </row>
    <row r="39" spans="1:12" s="118" customFormat="1" ht="18.75">
      <c r="A39" s="119">
        <v>20</v>
      </c>
      <c r="B39" s="131"/>
      <c r="C39" s="132"/>
      <c r="D39" s="132"/>
      <c r="E39" s="132"/>
      <c r="F39" s="132"/>
      <c r="G39" s="132"/>
      <c r="H39" s="133"/>
      <c r="I39" s="132"/>
      <c r="J39" s="134"/>
      <c r="K39" s="59"/>
      <c r="L39" s="59"/>
    </row>
    <row r="40" spans="1:12" s="118" customFormat="1" ht="18.75">
      <c r="A40" s="119">
        <v>21</v>
      </c>
      <c r="B40" s="131"/>
      <c r="C40" s="132"/>
      <c r="D40" s="132"/>
      <c r="E40" s="132"/>
      <c r="F40" s="132"/>
      <c r="G40" s="132"/>
      <c r="H40" s="133"/>
      <c r="I40" s="132"/>
      <c r="J40" s="134"/>
      <c r="K40" s="59"/>
      <c r="L40" s="59"/>
    </row>
    <row r="41" spans="1:12">
      <c r="A41" s="70"/>
      <c r="B41" s="70"/>
      <c r="C41" s="70"/>
      <c r="D41" s="70"/>
      <c r="E41" s="70"/>
      <c r="F41" s="96"/>
      <c r="G41" s="70"/>
      <c r="H41" s="97">
        <f>SUM(H20:H40)</f>
        <v>0</v>
      </c>
      <c r="I41" s="70" t="s">
        <v>22</v>
      </c>
      <c r="J41" s="107">
        <f>SUM(J20:J40)</f>
        <v>0</v>
      </c>
    </row>
    <row r="42" spans="1:12">
      <c r="B42" s="52" t="s">
        <v>64</v>
      </c>
      <c r="F42" s="54"/>
      <c r="H42" s="72">
        <v>1</v>
      </c>
      <c r="I42" s="73" t="s">
        <v>61</v>
      </c>
      <c r="J42" s="98">
        <f>J41*2.5/100</f>
        <v>0</v>
      </c>
    </row>
    <row r="43" spans="1:12">
      <c r="B43" s="52" t="s">
        <v>65</v>
      </c>
      <c r="F43" s="13"/>
      <c r="H43" s="74">
        <v>2</v>
      </c>
      <c r="I43" s="21" t="s">
        <v>62</v>
      </c>
      <c r="J43" s="98">
        <f>J41*2.5/100</f>
        <v>0</v>
      </c>
    </row>
    <row r="44" spans="1:12" ht="18">
      <c r="B44" s="52" t="s">
        <v>66</v>
      </c>
      <c r="F44" s="13"/>
      <c r="G44" s="52"/>
      <c r="H44" s="21"/>
      <c r="I44" s="75" t="s">
        <v>87</v>
      </c>
      <c r="J44" s="100">
        <f>SUM(J42:J43)</f>
        <v>0</v>
      </c>
    </row>
    <row r="45" spans="1:12">
      <c r="B45" s="77" t="s">
        <v>67</v>
      </c>
      <c r="F45" s="13"/>
      <c r="G45" s="13"/>
      <c r="J45" s="94"/>
    </row>
    <row r="46" spans="1:12">
      <c r="F46" s="13"/>
      <c r="G46" s="12"/>
      <c r="H46" s="95" t="s">
        <v>154</v>
      </c>
      <c r="I46" s="95"/>
      <c r="J46" s="94"/>
    </row>
    <row r="47" spans="1:12">
      <c r="F47" s="54"/>
      <c r="J47" s="94"/>
    </row>
    <row r="48" spans="1:12">
      <c r="F48" s="54"/>
      <c r="H48" s="95"/>
      <c r="J48" s="94"/>
    </row>
    <row r="49" spans="8:10">
      <c r="H49" s="95" t="s">
        <v>31</v>
      </c>
      <c r="J49" s="94"/>
    </row>
    <row r="50" spans="8:10">
      <c r="J50" s="94"/>
    </row>
    <row r="51" spans="8:10">
      <c r="J51" s="94"/>
    </row>
    <row r="52" spans="8:10">
      <c r="J52" s="94"/>
    </row>
    <row r="53" spans="8:10">
      <c r="J53" s="94"/>
    </row>
    <row r="55" spans="8:10">
      <c r="J55" s="94"/>
    </row>
    <row r="56" spans="8:10">
      <c r="J56" s="94"/>
    </row>
    <row r="57" spans="8:10">
      <c r="J57" s="94"/>
    </row>
    <row r="58" spans="8:10">
      <c r="J58" s="94"/>
    </row>
    <row r="59" spans="8:10">
      <c r="J59" s="94"/>
    </row>
    <row r="60" spans="8:10">
      <c r="J60" s="94"/>
    </row>
    <row r="61" spans="8:10">
      <c r="J61" s="94"/>
    </row>
    <row r="62" spans="8:10">
      <c r="J62" s="94"/>
    </row>
    <row r="63" spans="8:10">
      <c r="J63" s="94"/>
    </row>
    <row r="64" spans="8:10">
      <c r="J64" s="94"/>
    </row>
    <row r="65" spans="10:10">
      <c r="J65" s="94"/>
    </row>
    <row r="66" spans="10:10">
      <c r="J66" s="94"/>
    </row>
    <row r="67" spans="10:10">
      <c r="J67" s="94"/>
    </row>
    <row r="68" spans="10:10">
      <c r="J68" s="94"/>
    </row>
    <row r="69" spans="10:10">
      <c r="J69" s="94"/>
    </row>
    <row r="70" spans="10:10">
      <c r="J70" s="94"/>
    </row>
    <row r="71" spans="10:10">
      <c r="J71" s="94"/>
    </row>
    <row r="72" spans="10:10">
      <c r="J72" s="94"/>
    </row>
    <row r="73" spans="10:10">
      <c r="J73" s="94"/>
    </row>
    <row r="74" spans="10:10">
      <c r="J74" s="94"/>
    </row>
    <row r="75" spans="10:10">
      <c r="J75" s="94"/>
    </row>
    <row r="76" spans="10:10">
      <c r="J76" s="94"/>
    </row>
    <row r="77" spans="10:10">
      <c r="J77" s="94"/>
    </row>
    <row r="78" spans="10:10">
      <c r="J78" s="94"/>
    </row>
    <row r="79" spans="10:10">
      <c r="J79" s="94"/>
    </row>
    <row r="80" spans="10:10">
      <c r="J80" s="94"/>
    </row>
    <row r="81" spans="10:10">
      <c r="J81" s="94"/>
    </row>
    <row r="82" spans="10:10">
      <c r="J82" s="94"/>
    </row>
    <row r="83" spans="10:10">
      <c r="J83" s="94"/>
    </row>
    <row r="84" spans="10:10">
      <c r="J84" s="94"/>
    </row>
    <row r="85" spans="10:10">
      <c r="J85" s="94"/>
    </row>
    <row r="86" spans="10:10">
      <c r="J86" s="94"/>
    </row>
    <row r="87" spans="10:10">
      <c r="J87" s="94"/>
    </row>
    <row r="88" spans="10:10">
      <c r="J88" s="94"/>
    </row>
    <row r="89" spans="10:10">
      <c r="J89" s="94"/>
    </row>
    <row r="90" spans="10:10">
      <c r="J90" s="94"/>
    </row>
    <row r="91" spans="10:10">
      <c r="J91" s="94"/>
    </row>
    <row r="92" spans="10:10">
      <c r="J92" s="94"/>
    </row>
    <row r="93" spans="10:10">
      <c r="J93" s="94"/>
    </row>
    <row r="94" spans="10:10">
      <c r="J94" s="94"/>
    </row>
    <row r="95" spans="10:10">
      <c r="J95" s="94"/>
    </row>
    <row r="96" spans="10:10">
      <c r="J96" s="94"/>
    </row>
    <row r="97" spans="10:10">
      <c r="J97" s="94"/>
    </row>
    <row r="98" spans="10:10">
      <c r="J98" s="94"/>
    </row>
    <row r="99" spans="10:10">
      <c r="J99" s="94"/>
    </row>
    <row r="100" spans="10:10">
      <c r="J100" s="94"/>
    </row>
    <row r="101" spans="10:10">
      <c r="J101" s="94"/>
    </row>
    <row r="102" spans="10:10">
      <c r="J102" s="94"/>
    </row>
    <row r="103" spans="10:10">
      <c r="J103" s="94"/>
    </row>
    <row r="104" spans="10:10">
      <c r="J104" s="94"/>
    </row>
    <row r="105" spans="10:10">
      <c r="J105" s="94"/>
    </row>
    <row r="106" spans="10:10">
      <c r="J106" s="94"/>
    </row>
    <row r="107" spans="10:10">
      <c r="J107" s="94"/>
    </row>
    <row r="108" spans="10:10">
      <c r="J108" s="94"/>
    </row>
    <row r="109" spans="10:10">
      <c r="J109" s="94"/>
    </row>
    <row r="110" spans="10:10">
      <c r="J110" s="94"/>
    </row>
    <row r="111" spans="10:10">
      <c r="J111" s="94"/>
    </row>
    <row r="112" spans="10:10">
      <c r="J112" s="94"/>
    </row>
    <row r="113" spans="10:10">
      <c r="J113" s="94"/>
    </row>
    <row r="114" spans="10:10">
      <c r="J114" s="94"/>
    </row>
    <row r="115" spans="10:10">
      <c r="J115" s="94"/>
    </row>
    <row r="116" spans="10:10">
      <c r="J116" s="94"/>
    </row>
    <row r="117" spans="10:10">
      <c r="J117" s="94"/>
    </row>
    <row r="118" spans="10:10">
      <c r="J118" s="94"/>
    </row>
    <row r="119" spans="10:10">
      <c r="J119" s="94"/>
    </row>
    <row r="120" spans="10:10">
      <c r="J120" s="94"/>
    </row>
    <row r="121" spans="10:10">
      <c r="J121" s="94"/>
    </row>
    <row r="122" spans="10:10">
      <c r="J122" s="94"/>
    </row>
    <row r="123" spans="10:10">
      <c r="J123" s="94"/>
    </row>
    <row r="124" spans="10:10">
      <c r="J124" s="94"/>
    </row>
    <row r="125" spans="10:10">
      <c r="J125" s="94"/>
    </row>
    <row r="126" spans="10:10">
      <c r="J126" s="94"/>
    </row>
    <row r="127" spans="10:10">
      <c r="J127" s="94"/>
    </row>
    <row r="128" spans="10:10">
      <c r="J128" s="94"/>
    </row>
    <row r="129" spans="10:10">
      <c r="J129" s="94"/>
    </row>
    <row r="130" spans="10:10">
      <c r="J130" s="94"/>
    </row>
    <row r="131" spans="10:10">
      <c r="J131" s="94"/>
    </row>
    <row r="132" spans="10:10">
      <c r="J132" s="94"/>
    </row>
    <row r="133" spans="10:10">
      <c r="J133" s="94"/>
    </row>
    <row r="134" spans="10:10">
      <c r="J134" s="94"/>
    </row>
    <row r="135" spans="10:10">
      <c r="J135" s="94"/>
    </row>
    <row r="136" spans="10:10">
      <c r="J136" s="94"/>
    </row>
    <row r="137" spans="10:10">
      <c r="J137" s="94"/>
    </row>
    <row r="138" spans="10:10">
      <c r="J138" s="94"/>
    </row>
    <row r="139" spans="10:10">
      <c r="J139" s="94"/>
    </row>
    <row r="140" spans="10:10">
      <c r="J140" s="94"/>
    </row>
    <row r="141" spans="10:10">
      <c r="J141" s="94"/>
    </row>
    <row r="142" spans="10:10">
      <c r="J142" s="94"/>
    </row>
    <row r="143" spans="10:10">
      <c r="J143" s="94"/>
    </row>
    <row r="144" spans="10:10">
      <c r="J144" s="94"/>
    </row>
    <row r="145" spans="10:10">
      <c r="J145" s="94"/>
    </row>
    <row r="146" spans="10:10">
      <c r="J146" s="94"/>
    </row>
    <row r="147" spans="10:10">
      <c r="J147" s="94"/>
    </row>
    <row r="148" spans="10:10">
      <c r="J148" s="94"/>
    </row>
    <row r="149" spans="10:10">
      <c r="J149" s="94"/>
    </row>
    <row r="150" spans="10:10">
      <c r="J150" s="94"/>
    </row>
    <row r="151" spans="10:10">
      <c r="J151" s="94"/>
    </row>
    <row r="152" spans="10:10">
      <c r="J152" s="94"/>
    </row>
    <row r="153" spans="10:10">
      <c r="J153" s="94"/>
    </row>
    <row r="154" spans="10:10">
      <c r="J154" s="94"/>
    </row>
    <row r="155" spans="10:10">
      <c r="J155" s="94"/>
    </row>
    <row r="156" spans="10:10">
      <c r="J156" s="94"/>
    </row>
    <row r="157" spans="10:10">
      <c r="J157" s="94"/>
    </row>
    <row r="158" spans="10:10">
      <c r="J158" s="94"/>
    </row>
    <row r="159" spans="10:10">
      <c r="J159" s="94"/>
    </row>
    <row r="160" spans="10:10">
      <c r="J160" s="94"/>
    </row>
    <row r="161" spans="10:10">
      <c r="J161" s="94"/>
    </row>
    <row r="162" spans="10:10">
      <c r="J162" s="94"/>
    </row>
    <row r="163" spans="10:10">
      <c r="J163" s="94"/>
    </row>
    <row r="164" spans="10:10">
      <c r="J164" s="94"/>
    </row>
    <row r="165" spans="10:10">
      <c r="J165" s="94"/>
    </row>
    <row r="166" spans="10:10">
      <c r="J166" s="94"/>
    </row>
    <row r="167" spans="10:10">
      <c r="J167" s="94"/>
    </row>
    <row r="168" spans="10:10">
      <c r="J168" s="94"/>
    </row>
    <row r="169" spans="10:10">
      <c r="J169" s="94"/>
    </row>
    <row r="170" spans="10:10">
      <c r="J170" s="94"/>
    </row>
    <row r="171" spans="10:10">
      <c r="J171" s="94"/>
    </row>
    <row r="172" spans="10:10">
      <c r="J172" s="94"/>
    </row>
    <row r="173" spans="10:10">
      <c r="J173" s="94"/>
    </row>
    <row r="174" spans="10:10">
      <c r="J174" s="94"/>
    </row>
    <row r="175" spans="10:10">
      <c r="J175" s="94"/>
    </row>
    <row r="176" spans="10:10">
      <c r="J176" s="94"/>
    </row>
    <row r="177" spans="10:10">
      <c r="J177" s="94"/>
    </row>
    <row r="178" spans="10:10">
      <c r="J178" s="94"/>
    </row>
    <row r="179" spans="10:10">
      <c r="J179" s="94"/>
    </row>
    <row r="180" spans="10:10">
      <c r="J180" s="94"/>
    </row>
    <row r="181" spans="10:10">
      <c r="J181" s="94"/>
    </row>
    <row r="182" spans="10:10">
      <c r="J182" s="94"/>
    </row>
    <row r="183" spans="10:10">
      <c r="J183" s="94"/>
    </row>
    <row r="184" spans="10:10">
      <c r="J184" s="94"/>
    </row>
    <row r="185" spans="10:10">
      <c r="J185" s="94"/>
    </row>
    <row r="186" spans="10:10">
      <c r="J186" s="94"/>
    </row>
    <row r="187" spans="10:10">
      <c r="J187" s="94"/>
    </row>
    <row r="188" spans="10:10">
      <c r="J188" s="94"/>
    </row>
    <row r="189" spans="10:10">
      <c r="J189" s="94"/>
    </row>
    <row r="190" spans="10:10">
      <c r="J190" s="94"/>
    </row>
    <row r="191" spans="10:10">
      <c r="J191" s="94"/>
    </row>
    <row r="192" spans="10:10">
      <c r="J192" s="94"/>
    </row>
    <row r="193" spans="10:10">
      <c r="J193" s="94"/>
    </row>
    <row r="194" spans="10:10">
      <c r="J194" s="94"/>
    </row>
  </sheetData>
  <mergeCells count="6">
    <mergeCell ref="A6:J6"/>
    <mergeCell ref="G1:J1"/>
    <mergeCell ref="A2:J2"/>
    <mergeCell ref="A3:J3"/>
    <mergeCell ref="A4:J4"/>
    <mergeCell ref="A5:J5"/>
  </mergeCells>
  <pageMargins left="0.70866141732283472" right="0.70866141732283472" top="0.74803149606299213" bottom="0.74803149606299213" header="0.31496062992125984" footer="0.31496062992125984"/>
  <pageSetup paperSize="9" scale="4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8</vt:i4>
      </vt:variant>
    </vt:vector>
  </HeadingPairs>
  <TitlesOfParts>
    <vt:vector size="21" baseType="lpstr">
      <vt:lpstr>Sheet1</vt:lpstr>
      <vt:lpstr>Sheet3</vt:lpstr>
      <vt:lpstr>sheet5</vt:lpstr>
      <vt:lpstr>Sheet6</vt:lpstr>
      <vt:lpstr>Sheet7</vt:lpstr>
      <vt:lpstr>Sheet8</vt:lpstr>
      <vt:lpstr>Sheet13</vt:lpstr>
      <vt:lpstr>Sheet14</vt:lpstr>
      <vt:lpstr>Sheet15</vt:lpstr>
      <vt:lpstr>Sheet16</vt:lpstr>
      <vt:lpstr>Sheet17</vt:lpstr>
      <vt:lpstr>Sheet10</vt:lpstr>
      <vt:lpstr>Sheet11</vt:lpstr>
      <vt:lpstr>Sheet10!Print_Area</vt:lpstr>
      <vt:lpstr>Sheet14!Print_Area</vt:lpstr>
      <vt:lpstr>Sheet15!Print_Area</vt:lpstr>
      <vt:lpstr>Sheet17!Print_Area</vt:lpstr>
      <vt:lpstr>Sheet3!Print_Area</vt:lpstr>
      <vt:lpstr>sheet5!Print_Area</vt:lpstr>
      <vt:lpstr>Sheet6!Print_Area</vt:lpstr>
      <vt:lpstr>Sheet7!Print_Area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dell</cp:lastModifiedBy>
  <cp:lastPrinted>2021-07-06T07:17:49Z</cp:lastPrinted>
  <dcterms:created xsi:type="dcterms:W3CDTF">2019-08-03T06:28:20Z</dcterms:created>
  <dcterms:modified xsi:type="dcterms:W3CDTF">2021-07-07T14:52:14Z</dcterms:modified>
</cp:coreProperties>
</file>