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I12" i="2"/>
  <c r="I6"/>
  <c r="I11"/>
  <c r="I10"/>
  <c r="I9"/>
  <c r="I8"/>
  <c r="I7"/>
  <c r="I4"/>
  <c r="I3"/>
  <c r="G18"/>
  <c r="E14"/>
  <c r="H14"/>
  <c r="G14"/>
  <c r="F14"/>
  <c r="D14"/>
  <c r="C14"/>
</calcChain>
</file>

<file path=xl/sharedStrings.xml><?xml version="1.0" encoding="utf-8"?>
<sst xmlns="http://schemas.openxmlformats.org/spreadsheetml/2006/main" count="118" uniqueCount="58">
  <si>
    <t>BO</t>
  </si>
  <si>
    <t>Customer           CODE</t>
  </si>
  <si>
    <t xml:space="preserve">Customer Name </t>
  </si>
  <si>
    <t>COUNTY NAME</t>
  </si>
  <si>
    <t xml:space="preserve">CITY </t>
  </si>
  <si>
    <t>Lifting 20 Mar'22</t>
  </si>
  <si>
    <t>Lifting Up to 20 Mar'22</t>
  </si>
  <si>
    <t>Tantative OS 20 Mar'22</t>
  </si>
  <si>
    <t>0-03 Days</t>
  </si>
  <si>
    <t>03-5 Days</t>
  </si>
  <si>
    <t>05-10 Days</t>
  </si>
  <si>
    <t>10-20 Days</t>
  </si>
  <si>
    <t>20-30 Days</t>
  </si>
  <si>
    <t>&gt;30 Days</t>
  </si>
  <si>
    <t>AGARWAL ENTERPRISES</t>
  </si>
  <si>
    <t>SHANKAR BUILDING MATERIAL</t>
  </si>
  <si>
    <t>DHOLPUR</t>
  </si>
  <si>
    <t>MANGROL (DHOLPUR)</t>
  </si>
  <si>
    <t>GIRRAJ TRADING COMPANY</t>
  </si>
  <si>
    <t>AGRAWAL BUILDING MATERIAL SUPPLIERS</t>
  </si>
  <si>
    <t>MANIA</t>
  </si>
  <si>
    <t>BADAYA TRADERS</t>
  </si>
  <si>
    <t>SHRIPATI CONSTRUCTION</t>
  </si>
  <si>
    <t>SHARMA CEMENT AGENCY</t>
  </si>
  <si>
    <t>MADHAV ENTERPRISES</t>
  </si>
  <si>
    <t>BASAI NABAB</t>
  </si>
  <si>
    <t>LAVANIA CEMENT SALES CORP</t>
  </si>
  <si>
    <t>OM SAI CONSTRUCTION</t>
  </si>
  <si>
    <t>MARENA</t>
  </si>
  <si>
    <t>VINAYAK BUILDING MATERIAL</t>
  </si>
  <si>
    <t>BARI</t>
  </si>
  <si>
    <t>KANHA BUILDING MATERIAL</t>
  </si>
  <si>
    <t>BASERI</t>
  </si>
  <si>
    <t>JAI  BHAGIRATH BABA</t>
  </si>
  <si>
    <t>RADHEY SHYAM  CEMENT AGENCY</t>
  </si>
  <si>
    <t>B M TRADING &amp; CONSTRUCTION COMPANY</t>
  </si>
  <si>
    <t>AKHLESH TRADING COMPANY</t>
  </si>
  <si>
    <t>RAJAKHERA</t>
  </si>
  <si>
    <t>SHRI LAXMI MOTORS</t>
  </si>
  <si>
    <t>MITTAL CEMENT AGENCY</t>
  </si>
  <si>
    <t>SAIPAU</t>
  </si>
  <si>
    <t>MANISH TYAGI BUILDING MATERIAL</t>
  </si>
  <si>
    <t>PRIYA ENTERPRISES</t>
  </si>
  <si>
    <t>HARDENIYA CEMENT AGENCIES</t>
  </si>
  <si>
    <t>GUNJAN CEMENT AGENCY</t>
  </si>
  <si>
    <t>Grand Total</t>
  </si>
  <si>
    <t xml:space="preserve">Total Sale </t>
  </si>
  <si>
    <t xml:space="preserve">Expected till month end </t>
  </si>
  <si>
    <t>Sale till 21/3/22</t>
  </si>
  <si>
    <t>Silver (gm) B.O.</t>
  </si>
  <si>
    <t xml:space="preserve">Gold </t>
  </si>
  <si>
    <t xml:space="preserve">Silver </t>
  </si>
  <si>
    <t>CODE</t>
  </si>
  <si>
    <t xml:space="preserve">BO Scheme </t>
  </si>
  <si>
    <t>Gold (gm) B.O.</t>
  </si>
  <si>
    <t xml:space="preserve">Total   </t>
  </si>
  <si>
    <t xml:space="preserve">BO Scheme Total </t>
  </si>
  <si>
    <t>Company Scheme (19-25)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</si>
</sst>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labi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labi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56">
    <xf numFmtId="0" fontId="0" fillId="0" borderId="0" xfId="0"/>
    <xf numFmtId="0" fontId="0" fillId="2" borderId="0" xfId="0" applyFill="1"/>
    <xf numFmtId="0" fontId="3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1" xfId="1" applyFont="1" applyFill="1" applyBorder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2" fontId="1" fillId="3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2" fontId="1" fillId="3" borderId="1" xfId="0" applyNumberFormat="1" applyFont="1" applyFill="1" applyBorder="1" applyAlignment="1">
      <alignment horizontal="left" wrapText="1"/>
    </xf>
    <xf numFmtId="0" fontId="2" fillId="0" borderId="1" xfId="0" applyFont="1" applyBorder="1"/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 applyBorder="1"/>
    <xf numFmtId="0" fontId="6" fillId="3" borderId="1" xfId="0" applyFont="1" applyFill="1" applyBorder="1" applyAlignment="1">
      <alignment horizontal="right" wrapText="1"/>
    </xf>
    <xf numFmtId="0" fontId="3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vertical="top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vertical="top"/>
    </xf>
    <xf numFmtId="0" fontId="1" fillId="3" borderId="1" xfId="0" applyFont="1" applyFill="1" applyBorder="1" applyAlignment="1">
      <alignment horizontal="left" wrapText="1"/>
    </xf>
    <xf numFmtId="0" fontId="3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1" fillId="0" borderId="0" xfId="0" applyFont="1" applyBorder="1"/>
    <xf numFmtId="2" fontId="2" fillId="0" borderId="0" xfId="0" applyNumberFormat="1" applyFont="1" applyBorder="1"/>
    <xf numFmtId="0" fontId="5" fillId="2" borderId="0" xfId="1" applyFont="1" applyFill="1" applyBorder="1"/>
    <xf numFmtId="0" fontId="0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horizontal="right"/>
    </xf>
    <xf numFmtId="2" fontId="2" fillId="2" borderId="0" xfId="0" applyNumberFormat="1" applyFont="1" applyFill="1" applyBorder="1"/>
    <xf numFmtId="0" fontId="0" fillId="2" borderId="0" xfId="0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1" xfId="0" applyFont="1" applyBorder="1"/>
    <xf numFmtId="0" fontId="0" fillId="0" borderId="0" xfId="0" applyFont="1" applyFill="1" applyBorder="1"/>
    <xf numFmtId="0" fontId="0" fillId="0" borderId="1" xfId="0" applyBorder="1"/>
    <xf numFmtId="0" fontId="0" fillId="0" borderId="1" xfId="0" applyFill="1" applyBorder="1"/>
    <xf numFmtId="0" fontId="8" fillId="3" borderId="1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3" borderId="1" xfId="0" applyFont="1" applyFill="1" applyBorder="1"/>
    <xf numFmtId="0" fontId="0" fillId="0" borderId="5" xfId="0" applyFill="1" applyBorder="1" applyAlignment="1">
      <alignment vertical="top"/>
    </xf>
    <xf numFmtId="0" fontId="8" fillId="0" borderId="1" xfId="0" applyFont="1" applyBorder="1"/>
  </cellXfs>
  <cellStyles count="2">
    <cellStyle name="Normal" xfId="0" builtinId="0"/>
    <cellStyle name="Normal 2" xfId="1"/>
  </cellStyles>
  <dxfs count="3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8"/>
  <sheetViews>
    <sheetView workbookViewId="0">
      <selection activeCell="C1" activeCellId="2" sqref="G1:G1048576 B1:B1048576 C1:C1048576"/>
    </sheetView>
  </sheetViews>
  <sheetFormatPr defaultColWidth="9.140625" defaultRowHeight="15"/>
  <cols>
    <col min="1" max="1" width="27.7109375" style="1" customWidth="1"/>
    <col min="2" max="2" width="14.85546875" style="1" customWidth="1"/>
    <col min="3" max="3" width="31.7109375" style="1" customWidth="1"/>
    <col min="4" max="4" width="16.140625" style="1" customWidth="1"/>
    <col min="5" max="5" width="14.42578125" style="1" customWidth="1"/>
    <col min="6" max="6" width="10.85546875" style="1" customWidth="1"/>
    <col min="7" max="7" width="16.140625" style="1" customWidth="1"/>
    <col min="8" max="8" width="14" style="1" customWidth="1"/>
    <col min="9" max="16384" width="9.140625" style="1"/>
  </cols>
  <sheetData>
    <row r="1" spans="1:16" ht="45">
      <c r="A1" s="30" t="s">
        <v>0</v>
      </c>
      <c r="B1" s="25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/>
      <c r="P1" s="12"/>
    </row>
    <row r="2" spans="1:16" ht="15.75">
      <c r="A2" s="17" t="s">
        <v>14</v>
      </c>
      <c r="B2" s="19">
        <v>201144</v>
      </c>
      <c r="C2" s="17" t="s">
        <v>15</v>
      </c>
      <c r="D2" s="17" t="s">
        <v>16</v>
      </c>
      <c r="E2" s="17" t="s">
        <v>17</v>
      </c>
      <c r="F2" s="13">
        <v>0</v>
      </c>
      <c r="G2" s="13">
        <v>0</v>
      </c>
      <c r="H2" s="13">
        <v>-17719.57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-17719.57</v>
      </c>
      <c r="O2" s="13"/>
      <c r="P2" s="13"/>
    </row>
    <row r="3" spans="1:16" ht="15.75">
      <c r="A3" s="17" t="s">
        <v>14</v>
      </c>
      <c r="B3" s="26">
        <v>172232</v>
      </c>
      <c r="C3" s="13" t="s">
        <v>18</v>
      </c>
      <c r="D3" s="13" t="s">
        <v>16</v>
      </c>
      <c r="E3" s="13" t="s">
        <v>16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/>
      <c r="P3" s="13"/>
    </row>
    <row r="4" spans="1:16">
      <c r="A4" s="17" t="s">
        <v>14</v>
      </c>
      <c r="B4" s="27">
        <v>174446</v>
      </c>
      <c r="C4" s="18" t="s">
        <v>19</v>
      </c>
      <c r="D4" s="13" t="s">
        <v>16</v>
      </c>
      <c r="E4" s="13" t="s">
        <v>20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/>
      <c r="P4" s="13"/>
    </row>
    <row r="5" spans="1:16" ht="15.75">
      <c r="A5" s="13" t="s">
        <v>21</v>
      </c>
      <c r="B5" s="31">
        <v>210479</v>
      </c>
      <c r="C5" s="32" t="s">
        <v>22</v>
      </c>
      <c r="D5" s="13" t="s">
        <v>16</v>
      </c>
      <c r="E5" s="13" t="s">
        <v>20</v>
      </c>
      <c r="F5" s="13">
        <v>0</v>
      </c>
      <c r="G5" s="13">
        <v>82</v>
      </c>
      <c r="H5" s="13">
        <v>-7635.01</v>
      </c>
      <c r="I5" s="13">
        <v>0</v>
      </c>
      <c r="J5" s="13">
        <v>0</v>
      </c>
      <c r="K5" s="13">
        <v>-4635.01</v>
      </c>
      <c r="L5" s="13">
        <v>0</v>
      </c>
      <c r="M5" s="13">
        <v>0</v>
      </c>
      <c r="N5" s="13">
        <v>-3000</v>
      </c>
      <c r="O5" s="13"/>
      <c r="P5" s="13"/>
    </row>
    <row r="6" spans="1:16" ht="15.75">
      <c r="A6" s="17" t="s">
        <v>23</v>
      </c>
      <c r="B6" s="19">
        <v>179892</v>
      </c>
      <c r="C6" s="17" t="s">
        <v>24</v>
      </c>
      <c r="D6" s="17" t="s">
        <v>16</v>
      </c>
      <c r="E6" s="17" t="s">
        <v>16</v>
      </c>
      <c r="F6" s="13">
        <v>0</v>
      </c>
      <c r="G6" s="13">
        <v>51</v>
      </c>
      <c r="H6" s="13">
        <v>-2572.36</v>
      </c>
      <c r="I6" s="13">
        <v>0</v>
      </c>
      <c r="J6" s="13">
        <v>-2572.36</v>
      </c>
      <c r="K6" s="13">
        <v>0</v>
      </c>
      <c r="L6" s="13">
        <v>0</v>
      </c>
      <c r="M6" s="13">
        <v>0</v>
      </c>
      <c r="N6" s="13">
        <v>0</v>
      </c>
      <c r="O6" s="13"/>
      <c r="P6" s="13"/>
    </row>
    <row r="7" spans="1:16" ht="15.75">
      <c r="A7" s="17" t="s">
        <v>23</v>
      </c>
      <c r="B7" s="19">
        <v>179894</v>
      </c>
      <c r="C7" s="17" t="s">
        <v>23</v>
      </c>
      <c r="D7" s="17" t="s">
        <v>16</v>
      </c>
      <c r="E7" s="17" t="s">
        <v>25</v>
      </c>
      <c r="F7" s="13">
        <v>30</v>
      </c>
      <c r="G7" s="13">
        <v>441.25</v>
      </c>
      <c r="H7" s="13">
        <v>2992525.59</v>
      </c>
      <c r="I7" s="13">
        <v>318045</v>
      </c>
      <c r="J7" s="13">
        <v>52425</v>
      </c>
      <c r="K7" s="13">
        <v>976162.5</v>
      </c>
      <c r="L7" s="13">
        <v>1645893.09</v>
      </c>
      <c r="M7" s="13">
        <v>0</v>
      </c>
      <c r="N7" s="13">
        <v>0</v>
      </c>
      <c r="O7" s="13"/>
      <c r="P7" s="13"/>
    </row>
    <row r="8" spans="1:16" ht="15.75">
      <c r="A8" s="17" t="s">
        <v>23</v>
      </c>
      <c r="B8" s="26">
        <v>119074</v>
      </c>
      <c r="C8" s="13" t="s">
        <v>26</v>
      </c>
      <c r="D8" s="13" t="s">
        <v>16</v>
      </c>
      <c r="E8" s="13" t="s">
        <v>16</v>
      </c>
      <c r="F8" s="13">
        <v>0</v>
      </c>
      <c r="G8" s="13">
        <v>51</v>
      </c>
      <c r="H8" s="13">
        <v>654047.5</v>
      </c>
      <c r="I8" s="13">
        <v>0</v>
      </c>
      <c r="J8" s="13">
        <v>0</v>
      </c>
      <c r="K8" s="13">
        <v>179140</v>
      </c>
      <c r="L8" s="13">
        <v>250770</v>
      </c>
      <c r="M8" s="13">
        <v>224137.5</v>
      </c>
      <c r="N8" s="13">
        <v>0</v>
      </c>
      <c r="O8" s="13"/>
      <c r="P8" s="13"/>
    </row>
    <row r="9" spans="1:16" ht="15.75">
      <c r="A9" s="17" t="s">
        <v>23</v>
      </c>
      <c r="B9" s="26">
        <v>146791</v>
      </c>
      <c r="C9" s="13" t="s">
        <v>27</v>
      </c>
      <c r="D9" s="13" t="s">
        <v>16</v>
      </c>
      <c r="E9" s="13" t="s">
        <v>28</v>
      </c>
      <c r="F9" s="13">
        <v>0</v>
      </c>
      <c r="G9" s="13">
        <v>0</v>
      </c>
      <c r="H9" s="13">
        <v>-0.99</v>
      </c>
      <c r="I9" s="13">
        <v>-0.99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/>
      <c r="P9" s="13"/>
    </row>
    <row r="10" spans="1:16" ht="15.75">
      <c r="A10" s="17" t="s">
        <v>23</v>
      </c>
      <c r="B10" s="26">
        <v>149403</v>
      </c>
      <c r="C10" s="17" t="s">
        <v>29</v>
      </c>
      <c r="D10" s="13" t="s">
        <v>16</v>
      </c>
      <c r="E10" s="13" t="s">
        <v>30</v>
      </c>
      <c r="F10" s="13">
        <v>0</v>
      </c>
      <c r="G10" s="13">
        <v>0</v>
      </c>
      <c r="H10" s="13">
        <v>-25593.29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-25593.29</v>
      </c>
      <c r="O10" s="13"/>
      <c r="P10" s="13"/>
    </row>
    <row r="11" spans="1:16">
      <c r="A11" s="17" t="s">
        <v>23</v>
      </c>
      <c r="B11" s="28">
        <v>174713</v>
      </c>
      <c r="C11" s="20" t="s">
        <v>31</v>
      </c>
      <c r="D11" s="13" t="s">
        <v>16</v>
      </c>
      <c r="E11" s="13" t="s">
        <v>32</v>
      </c>
      <c r="F11" s="13">
        <v>0</v>
      </c>
      <c r="G11" s="13">
        <v>42</v>
      </c>
      <c r="H11" s="13">
        <v>486283.9</v>
      </c>
      <c r="I11" s="13">
        <v>0</v>
      </c>
      <c r="J11" s="13">
        <v>0</v>
      </c>
      <c r="K11" s="13">
        <v>0</v>
      </c>
      <c r="L11" s="13">
        <v>286380</v>
      </c>
      <c r="M11" s="13">
        <v>0</v>
      </c>
      <c r="N11" s="13">
        <v>199903.9</v>
      </c>
      <c r="O11" s="13"/>
      <c r="P11" s="13"/>
    </row>
    <row r="12" spans="1:16">
      <c r="A12" s="17" t="s">
        <v>23</v>
      </c>
      <c r="B12" s="29">
        <v>175313</v>
      </c>
      <c r="C12" s="18" t="s">
        <v>33</v>
      </c>
      <c r="D12" s="13" t="s">
        <v>16</v>
      </c>
      <c r="E12" s="13" t="s">
        <v>16</v>
      </c>
      <c r="F12" s="13">
        <v>0</v>
      </c>
      <c r="G12" s="13">
        <v>0</v>
      </c>
      <c r="H12" s="13">
        <v>-89262.93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-89262.930000000008</v>
      </c>
      <c r="O12" s="13"/>
      <c r="P12" s="13"/>
    </row>
    <row r="13" spans="1:16" ht="15.75">
      <c r="A13" s="17" t="s">
        <v>23</v>
      </c>
      <c r="B13" s="26">
        <v>201143</v>
      </c>
      <c r="C13" s="17" t="s">
        <v>34</v>
      </c>
      <c r="D13" s="13" t="s">
        <v>16</v>
      </c>
      <c r="E13" s="13" t="s">
        <v>16</v>
      </c>
      <c r="F13" s="13">
        <v>0</v>
      </c>
      <c r="G13" s="13">
        <v>0</v>
      </c>
      <c r="H13" s="13">
        <v>96520.55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96520.55</v>
      </c>
      <c r="O13" s="13"/>
      <c r="P13" s="13"/>
    </row>
    <row r="14" spans="1:16" ht="15.75">
      <c r="A14" s="17" t="s">
        <v>23</v>
      </c>
      <c r="B14" s="26">
        <v>202758</v>
      </c>
      <c r="C14" s="17" t="s">
        <v>35</v>
      </c>
      <c r="D14" s="13" t="s">
        <v>16</v>
      </c>
      <c r="E14" s="13" t="s">
        <v>30</v>
      </c>
      <c r="F14" s="13">
        <v>0</v>
      </c>
      <c r="G14" s="13">
        <v>42</v>
      </c>
      <c r="H14" s="13">
        <v>460441.81</v>
      </c>
      <c r="I14" s="13">
        <v>0</v>
      </c>
      <c r="J14" s="13">
        <v>0</v>
      </c>
      <c r="K14" s="13">
        <v>287280</v>
      </c>
      <c r="L14" s="13">
        <v>230</v>
      </c>
      <c r="M14" s="13">
        <v>172931.81</v>
      </c>
      <c r="N14" s="13">
        <v>0</v>
      </c>
      <c r="O14" s="13"/>
      <c r="P14" s="13"/>
    </row>
    <row r="15" spans="1:16" ht="15.75">
      <c r="A15" s="17" t="s">
        <v>23</v>
      </c>
      <c r="B15" s="26">
        <v>202849</v>
      </c>
      <c r="C15" s="17" t="s">
        <v>36</v>
      </c>
      <c r="D15" s="13" t="s">
        <v>16</v>
      </c>
      <c r="E15" s="13" t="s">
        <v>37</v>
      </c>
      <c r="F15" s="13">
        <v>0</v>
      </c>
      <c r="G15" s="13">
        <v>32</v>
      </c>
      <c r="H15" s="13">
        <v>-2.44</v>
      </c>
      <c r="I15" s="13">
        <v>-2.44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/>
      <c r="P15" s="13"/>
    </row>
    <row r="16" spans="1:16" ht="15.75">
      <c r="A16" s="17" t="s">
        <v>23</v>
      </c>
      <c r="B16" s="26">
        <v>202947</v>
      </c>
      <c r="C16" s="17" t="s">
        <v>38</v>
      </c>
      <c r="D16" s="13" t="s">
        <v>16</v>
      </c>
      <c r="E16" s="13" t="s">
        <v>25</v>
      </c>
      <c r="F16" s="13">
        <v>0</v>
      </c>
      <c r="G16" s="13">
        <v>0</v>
      </c>
      <c r="H16" s="13">
        <v>-2557.5100000000002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-2557.5100000000002</v>
      </c>
      <c r="O16" s="13"/>
      <c r="P16" s="13"/>
    </row>
    <row r="17" spans="1:16" ht="15.75">
      <c r="A17" s="17" t="s">
        <v>23</v>
      </c>
      <c r="B17" s="26">
        <v>206531</v>
      </c>
      <c r="C17" s="17" t="s">
        <v>39</v>
      </c>
      <c r="D17" s="13" t="s">
        <v>16</v>
      </c>
      <c r="E17" s="13" t="s">
        <v>40</v>
      </c>
      <c r="F17" s="13">
        <v>0</v>
      </c>
      <c r="G17" s="13">
        <v>0</v>
      </c>
      <c r="H17" s="13">
        <v>-15406.16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-15406.16</v>
      </c>
      <c r="O17" s="13"/>
      <c r="P17" s="13"/>
    </row>
    <row r="18" spans="1:16" ht="15.75">
      <c r="A18" s="17" t="s">
        <v>23</v>
      </c>
      <c r="B18" s="26">
        <v>202552</v>
      </c>
      <c r="C18" s="18" t="s">
        <v>41</v>
      </c>
      <c r="D18" s="13" t="s">
        <v>16</v>
      </c>
      <c r="E18" s="13" t="s">
        <v>16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/>
      <c r="P18" s="13"/>
    </row>
    <row r="19" spans="1:16" ht="15.75">
      <c r="A19" s="17" t="s">
        <v>23</v>
      </c>
      <c r="B19" s="26">
        <v>208026</v>
      </c>
      <c r="C19" s="18" t="s">
        <v>42</v>
      </c>
      <c r="D19" s="13" t="s">
        <v>16</v>
      </c>
      <c r="E19" s="13" t="s">
        <v>16</v>
      </c>
      <c r="F19" s="13">
        <v>0</v>
      </c>
      <c r="G19" s="13">
        <v>84</v>
      </c>
      <c r="H19" s="13">
        <v>105857.52</v>
      </c>
      <c r="I19" s="13">
        <v>0</v>
      </c>
      <c r="J19" s="13">
        <v>0</v>
      </c>
      <c r="K19" s="13">
        <v>105857.52</v>
      </c>
      <c r="L19" s="13">
        <v>0</v>
      </c>
      <c r="M19" s="13">
        <v>0</v>
      </c>
      <c r="N19" s="13">
        <v>0</v>
      </c>
      <c r="O19" s="13"/>
      <c r="P19" s="13"/>
    </row>
    <row r="20" spans="1:16" ht="15.75">
      <c r="A20" s="17" t="s">
        <v>23</v>
      </c>
      <c r="B20" s="26">
        <v>208516</v>
      </c>
      <c r="C20" s="18" t="s">
        <v>43</v>
      </c>
      <c r="D20" s="13" t="s">
        <v>16</v>
      </c>
      <c r="E20" s="13" t="s">
        <v>20</v>
      </c>
      <c r="F20" s="13">
        <v>0</v>
      </c>
      <c r="G20" s="13">
        <v>79.5</v>
      </c>
      <c r="H20" s="13">
        <v>-2218.75</v>
      </c>
      <c r="I20" s="13">
        <v>0</v>
      </c>
      <c r="J20" s="13">
        <v>0</v>
      </c>
      <c r="K20" s="13">
        <v>-2218.75</v>
      </c>
      <c r="L20" s="13">
        <v>0</v>
      </c>
      <c r="M20" s="13">
        <v>0</v>
      </c>
      <c r="N20" s="13">
        <v>0</v>
      </c>
      <c r="O20" s="13"/>
      <c r="P20" s="13"/>
    </row>
    <row r="21" spans="1:16" ht="15.75">
      <c r="A21" s="17" t="s">
        <v>23</v>
      </c>
      <c r="B21" s="26">
        <v>210791</v>
      </c>
      <c r="C21" s="18" t="s">
        <v>44</v>
      </c>
      <c r="D21" s="13" t="s">
        <v>16</v>
      </c>
      <c r="E21" s="13" t="s">
        <v>16</v>
      </c>
      <c r="F21" s="13">
        <v>0</v>
      </c>
      <c r="G21" s="13">
        <v>10</v>
      </c>
      <c r="H21" s="13">
        <v>115950</v>
      </c>
      <c r="I21" s="13">
        <v>0</v>
      </c>
      <c r="J21" s="13">
        <v>0</v>
      </c>
      <c r="K21" s="13">
        <v>67900</v>
      </c>
      <c r="L21" s="13">
        <v>48050</v>
      </c>
      <c r="M21" s="13">
        <v>0</v>
      </c>
      <c r="N21" s="13">
        <v>0</v>
      </c>
      <c r="O21" s="24"/>
      <c r="P21" s="24"/>
    </row>
    <row r="22" spans="1:16" ht="15.75">
      <c r="A22" s="33" t="s">
        <v>45</v>
      </c>
      <c r="B22" s="21"/>
      <c r="C22" s="22"/>
      <c r="D22" s="24"/>
      <c r="E22" s="22"/>
      <c r="F22" s="24">
        <v>30</v>
      </c>
      <c r="G22" s="24">
        <v>914.75</v>
      </c>
      <c r="H22" s="24">
        <v>4748657.8599999985</v>
      </c>
      <c r="I22" s="24"/>
      <c r="J22" s="24"/>
      <c r="K22" s="24"/>
      <c r="L22" s="24"/>
      <c r="M22" s="24"/>
      <c r="N22" s="24">
        <v>142884.98999999996</v>
      </c>
    </row>
    <row r="23" spans="1:16" ht="15.75">
      <c r="A23" s="22"/>
      <c r="B23" s="21"/>
      <c r="C23" s="22"/>
      <c r="D23" s="22"/>
      <c r="E23" s="22"/>
      <c r="F23" s="22"/>
      <c r="G23" s="23"/>
      <c r="H23" s="22"/>
      <c r="I23" s="22"/>
      <c r="J23" s="22"/>
      <c r="K23" s="22"/>
      <c r="L23" s="22"/>
      <c r="M23" s="22"/>
      <c r="N23" s="22"/>
    </row>
    <row r="24" spans="1:16" ht="15.75">
      <c r="A24" s="4"/>
      <c r="B24" s="2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6" ht="15.75">
      <c r="A25" s="4"/>
      <c r="B25" s="2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6" ht="15.75">
      <c r="A26" s="4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6" ht="15.75">
      <c r="A27" s="4"/>
      <c r="B27" s="2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6" ht="15.75">
      <c r="A28" s="4"/>
      <c r="B28" s="2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6" ht="15.75">
      <c r="A29" s="4"/>
      <c r="B29" s="2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6" ht="15.75">
      <c r="A30" s="4"/>
      <c r="B30" s="2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6" ht="15.75">
      <c r="A31" s="4"/>
      <c r="B31" s="2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6" ht="15.75">
      <c r="A32" s="4"/>
      <c r="B32" s="2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>
      <c r="A33" s="4"/>
      <c r="B33" s="2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.75">
      <c r="A34" s="4"/>
      <c r="B34" s="2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5.75">
      <c r="A35" s="4"/>
      <c r="B35" s="2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5.75">
      <c r="A36" s="8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5.75">
      <c r="A37" s="9"/>
      <c r="B37" s="10"/>
      <c r="C37" s="9"/>
      <c r="D37" s="9"/>
      <c r="E37" s="9"/>
      <c r="F37" s="9"/>
      <c r="G37" s="11"/>
      <c r="H37" s="9"/>
      <c r="I37" s="6"/>
      <c r="J37" s="6"/>
      <c r="K37" s="6"/>
      <c r="L37" s="6"/>
      <c r="M37" s="6"/>
      <c r="N37" s="6"/>
    </row>
    <row r="38" spans="1:14" ht="15.75">
      <c r="A38" s="8"/>
      <c r="B38" s="10"/>
      <c r="C38" s="9"/>
      <c r="D38" s="9"/>
      <c r="E38" s="9"/>
      <c r="F38" s="6"/>
      <c r="G38" s="6"/>
      <c r="H38" s="6"/>
      <c r="I38" s="9"/>
      <c r="J38" s="9"/>
      <c r="K38" s="9"/>
      <c r="L38" s="9"/>
      <c r="M38" s="9"/>
      <c r="N38" s="9"/>
    </row>
  </sheetData>
  <conditionalFormatting sqref="B38">
    <cfRule type="duplicateValues" dxfId="35" priority="2801"/>
  </conditionalFormatting>
  <conditionalFormatting sqref="B38">
    <cfRule type="duplicateValues" dxfId="34" priority="2800"/>
  </conditionalFormatting>
  <conditionalFormatting sqref="B38">
    <cfRule type="duplicateValues" dxfId="33" priority="2799" stopIfTrue="1"/>
  </conditionalFormatting>
  <conditionalFormatting sqref="B38">
    <cfRule type="duplicateValues" dxfId="32" priority="2796"/>
  </conditionalFormatting>
  <conditionalFormatting sqref="B24:B37">
    <cfRule type="duplicateValues" dxfId="31" priority="2788"/>
  </conditionalFormatting>
  <conditionalFormatting sqref="B37">
    <cfRule type="duplicateValues" dxfId="30" priority="2787"/>
  </conditionalFormatting>
  <conditionalFormatting sqref="B24:B37">
    <cfRule type="duplicateValues" dxfId="29" priority="2786" stopIfTrue="1"/>
  </conditionalFormatting>
  <conditionalFormatting sqref="B24:B36">
    <cfRule type="duplicateValues" dxfId="28" priority="2785"/>
  </conditionalFormatting>
  <conditionalFormatting sqref="B24:B36">
    <cfRule type="duplicateValues" dxfId="27" priority="2784" stopIfTrue="1"/>
  </conditionalFormatting>
  <conditionalFormatting sqref="B37">
    <cfRule type="duplicateValues" dxfId="26" priority="2783"/>
  </conditionalFormatting>
  <conditionalFormatting sqref="B23">
    <cfRule type="duplicateValues" dxfId="25" priority="49"/>
  </conditionalFormatting>
  <conditionalFormatting sqref="B23">
    <cfRule type="duplicateValues" dxfId="24" priority="48"/>
  </conditionalFormatting>
  <conditionalFormatting sqref="B23">
    <cfRule type="duplicateValues" dxfId="23" priority="47" stopIfTrue="1"/>
  </conditionalFormatting>
  <conditionalFormatting sqref="B23">
    <cfRule type="duplicateValues" dxfId="22" priority="41"/>
  </conditionalFormatting>
  <conditionalFormatting sqref="A1">
    <cfRule type="duplicateValues" dxfId="21" priority="10"/>
  </conditionalFormatting>
  <conditionalFormatting sqref="B6:B22 B1:B4">
    <cfRule type="duplicateValues" dxfId="20" priority="9"/>
  </conditionalFormatting>
  <conditionalFormatting sqref="B22 B1">
    <cfRule type="duplicateValues" dxfId="19" priority="8"/>
  </conditionalFormatting>
  <conditionalFormatting sqref="B6:B22 B1:B4">
    <cfRule type="duplicateValues" dxfId="18" priority="7" stopIfTrue="1"/>
  </conditionalFormatting>
  <conditionalFormatting sqref="B6:B21 B2:B4">
    <cfRule type="duplicateValues" dxfId="17" priority="6"/>
  </conditionalFormatting>
  <conditionalFormatting sqref="B6:B21 B2:B4">
    <cfRule type="duplicateValues" dxfId="16" priority="5" stopIfTrue="1"/>
  </conditionalFormatting>
  <conditionalFormatting sqref="B5">
    <cfRule type="duplicateValues" dxfId="15" priority="4"/>
  </conditionalFormatting>
  <conditionalFormatting sqref="B5">
    <cfRule type="duplicateValues" dxfId="14" priority="3"/>
  </conditionalFormatting>
  <conditionalFormatting sqref="B5">
    <cfRule type="duplicateValues" dxfId="13" priority="2" stopIfTrue="1"/>
  </conditionalFormatting>
  <conditionalFormatting sqref="B22">
    <cfRule type="duplicateValues" dxfId="1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"/>
  <sheetViews>
    <sheetView tabSelected="1" workbookViewId="0">
      <selection activeCell="I13" sqref="I13"/>
    </sheetView>
  </sheetViews>
  <sheetFormatPr defaultRowHeight="15"/>
  <cols>
    <col min="1" max="1" width="16" style="39" bestFit="1" customWidth="1"/>
    <col min="2" max="2" width="45.5703125" style="39" customWidth="1"/>
    <col min="3" max="3" width="13.5703125" style="39" bestFit="1" customWidth="1"/>
    <col min="4" max="4" width="15.140625" customWidth="1"/>
    <col min="5" max="5" width="11.85546875" customWidth="1"/>
  </cols>
  <sheetData>
    <row r="1" spans="1:9" ht="35.25" customHeight="1">
      <c r="A1" s="48"/>
      <c r="B1" s="48"/>
      <c r="C1" s="51"/>
      <c r="D1" s="52"/>
      <c r="E1" s="51" t="s">
        <v>53</v>
      </c>
      <c r="F1" s="52"/>
      <c r="G1" s="50" t="s">
        <v>57</v>
      </c>
      <c r="H1" s="50"/>
    </row>
    <row r="2" spans="1:9" ht="37.5" customHeight="1">
      <c r="A2" s="48" t="s">
        <v>52</v>
      </c>
      <c r="B2" s="48" t="s">
        <v>46</v>
      </c>
      <c r="C2" s="48" t="s">
        <v>48</v>
      </c>
      <c r="D2" s="48" t="s">
        <v>47</v>
      </c>
      <c r="E2" s="46" t="s">
        <v>54</v>
      </c>
      <c r="F2" s="47" t="s">
        <v>49</v>
      </c>
      <c r="G2" s="49" t="s">
        <v>51</v>
      </c>
      <c r="H2" s="49" t="s">
        <v>50</v>
      </c>
    </row>
    <row r="3" spans="1:9" ht="15.75">
      <c r="A3" s="31">
        <v>210479</v>
      </c>
      <c r="B3" s="40" t="s">
        <v>22</v>
      </c>
      <c r="C3" s="41">
        <v>82</v>
      </c>
      <c r="D3" s="41">
        <v>20</v>
      </c>
      <c r="E3" s="45">
        <v>0</v>
      </c>
      <c r="F3" s="41">
        <v>30</v>
      </c>
      <c r="G3" s="41">
        <v>20</v>
      </c>
      <c r="H3" s="44">
        <v>0</v>
      </c>
      <c r="I3">
        <f>(G3+F3)*70</f>
        <v>3500</v>
      </c>
    </row>
    <row r="4" spans="1:9" ht="15.75">
      <c r="A4" s="19">
        <v>179892</v>
      </c>
      <c r="B4" s="42" t="s">
        <v>24</v>
      </c>
      <c r="C4" s="41">
        <v>51</v>
      </c>
      <c r="D4" s="41">
        <v>50</v>
      </c>
      <c r="E4" s="41">
        <v>1</v>
      </c>
      <c r="F4" s="41">
        <v>0</v>
      </c>
      <c r="G4" s="44">
        <v>0</v>
      </c>
      <c r="H4" s="44">
        <v>1</v>
      </c>
      <c r="I4">
        <f>(H4+E4)*5500</f>
        <v>11000</v>
      </c>
    </row>
    <row r="5" spans="1:9" ht="15.75">
      <c r="A5" s="19">
        <v>179894</v>
      </c>
      <c r="B5" s="42" t="s">
        <v>23</v>
      </c>
      <c r="C5" s="41">
        <v>441.25</v>
      </c>
      <c r="D5" s="41">
        <v>250</v>
      </c>
      <c r="E5" s="41">
        <v>0</v>
      </c>
      <c r="F5" s="44">
        <v>0</v>
      </c>
      <c r="G5" s="44">
        <v>0</v>
      </c>
      <c r="H5" s="44">
        <v>0</v>
      </c>
    </row>
    <row r="6" spans="1:9" ht="15.75">
      <c r="A6" s="26">
        <v>119074</v>
      </c>
      <c r="B6" s="41" t="s">
        <v>26</v>
      </c>
      <c r="C6" s="41">
        <v>51</v>
      </c>
      <c r="D6" s="41">
        <v>20</v>
      </c>
      <c r="E6" s="41">
        <v>0</v>
      </c>
      <c r="F6" s="44">
        <v>30</v>
      </c>
      <c r="G6" s="44">
        <v>20</v>
      </c>
      <c r="H6" s="44">
        <v>0</v>
      </c>
      <c r="I6">
        <f>(G6+F6)*70</f>
        <v>3500</v>
      </c>
    </row>
    <row r="7" spans="1:9" ht="15.75">
      <c r="A7" s="26">
        <v>146791</v>
      </c>
      <c r="B7" s="41" t="s">
        <v>27</v>
      </c>
      <c r="C7" s="41">
        <v>0</v>
      </c>
      <c r="D7" s="41">
        <v>50</v>
      </c>
      <c r="E7" s="41">
        <v>1</v>
      </c>
      <c r="F7" s="44">
        <v>0</v>
      </c>
      <c r="G7" s="44">
        <v>0</v>
      </c>
      <c r="H7" s="44">
        <v>1</v>
      </c>
      <c r="I7">
        <f t="shared" ref="I7:I11" si="0">(H7+E7)*5500</f>
        <v>11000</v>
      </c>
    </row>
    <row r="8" spans="1:9">
      <c r="A8" s="28">
        <v>174713</v>
      </c>
      <c r="B8" s="20" t="s">
        <v>31</v>
      </c>
      <c r="C8" s="41">
        <v>42</v>
      </c>
      <c r="D8" s="41">
        <v>50</v>
      </c>
      <c r="E8" s="41">
        <v>1</v>
      </c>
      <c r="F8" s="44">
        <v>0</v>
      </c>
      <c r="G8" s="44">
        <v>0</v>
      </c>
      <c r="H8" s="44">
        <v>1</v>
      </c>
      <c r="I8">
        <f t="shared" si="0"/>
        <v>11000</v>
      </c>
    </row>
    <row r="9" spans="1:9" ht="15.75">
      <c r="A9" s="26">
        <v>202758</v>
      </c>
      <c r="B9" s="42" t="s">
        <v>35</v>
      </c>
      <c r="C9" s="41">
        <v>42</v>
      </c>
      <c r="D9" s="41">
        <v>50</v>
      </c>
      <c r="E9" s="41">
        <v>1</v>
      </c>
      <c r="F9" s="44">
        <v>0</v>
      </c>
      <c r="G9" s="44">
        <v>0</v>
      </c>
      <c r="H9" s="44">
        <v>1</v>
      </c>
      <c r="I9">
        <f t="shared" si="0"/>
        <v>11000</v>
      </c>
    </row>
    <row r="10" spans="1:9" ht="15.75">
      <c r="A10" s="26">
        <v>202849</v>
      </c>
      <c r="B10" s="42" t="s">
        <v>36</v>
      </c>
      <c r="C10" s="41">
        <v>32</v>
      </c>
      <c r="D10" s="41">
        <v>50</v>
      </c>
      <c r="E10" s="41">
        <v>1</v>
      </c>
      <c r="F10" s="44">
        <v>0</v>
      </c>
      <c r="G10" s="44">
        <v>0</v>
      </c>
      <c r="H10" s="44">
        <v>1</v>
      </c>
      <c r="I10">
        <f t="shared" si="0"/>
        <v>11000</v>
      </c>
    </row>
    <row r="11" spans="1:9" ht="15.75">
      <c r="A11" s="26">
        <v>208026</v>
      </c>
      <c r="B11" s="18" t="s">
        <v>42</v>
      </c>
      <c r="C11" s="41">
        <v>84</v>
      </c>
      <c r="D11" s="41">
        <v>50</v>
      </c>
      <c r="E11" s="41">
        <v>1</v>
      </c>
      <c r="F11" s="44">
        <v>0</v>
      </c>
      <c r="G11" s="44">
        <v>0</v>
      </c>
      <c r="H11" s="44">
        <v>1</v>
      </c>
      <c r="I11">
        <f t="shared" si="0"/>
        <v>11000</v>
      </c>
    </row>
    <row r="12" spans="1:9" ht="15.75">
      <c r="A12" s="26">
        <v>208516</v>
      </c>
      <c r="B12" s="18" t="s">
        <v>43</v>
      </c>
      <c r="C12" s="41">
        <v>79.5</v>
      </c>
      <c r="D12" s="41">
        <v>20</v>
      </c>
      <c r="E12" s="41">
        <v>0</v>
      </c>
      <c r="F12" s="44">
        <v>30</v>
      </c>
      <c r="G12" s="44">
        <v>20</v>
      </c>
      <c r="H12" s="44">
        <v>0</v>
      </c>
      <c r="I12">
        <f>(G12+F12)*70</f>
        <v>3500</v>
      </c>
    </row>
    <row r="13" spans="1:9" ht="15.75">
      <c r="A13" s="26">
        <v>210791</v>
      </c>
      <c r="B13" s="18" t="s">
        <v>44</v>
      </c>
      <c r="C13" s="41">
        <v>10</v>
      </c>
      <c r="D13" s="41">
        <v>0</v>
      </c>
      <c r="E13" s="41">
        <v>0</v>
      </c>
      <c r="F13" s="44">
        <v>0</v>
      </c>
      <c r="G13" s="44">
        <v>0</v>
      </c>
      <c r="H13" s="44">
        <v>0</v>
      </c>
    </row>
    <row r="14" spans="1:9" ht="15.75">
      <c r="A14" s="21"/>
      <c r="B14" s="54" t="s">
        <v>55</v>
      </c>
      <c r="C14" s="53">
        <f>SUM(C3,C4:C13)</f>
        <v>914.75</v>
      </c>
      <c r="D14" s="53">
        <f>SUM(C14,D3,D4,D5,D6,D7,D8,D9,D10,D11,D12,D13)</f>
        <v>1524.75</v>
      </c>
      <c r="E14" s="53">
        <f t="shared" ref="E14:H14" si="1">SUM(E3,E4:E13)</f>
        <v>6</v>
      </c>
      <c r="F14" s="53">
        <f t="shared" si="1"/>
        <v>90</v>
      </c>
      <c r="G14" s="53">
        <f t="shared" si="1"/>
        <v>60</v>
      </c>
      <c r="H14" s="53">
        <f t="shared" si="1"/>
        <v>6</v>
      </c>
    </row>
    <row r="15" spans="1:9" ht="15.75">
      <c r="A15" s="5"/>
      <c r="B15" s="32"/>
      <c r="C15" s="34"/>
    </row>
    <row r="16" spans="1:9" ht="15.75">
      <c r="A16" s="5"/>
      <c r="B16" s="35"/>
      <c r="C16" s="6"/>
    </row>
    <row r="17" spans="1:7" ht="15.75">
      <c r="A17" s="5"/>
      <c r="B17" s="35"/>
      <c r="C17" s="6"/>
    </row>
    <row r="18" spans="1:7" ht="15.75">
      <c r="A18" s="5"/>
      <c r="B18" s="36"/>
      <c r="C18" s="6"/>
      <c r="D18" t="s">
        <v>56</v>
      </c>
      <c r="E18">
        <v>33000</v>
      </c>
      <c r="F18" s="43">
        <v>6300</v>
      </c>
      <c r="G18" s="55">
        <f>F18+E18</f>
        <v>39300</v>
      </c>
    </row>
    <row r="19" spans="1:7" ht="15.75">
      <c r="A19" s="5"/>
      <c r="B19" s="35"/>
      <c r="C19" s="6"/>
    </row>
    <row r="20" spans="1:7" ht="15.75">
      <c r="A20" s="5"/>
      <c r="B20" s="35"/>
      <c r="C20" s="6"/>
    </row>
    <row r="21" spans="1:7" ht="15.75">
      <c r="A21" s="5"/>
      <c r="B21" s="35"/>
      <c r="C21" s="6"/>
    </row>
    <row r="22" spans="1:7" ht="15.75">
      <c r="A22" s="5"/>
      <c r="B22" s="35"/>
      <c r="C22" s="6"/>
    </row>
    <row r="23" spans="1:7" ht="15.75">
      <c r="A23" s="5"/>
      <c r="B23" s="35"/>
      <c r="C23" s="6"/>
    </row>
    <row r="24" spans="1:7" ht="15.75">
      <c r="A24" s="5"/>
      <c r="B24" s="35"/>
      <c r="C24" s="6"/>
    </row>
    <row r="25" spans="1:7" ht="15.75">
      <c r="A25" s="5"/>
      <c r="B25" s="35"/>
      <c r="C25" s="6"/>
    </row>
    <row r="26" spans="1:7" ht="15.75">
      <c r="A26" s="5"/>
      <c r="B26" s="35"/>
      <c r="C26" s="6"/>
    </row>
    <row r="27" spans="1:7" ht="15.75">
      <c r="A27" s="5"/>
      <c r="B27" s="35"/>
      <c r="C27" s="6"/>
    </row>
    <row r="28" spans="1:7" ht="15.75">
      <c r="A28" s="37"/>
      <c r="B28" s="6"/>
      <c r="C28" s="6"/>
    </row>
    <row r="29" spans="1:7" ht="15.75">
      <c r="A29" s="37"/>
      <c r="B29" s="6"/>
      <c r="C29" s="38"/>
    </row>
    <row r="30" spans="1:7">
      <c r="B30" s="6"/>
      <c r="C30" s="6"/>
    </row>
  </sheetData>
  <mergeCells count="3">
    <mergeCell ref="G1:H1"/>
    <mergeCell ref="E1:F1"/>
    <mergeCell ref="C1:D1"/>
  </mergeCells>
  <conditionalFormatting sqref="A29">
    <cfRule type="duplicateValues" dxfId="11" priority="23"/>
  </conditionalFormatting>
  <conditionalFormatting sqref="A29">
    <cfRule type="duplicateValues" dxfId="10" priority="22"/>
  </conditionalFormatting>
  <conditionalFormatting sqref="A15:A28">
    <cfRule type="duplicateValues" dxfId="9" priority="19"/>
  </conditionalFormatting>
  <conditionalFormatting sqref="A28">
    <cfRule type="duplicateValues" dxfId="8" priority="18"/>
  </conditionalFormatting>
  <conditionalFormatting sqref="A15:A28">
    <cfRule type="duplicateValues" dxfId="7" priority="17" stopIfTrue="1"/>
  </conditionalFormatting>
  <conditionalFormatting sqref="A15:A27">
    <cfRule type="duplicateValues" dxfId="6" priority="16"/>
  </conditionalFormatting>
  <conditionalFormatting sqref="A14">
    <cfRule type="duplicateValues" dxfId="5" priority="13"/>
  </conditionalFormatting>
  <conditionalFormatting sqref="A14">
    <cfRule type="duplicateValues" dxfId="4" priority="12"/>
  </conditionalFormatting>
  <conditionalFormatting sqref="A3">
    <cfRule type="duplicateValues" dxfId="3" priority="4"/>
  </conditionalFormatting>
  <conditionalFormatting sqref="A3">
    <cfRule type="duplicateValues" dxfId="2" priority="3"/>
  </conditionalFormatting>
  <conditionalFormatting sqref="A4:A13">
    <cfRule type="duplicateValues" dxfId="1" priority="38"/>
  </conditionalFormatting>
  <conditionalFormatting sqref="A4:A13">
    <cfRule type="duplicateValues" dxfId="0" priority="5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2022-03-22T09:36:33Z</dcterms:modified>
</cp:coreProperties>
</file>