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681" activeTab="3"/>
  </bookViews>
  <sheets>
    <sheet name="NT MNG " sheetId="12" r:id="rId1"/>
    <sheet name="SALE MNG " sheetId="14" r:id="rId2"/>
    <sheet name="NT NIMB WS " sheetId="17" r:id="rId3"/>
    <sheet name="SALE NIMB WS" sheetId="16" r:id="rId4"/>
    <sheet name="NTW NIMB PPC" sheetId="20" r:id="rId5"/>
    <sheet name="SALE NIMB PPC" sheetId="21" r:id="rId6"/>
    <sheet name="NT ALG " sheetId="18" r:id="rId7"/>
    <sheet name="SALE ALG " sheetId="19" r:id="rId8"/>
  </sheets>
  <definedNames>
    <definedName name="_xlnm.Print_Area" localSheetId="6">'NT ALG '!$A$1:$G$27</definedName>
    <definedName name="_xlnm.Print_Area" localSheetId="4">'NTW NIMB PPC'!$A$1:$H$37</definedName>
    <definedName name="_xlnm.Print_Area" localSheetId="7">'SALE ALG '!$A$1:$G$26</definedName>
    <definedName name="_xlnm.Print_Area" localSheetId="5">'SALE NIMB PPC'!$A$1:$I$28</definedName>
  </definedNames>
  <calcPr calcId="125725"/>
</workbook>
</file>

<file path=xl/calcChain.xml><?xml version="1.0" encoding="utf-8"?>
<calcChain xmlns="http://schemas.openxmlformats.org/spreadsheetml/2006/main">
  <c r="E33" i="20"/>
  <c r="F22" i="21"/>
  <c r="E22"/>
  <c r="G20"/>
  <c r="G22" s="1"/>
  <c r="F33" i="20"/>
  <c r="G31"/>
  <c r="G30"/>
  <c r="F24" i="19"/>
  <c r="F24" i="18"/>
  <c r="H32" i="14"/>
  <c r="H31" i="16"/>
  <c r="H26" i="17"/>
  <c r="G33" i="20" l="1"/>
  <c r="G34" s="1"/>
  <c r="G23" i="21"/>
  <c r="G24"/>
  <c r="F28" i="12"/>
  <c r="D21" i="19"/>
  <c r="D21" i="18"/>
  <c r="F28" i="16"/>
  <c r="G25" i="21" l="1"/>
  <c r="G35" i="20"/>
  <c r="G36" s="1"/>
  <c r="E21" i="19"/>
  <c r="F18"/>
  <c r="F21" s="1"/>
  <c r="E21" i="18"/>
  <c r="F19"/>
  <c r="F18"/>
  <c r="G28" i="16"/>
  <c r="G28" i="17"/>
  <c r="H25"/>
  <c r="F22" i="19" l="1"/>
  <c r="F21" i="18"/>
  <c r="F23" i="19"/>
  <c r="H28" i="17"/>
  <c r="H31" l="1"/>
  <c r="H30"/>
  <c r="H29"/>
  <c r="F23" i="18"/>
  <c r="F22"/>
  <c r="G29" i="14"/>
  <c r="H26" i="12" l="1"/>
  <c r="G28" l="1"/>
  <c r="H25"/>
  <c r="H28" s="1"/>
  <c r="H30" s="1"/>
  <c r="H26" i="14" l="1"/>
  <c r="H29" s="1"/>
  <c r="H29" i="12"/>
  <c r="H31" l="1"/>
  <c r="H30" i="14"/>
  <c r="H31"/>
  <c r="H26" i="16" l="1"/>
  <c r="H28" s="1"/>
  <c r="H29" l="1"/>
  <c r="H30"/>
</calcChain>
</file>

<file path=xl/sharedStrings.xml><?xml version="1.0" encoding="utf-8"?>
<sst xmlns="http://schemas.openxmlformats.org/spreadsheetml/2006/main" count="227" uniqueCount="46">
  <si>
    <t>TO,</t>
  </si>
  <si>
    <t>M/S J.K. CEMENT WORKS</t>
  </si>
  <si>
    <t>J.K. CEMENT LTD.</t>
  </si>
  <si>
    <t>BILL NO-</t>
  </si>
  <si>
    <t>DATE:</t>
  </si>
  <si>
    <t>S. NO.</t>
  </si>
  <si>
    <t>PARTICULAR</t>
  </si>
  <si>
    <t>QTY. MT</t>
  </si>
  <si>
    <t>RATE PER MT</t>
  </si>
  <si>
    <t>AMOUNT</t>
  </si>
  <si>
    <t xml:space="preserve">TOTAL </t>
  </si>
  <si>
    <t>GRAND TOTAL</t>
  </si>
  <si>
    <t>UDB CORPORATE TOWER</t>
  </si>
  <si>
    <t>A-2,4TH FLOOR</t>
  </si>
  <si>
    <t>JLN MARG</t>
  </si>
  <si>
    <t>JAIPUR</t>
  </si>
  <si>
    <t>GST NO :- '08AABCJ0355R1Z7</t>
  </si>
  <si>
    <t>SGST  @ 9%</t>
  </si>
  <si>
    <t>CGST @ 9%</t>
  </si>
  <si>
    <t>HSN CODE</t>
  </si>
  <si>
    <t>STATE CODE</t>
  </si>
  <si>
    <t>08</t>
  </si>
  <si>
    <t>A DIVISION OF</t>
  </si>
  <si>
    <t>NEW MANGROL UNIT</t>
  </si>
  <si>
    <t>NETWORK SALE FROM  MANGROL PLANT</t>
  </si>
  <si>
    <t>SELF SALE FROM MANGROL PLANT</t>
  </si>
  <si>
    <t>SALE FROM MANGROL PLANT</t>
  </si>
  <si>
    <t>NETWORK SALE FROM NIMB. PLANT WS</t>
  </si>
  <si>
    <t>SELF SALE FROM NIMBAHERA PLANT WS</t>
  </si>
  <si>
    <t>SALE FROM NIMBAHERA PLANT WS</t>
  </si>
  <si>
    <t>PAN:-AVSPS5502L</t>
  </si>
  <si>
    <t>GST NO. :- '08AVSPS5502L1ZW</t>
  </si>
  <si>
    <t xml:space="preserve">NETWORK SALE FROM  ALIGARH PLANT </t>
  </si>
  <si>
    <t xml:space="preserve">SELF SALE FROM ALIGARH PLANT </t>
  </si>
  <si>
    <t xml:space="preserve">SALE FROM ALIGARH PLANT </t>
  </si>
  <si>
    <t xml:space="preserve">NETWORK SALE FROM NIMB. PLANT </t>
  </si>
  <si>
    <t xml:space="preserve">SELF SALE FROM NIMBAHERA PLANT </t>
  </si>
  <si>
    <t xml:space="preserve">SALE FROM NIMBAHERA PLANT </t>
  </si>
  <si>
    <t>BO  TARGET  BILL  FOR  THE  MONTH  OF  APRIL  -22    TOTAL QTY.-  271.50 MT           AMOUNT - 9611.10</t>
  </si>
  <si>
    <t>BO  COMMISSION   BILL  FOR  THE  MONTH  OF  APRIL - 22     TOTAL QTY.-  271.50  MT    AMOUNT-  16036.20</t>
  </si>
  <si>
    <t>BO  TARGET  BILL   FOR  THE  MONTH  OF  APRIL -  22      TOTAL QTY.-  41.50  MT                     AMOUNT-   1469.10</t>
  </si>
  <si>
    <t>BO  COMMISSION  BILL   FOR  THE  MONTH  OF   APRIL  - 22    TOTAL QTY.-  41.50  MT           AMOUNT-   1858.50</t>
  </si>
  <si>
    <t>BO TARGET  BILL  (WS)  FOR  THE  MONTH  OF  APRIL  -22    TOTAL QTY.-  32.5  MT                     AMOUNT-   1150.50</t>
  </si>
  <si>
    <t>BO  COMMISSION  BILL  (WS)  FOR  THE  MONTH  OF  APRIL  - 22      TOTAL QTY.-  32.5  MT.           AMOUNT-   2301</t>
  </si>
  <si>
    <t>BO  TARGET  BILL  FOR  THE  MONTH  OF  APRIL - 22   TOTAL QTY.-   559  MT                                                                           AMOUNT - 19788.60</t>
  </si>
  <si>
    <t>BO  COMMISSION   BILL  FOR  THE  MONTH  OF  APRIL -  22  TOTAL QTY. - 559 MT                AMOUNT -  27718.20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</si>
</sst>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b/>
      <sz val="14"/>
      <color theme="1"/>
      <name val="Calibri"/>
      <family val="2"/>
      <scheme val="minor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36">
    <xf numFmtId="0" fontId="0" fillId="0" borderId="0" xfId="0"/>
    <xf numFmtId="0" fontId="2" fillId="0" borderId="0" xfId="0" applyFont="1"/>
    <xf numFmtId="0" fontId="3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left" indent="15"/>
    </xf>
    <xf numFmtId="0" fontId="3" fillId="0" borderId="7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0" fillId="0" borderId="0" xfId="0" applyFont="1"/>
    <xf numFmtId="0" fontId="3" fillId="0" borderId="13" xfId="0" applyFont="1" applyBorder="1" applyAlignment="1">
      <alignment horizontal="center" vertical="center"/>
    </xf>
    <xf numFmtId="43" fontId="0" fillId="0" borderId="0" xfId="0" applyNumberFormat="1"/>
    <xf numFmtId="0" fontId="0" fillId="0" borderId="0" xfId="0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43" fontId="5" fillId="0" borderId="11" xfId="1" applyFont="1" applyBorder="1" applyAlignment="1">
      <alignment horizontal="center" vertical="center"/>
    </xf>
    <xf numFmtId="0" fontId="0" fillId="0" borderId="0" xfId="0" applyAlignment="1"/>
    <xf numFmtId="0" fontId="8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7" fillId="0" borderId="0" xfId="0" applyFont="1"/>
    <xf numFmtId="0" fontId="0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/>
    </xf>
    <xf numFmtId="43" fontId="7" fillId="0" borderId="19" xfId="1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43" fontId="3" fillId="0" borderId="22" xfId="1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/>
    </xf>
    <xf numFmtId="15" fontId="7" fillId="0" borderId="0" xfId="0" applyNumberFormat="1" applyFont="1" applyAlignment="1">
      <alignment horizontal="center"/>
    </xf>
    <xf numFmtId="0" fontId="0" fillId="0" borderId="0" xfId="0" applyBorder="1"/>
    <xf numFmtId="43" fontId="3" fillId="0" borderId="19" xfId="1" applyFont="1" applyBorder="1" applyAlignment="1">
      <alignment vertical="top" wrapText="1"/>
    </xf>
    <xf numFmtId="0" fontId="8" fillId="0" borderId="0" xfId="0" applyFont="1"/>
    <xf numFmtId="0" fontId="7" fillId="0" borderId="7" xfId="0" applyFont="1" applyBorder="1"/>
    <xf numFmtId="2" fontId="7" fillId="0" borderId="7" xfId="0" applyNumberFormat="1" applyFont="1" applyBorder="1"/>
    <xf numFmtId="0" fontId="7" fillId="0" borderId="8" xfId="0" applyFont="1" applyBorder="1"/>
    <xf numFmtId="0" fontId="8" fillId="0" borderId="0" xfId="0" applyFont="1" applyBorder="1"/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0" fontId="7" fillId="0" borderId="0" xfId="0" quotePrefix="1" applyFont="1" applyBorder="1" applyAlignment="1">
      <alignment horizontal="center"/>
    </xf>
    <xf numFmtId="15" fontId="7" fillId="0" borderId="0" xfId="0" applyNumberFormat="1" applyFont="1" applyBorder="1" applyAlignment="1">
      <alignment horizontal="center"/>
    </xf>
    <xf numFmtId="0" fontId="8" fillId="0" borderId="26" xfId="0" applyFont="1" applyBorder="1"/>
    <xf numFmtId="0" fontId="7" fillId="0" borderId="27" xfId="0" applyFont="1" applyBorder="1"/>
    <xf numFmtId="0" fontId="7" fillId="0" borderId="18" xfId="0" applyFont="1" applyBorder="1"/>
    <xf numFmtId="43" fontId="7" fillId="0" borderId="19" xfId="1" applyFont="1" applyBorder="1"/>
    <xf numFmtId="0" fontId="7" fillId="0" borderId="20" xfId="0" applyFont="1" applyBorder="1"/>
    <xf numFmtId="0" fontId="3" fillId="0" borderId="15" xfId="0" applyFont="1" applyBorder="1" applyAlignment="1">
      <alignment vertical="top" wrapText="1"/>
    </xf>
    <xf numFmtId="0" fontId="3" fillId="0" borderId="16" xfId="0" applyFont="1" applyBorder="1" applyAlignment="1">
      <alignment vertical="top" wrapText="1"/>
    </xf>
    <xf numFmtId="0" fontId="3" fillId="0" borderId="17" xfId="0" applyFont="1" applyBorder="1" applyAlignment="1">
      <alignment vertical="top" wrapText="1"/>
    </xf>
    <xf numFmtId="0" fontId="2" fillId="0" borderId="18" xfId="0" applyFont="1" applyBorder="1" applyAlignment="1">
      <alignment horizontal="left" indent="15"/>
    </xf>
    <xf numFmtId="0" fontId="7" fillId="0" borderId="28" xfId="0" applyFont="1" applyBorder="1"/>
    <xf numFmtId="0" fontId="7" fillId="0" borderId="28" xfId="0" applyFont="1" applyBorder="1" applyAlignment="1">
      <alignment horizontal="center" vertical="center"/>
    </xf>
    <xf numFmtId="2" fontId="7" fillId="0" borderId="10" xfId="0" applyNumberFormat="1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8" fillId="0" borderId="29" xfId="0" applyFont="1" applyBorder="1"/>
    <xf numFmtId="0" fontId="7" fillId="0" borderId="30" xfId="0" applyFont="1" applyBorder="1"/>
    <xf numFmtId="0" fontId="7" fillId="0" borderId="31" xfId="0" applyFont="1" applyBorder="1"/>
    <xf numFmtId="0" fontId="7" fillId="0" borderId="9" xfId="0" applyFont="1" applyBorder="1"/>
    <xf numFmtId="0" fontId="3" fillId="0" borderId="10" xfId="0" applyFont="1" applyBorder="1" applyAlignment="1">
      <alignment vertical="top" wrapText="1"/>
    </xf>
    <xf numFmtId="43" fontId="0" fillId="0" borderId="0" xfId="1" applyFont="1"/>
    <xf numFmtId="0" fontId="2" fillId="0" borderId="20" xfId="0" applyFont="1" applyBorder="1" applyAlignment="1">
      <alignment horizontal="left" indent="15"/>
    </xf>
    <xf numFmtId="0" fontId="3" fillId="0" borderId="8" xfId="0" applyFont="1" applyBorder="1" applyAlignment="1">
      <alignment vertical="top" wrapText="1"/>
    </xf>
    <xf numFmtId="43" fontId="3" fillId="0" borderId="28" xfId="1" applyFont="1" applyBorder="1" applyAlignment="1">
      <alignment vertical="top" wrapText="1"/>
    </xf>
    <xf numFmtId="0" fontId="8" fillId="0" borderId="21" xfId="0" applyFont="1" applyBorder="1"/>
    <xf numFmtId="0" fontId="7" fillId="0" borderId="12" xfId="0" applyFont="1" applyBorder="1"/>
    <xf numFmtId="0" fontId="7" fillId="0" borderId="22" xfId="0" applyFont="1" applyBorder="1"/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7" fillId="0" borderId="33" xfId="0" applyNumberFormat="1" applyFont="1" applyBorder="1" applyAlignment="1">
      <alignment vertical="top"/>
    </xf>
    <xf numFmtId="0" fontId="3" fillId="0" borderId="34" xfId="0" applyFont="1" applyBorder="1" applyAlignment="1">
      <alignment horizontal="center" vertical="center"/>
    </xf>
    <xf numFmtId="2" fontId="7" fillId="0" borderId="34" xfId="0" applyNumberFormat="1" applyFont="1" applyBorder="1"/>
    <xf numFmtId="0" fontId="5" fillId="0" borderId="34" xfId="0" applyFont="1" applyBorder="1" applyAlignment="1">
      <alignment horizontal="right" vertical="center"/>
    </xf>
    <xf numFmtId="43" fontId="5" fillId="0" borderId="35" xfId="1" applyFont="1" applyBorder="1" applyAlignment="1">
      <alignment horizontal="right" vertical="center"/>
    </xf>
    <xf numFmtId="0" fontId="2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 wrapText="1"/>
    </xf>
    <xf numFmtId="43" fontId="3" fillId="0" borderId="31" xfId="1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4" fillId="0" borderId="10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43" fontId="3" fillId="0" borderId="28" xfId="1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43" fontId="7" fillId="0" borderId="22" xfId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/>
    </xf>
    <xf numFmtId="43" fontId="3" fillId="0" borderId="19" xfId="1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/>
    </xf>
    <xf numFmtId="2" fontId="7" fillId="0" borderId="24" xfId="0" applyNumberFormat="1" applyFont="1" applyBorder="1" applyAlignment="1">
      <alignment horizontal="center" vertical="center"/>
    </xf>
    <xf numFmtId="43" fontId="7" fillId="0" borderId="25" xfId="1" applyFont="1" applyBorder="1" applyAlignment="1">
      <alignment horizontal="center" vertical="center"/>
    </xf>
    <xf numFmtId="0" fontId="0" fillId="0" borderId="0" xfId="0" applyFill="1"/>
    <xf numFmtId="0" fontId="5" fillId="0" borderId="13" xfId="0" applyFont="1" applyBorder="1" applyAlignment="1">
      <alignment horizontal="center" vertical="center"/>
    </xf>
    <xf numFmtId="43" fontId="5" fillId="0" borderId="32" xfId="1" applyFont="1" applyBorder="1" applyAlignment="1">
      <alignment horizontal="center" vertical="center"/>
    </xf>
    <xf numFmtId="43" fontId="9" fillId="2" borderId="11" xfId="0" applyNumberFormat="1" applyFont="1" applyFill="1" applyBorder="1" applyAlignment="1">
      <alignment horizontal="center" vertical="center"/>
    </xf>
    <xf numFmtId="43" fontId="9" fillId="2" borderId="36" xfId="0" applyNumberFormat="1" applyFont="1" applyFill="1" applyBorder="1" applyAlignment="1">
      <alignment horizontal="center" vertical="center"/>
    </xf>
    <xf numFmtId="43" fontId="9" fillId="2" borderId="11" xfId="1" applyFont="1" applyFill="1" applyBorder="1" applyAlignment="1">
      <alignment horizontal="center" vertical="center" wrapText="1"/>
    </xf>
    <xf numFmtId="43" fontId="9" fillId="2" borderId="11" xfId="0" applyNumberFormat="1" applyFont="1" applyFill="1" applyBorder="1"/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43" fontId="3" fillId="0" borderId="22" xfId="1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8" xfId="0" applyNumberFormat="1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43" fontId="10" fillId="0" borderId="19" xfId="1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C9:I36"/>
  <sheetViews>
    <sheetView topLeftCell="A16" zoomScaleNormal="100" workbookViewId="0">
      <selection activeCell="L21" sqref="L21"/>
    </sheetView>
  </sheetViews>
  <sheetFormatPr defaultRowHeight="15"/>
  <cols>
    <col min="1" max="1" width="0.85546875" customWidth="1"/>
    <col min="2" max="2" width="2.5703125" customWidth="1"/>
    <col min="3" max="3" width="5.85546875" customWidth="1"/>
    <col min="4" max="4" width="7.85546875" customWidth="1"/>
    <col min="5" max="5" width="39.28515625" customWidth="1"/>
    <col min="6" max="6" width="9.7109375" customWidth="1"/>
    <col min="7" max="7" width="13.140625" customWidth="1"/>
    <col min="8" max="8" width="15.140625" customWidth="1"/>
    <col min="9" max="9" width="5.28515625" customWidth="1"/>
  </cols>
  <sheetData>
    <row r="9" spans="3:8">
      <c r="D9" s="9"/>
      <c r="E9" s="9"/>
      <c r="F9" s="9"/>
      <c r="G9" s="9"/>
      <c r="H9" s="9"/>
    </row>
    <row r="10" spans="3:8" ht="18" customHeight="1">
      <c r="C10" s="12"/>
      <c r="D10" s="13" t="s">
        <v>0</v>
      </c>
      <c r="E10" s="14"/>
      <c r="F10" s="14"/>
      <c r="G10" s="14"/>
      <c r="H10" s="14"/>
    </row>
    <row r="11" spans="3:8" ht="18" customHeight="1">
      <c r="C11" s="12"/>
      <c r="D11" s="13" t="s">
        <v>1</v>
      </c>
      <c r="E11" s="14"/>
      <c r="F11" s="14"/>
      <c r="G11" s="14"/>
      <c r="H11" s="14"/>
    </row>
    <row r="12" spans="3:8" ht="20.25" customHeight="1">
      <c r="C12" s="12"/>
      <c r="D12" s="13" t="s">
        <v>23</v>
      </c>
      <c r="E12" s="14"/>
      <c r="F12" s="14"/>
      <c r="G12" s="13" t="s">
        <v>30</v>
      </c>
      <c r="H12" s="14"/>
    </row>
    <row r="13" spans="3:8" ht="19.5" customHeight="1">
      <c r="C13" s="12"/>
      <c r="D13" s="13" t="s">
        <v>22</v>
      </c>
      <c r="E13" s="14"/>
      <c r="F13" s="14"/>
      <c r="G13" s="13" t="s">
        <v>31</v>
      </c>
      <c r="H13" s="14"/>
    </row>
    <row r="14" spans="3:8" ht="19.5" customHeight="1">
      <c r="C14" s="12"/>
      <c r="D14" s="13" t="s">
        <v>2</v>
      </c>
      <c r="E14" s="14"/>
      <c r="F14" s="14"/>
      <c r="G14" s="26" t="s">
        <v>19</v>
      </c>
      <c r="H14" s="25">
        <v>996111</v>
      </c>
    </row>
    <row r="15" spans="3:8" ht="18" customHeight="1">
      <c r="C15" s="12"/>
      <c r="D15" s="13" t="s">
        <v>12</v>
      </c>
      <c r="E15" s="14"/>
      <c r="F15" s="14"/>
      <c r="G15" s="26" t="s">
        <v>20</v>
      </c>
      <c r="H15" s="24" t="s">
        <v>21</v>
      </c>
    </row>
    <row r="16" spans="3:8" ht="20.25" customHeight="1">
      <c r="C16" s="12"/>
      <c r="D16" s="13" t="s">
        <v>13</v>
      </c>
      <c r="E16" s="14"/>
      <c r="F16" s="14"/>
      <c r="G16" s="27" t="s">
        <v>3</v>
      </c>
      <c r="H16" s="25">
        <v>1</v>
      </c>
    </row>
    <row r="17" spans="3:9" ht="19.5" customHeight="1">
      <c r="C17" s="12"/>
      <c r="D17" s="13" t="s">
        <v>14</v>
      </c>
      <c r="E17" s="14"/>
      <c r="F17" s="14"/>
      <c r="G17" s="27" t="s">
        <v>4</v>
      </c>
      <c r="H17" s="38">
        <v>44681</v>
      </c>
    </row>
    <row r="18" spans="3:9" ht="20.25" customHeight="1">
      <c r="C18" s="12"/>
      <c r="D18" s="13" t="s">
        <v>15</v>
      </c>
      <c r="E18" s="14"/>
      <c r="F18" s="14"/>
      <c r="G18" s="14"/>
      <c r="H18" s="14"/>
    </row>
    <row r="19" spans="3:9" ht="18" customHeight="1">
      <c r="C19" s="12"/>
      <c r="D19" s="13" t="s">
        <v>16</v>
      </c>
      <c r="E19" s="14"/>
      <c r="F19" s="14"/>
      <c r="G19" s="14"/>
      <c r="H19" s="14"/>
    </row>
    <row r="20" spans="3:9" ht="15.75" thickBot="1">
      <c r="D20" s="15"/>
      <c r="E20" s="16"/>
      <c r="F20" s="16"/>
      <c r="G20" s="16"/>
      <c r="H20" s="16"/>
    </row>
    <row r="21" spans="3:9" ht="15" customHeight="1">
      <c r="D21" s="113" t="s">
        <v>45</v>
      </c>
      <c r="E21" s="114"/>
      <c r="F21" s="114"/>
      <c r="G21" s="114"/>
      <c r="H21" s="115"/>
      <c r="I21" s="5"/>
    </row>
    <row r="22" spans="3:9" ht="25.5" customHeight="1" thickBot="1">
      <c r="D22" s="116"/>
      <c r="E22" s="117"/>
      <c r="F22" s="117"/>
      <c r="G22" s="117"/>
      <c r="H22" s="118"/>
      <c r="I22" s="5"/>
    </row>
    <row r="23" spans="3:9" ht="15.75" thickBot="1">
      <c r="D23" s="62"/>
      <c r="E23" s="34"/>
      <c r="F23" s="34"/>
      <c r="G23" s="34"/>
      <c r="H23" s="63"/>
    </row>
    <row r="24" spans="3:9" ht="31.5">
      <c r="D24" s="28" t="s">
        <v>5</v>
      </c>
      <c r="E24" s="29" t="s">
        <v>6</v>
      </c>
      <c r="F24" s="29" t="s">
        <v>7</v>
      </c>
      <c r="G24" s="29" t="s">
        <v>8</v>
      </c>
      <c r="H24" s="30" t="s">
        <v>9</v>
      </c>
    </row>
    <row r="25" spans="3:9" ht="24.75" customHeight="1">
      <c r="D25" s="31">
        <v>1</v>
      </c>
      <c r="E25" s="17" t="s">
        <v>24</v>
      </c>
      <c r="F25" s="18">
        <v>224</v>
      </c>
      <c r="G25" s="17">
        <v>60</v>
      </c>
      <c r="H25" s="32">
        <f>+F25*G25</f>
        <v>13440</v>
      </c>
    </row>
    <row r="26" spans="3:9" ht="24.75" customHeight="1">
      <c r="D26" s="31">
        <v>2</v>
      </c>
      <c r="E26" s="17" t="s">
        <v>25</v>
      </c>
      <c r="F26" s="17">
        <v>335</v>
      </c>
      <c r="G26" s="17">
        <v>30</v>
      </c>
      <c r="H26" s="32">
        <f>+F26*G26</f>
        <v>10050</v>
      </c>
    </row>
    <row r="27" spans="3:9" ht="15.75" thickBot="1">
      <c r="D27" s="33"/>
      <c r="E27" s="19"/>
      <c r="F27" s="89"/>
      <c r="G27" s="19"/>
      <c r="H27" s="60"/>
    </row>
    <row r="28" spans="3:9" ht="21.75" thickBot="1">
      <c r="C28" s="1"/>
      <c r="D28" s="20"/>
      <c r="E28" s="7" t="s">
        <v>10</v>
      </c>
      <c r="F28" s="61">
        <f>SUM(F25:F26)</f>
        <v>559</v>
      </c>
      <c r="G28" s="10">
        <f>SUM(G25:G27)</f>
        <v>90</v>
      </c>
      <c r="H28" s="11">
        <f>SUM(H25:H27)</f>
        <v>23490</v>
      </c>
    </row>
    <row r="29" spans="3:9" ht="24" customHeight="1">
      <c r="C29" s="3"/>
      <c r="D29" s="35"/>
      <c r="E29" s="21" t="s">
        <v>17</v>
      </c>
      <c r="F29" s="21"/>
      <c r="G29" s="21"/>
      <c r="H29" s="36">
        <f>+H28*9%</f>
        <v>2114.1</v>
      </c>
    </row>
    <row r="30" spans="3:9" ht="26.25" customHeight="1" thickBot="1">
      <c r="C30" s="3"/>
      <c r="D30" s="85"/>
      <c r="E30" s="86" t="s">
        <v>18</v>
      </c>
      <c r="F30" s="86"/>
      <c r="G30" s="86"/>
      <c r="H30" s="87">
        <f>+H28*9%</f>
        <v>2114.1</v>
      </c>
    </row>
    <row r="31" spans="3:9" ht="26.25" customHeight="1" thickBot="1">
      <c r="D31" s="88"/>
      <c r="E31" s="79" t="s">
        <v>11</v>
      </c>
      <c r="F31" s="79"/>
      <c r="G31" s="79"/>
      <c r="H31" s="111">
        <f>SUM(H28:H30)</f>
        <v>27718.199999999997</v>
      </c>
    </row>
    <row r="32" spans="3:9">
      <c r="D32" s="23"/>
      <c r="E32" s="23"/>
      <c r="F32" s="23"/>
      <c r="G32" s="23"/>
      <c r="H32" s="23"/>
    </row>
    <row r="33" spans="4:8">
      <c r="D33" s="6"/>
      <c r="E33" s="6"/>
      <c r="F33" s="6"/>
      <c r="G33" s="6"/>
      <c r="H33" s="6"/>
    </row>
    <row r="36" spans="4:8">
      <c r="D36" s="9"/>
    </row>
  </sheetData>
  <mergeCells count="1">
    <mergeCell ref="D21:H22"/>
  </mergeCells>
  <pageMargins left="0.38" right="0.39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C10:I34"/>
  <sheetViews>
    <sheetView topLeftCell="A9" zoomScaleNormal="100" workbookViewId="0">
      <selection activeCell="L27" sqref="L27"/>
    </sheetView>
  </sheetViews>
  <sheetFormatPr defaultRowHeight="15"/>
  <cols>
    <col min="1" max="1" width="0.85546875" customWidth="1"/>
    <col min="2" max="2" width="2.5703125" customWidth="1"/>
    <col min="3" max="3" width="3.140625" customWidth="1"/>
    <col min="4" max="4" width="12.42578125" customWidth="1"/>
    <col min="5" max="5" width="39.28515625" customWidth="1"/>
    <col min="6" max="6" width="7.7109375" customWidth="1"/>
    <col min="7" max="7" width="12.5703125" customWidth="1"/>
    <col min="8" max="8" width="16" customWidth="1"/>
    <col min="9" max="9" width="5.28515625" customWidth="1"/>
  </cols>
  <sheetData>
    <row r="10" spans="4:8">
      <c r="D10" s="39"/>
      <c r="E10" s="39"/>
      <c r="F10" s="39"/>
      <c r="G10" s="39"/>
      <c r="H10" s="39"/>
    </row>
    <row r="11" spans="4:8" ht="19.5" customHeight="1">
      <c r="D11" s="45" t="s">
        <v>0</v>
      </c>
      <c r="E11" s="46"/>
      <c r="F11" s="46"/>
      <c r="G11" s="46"/>
      <c r="H11" s="46"/>
    </row>
    <row r="12" spans="4:8" ht="19.5" customHeight="1">
      <c r="D12" s="45" t="s">
        <v>1</v>
      </c>
      <c r="E12" s="46"/>
      <c r="F12" s="46"/>
      <c r="G12" s="46"/>
      <c r="H12" s="46"/>
    </row>
    <row r="13" spans="4:8" ht="19.5" customHeight="1">
      <c r="D13" s="45" t="s">
        <v>23</v>
      </c>
      <c r="E13" s="46"/>
      <c r="F13" s="46"/>
      <c r="G13" s="45" t="s">
        <v>30</v>
      </c>
      <c r="H13" s="46"/>
    </row>
    <row r="14" spans="4:8" ht="18.75" customHeight="1">
      <c r="D14" s="45" t="s">
        <v>22</v>
      </c>
      <c r="E14" s="46"/>
      <c r="F14" s="46"/>
      <c r="G14" s="45" t="s">
        <v>31</v>
      </c>
      <c r="H14" s="46"/>
    </row>
    <row r="15" spans="4:8" ht="18" customHeight="1">
      <c r="D15" s="45" t="s">
        <v>2</v>
      </c>
      <c r="E15" s="46"/>
      <c r="F15" s="46"/>
      <c r="G15" s="46" t="s">
        <v>19</v>
      </c>
      <c r="H15" s="47">
        <v>996111</v>
      </c>
    </row>
    <row r="16" spans="4:8" ht="18.75" customHeight="1">
      <c r="D16" s="45" t="s">
        <v>12</v>
      </c>
      <c r="E16" s="46"/>
      <c r="F16" s="46"/>
      <c r="G16" s="46" t="s">
        <v>20</v>
      </c>
      <c r="H16" s="48" t="s">
        <v>21</v>
      </c>
    </row>
    <row r="17" spans="3:9" ht="18.75" customHeight="1">
      <c r="D17" s="45" t="s">
        <v>13</v>
      </c>
      <c r="E17" s="46"/>
      <c r="F17" s="46"/>
      <c r="G17" s="45" t="s">
        <v>3</v>
      </c>
      <c r="H17" s="47">
        <v>2</v>
      </c>
    </row>
    <row r="18" spans="3:9" ht="18" customHeight="1">
      <c r="D18" s="45" t="s">
        <v>14</v>
      </c>
      <c r="E18" s="46"/>
      <c r="F18" s="46"/>
      <c r="G18" s="45" t="s">
        <v>4</v>
      </c>
      <c r="H18" s="49">
        <v>44681</v>
      </c>
    </row>
    <row r="19" spans="3:9" ht="18" customHeight="1">
      <c r="D19" s="45" t="s">
        <v>15</v>
      </c>
      <c r="E19" s="46"/>
      <c r="F19" s="46"/>
      <c r="G19" s="46"/>
      <c r="H19" s="46"/>
    </row>
    <row r="20" spans="3:9" ht="18" customHeight="1">
      <c r="D20" s="45" t="s">
        <v>16</v>
      </c>
      <c r="E20" s="46"/>
      <c r="F20" s="46"/>
      <c r="G20" s="46"/>
      <c r="H20" s="46"/>
    </row>
    <row r="21" spans="3:9" ht="15.75" thickBot="1">
      <c r="D21" s="45"/>
      <c r="E21" s="46"/>
      <c r="F21" s="46"/>
      <c r="G21" s="46"/>
      <c r="H21" s="46"/>
    </row>
    <row r="22" spans="3:9" ht="15" customHeight="1">
      <c r="D22" s="119" t="s">
        <v>44</v>
      </c>
      <c r="E22" s="120"/>
      <c r="F22" s="120"/>
      <c r="G22" s="120"/>
      <c r="H22" s="121"/>
      <c r="I22" s="5"/>
    </row>
    <row r="23" spans="3:9" ht="24" customHeight="1" thickBot="1">
      <c r="D23" s="122"/>
      <c r="E23" s="123"/>
      <c r="F23" s="123"/>
      <c r="G23" s="123"/>
      <c r="H23" s="124"/>
      <c r="I23" s="5"/>
    </row>
    <row r="24" spans="3:9" ht="15.75" thickBot="1">
      <c r="D24" s="64"/>
      <c r="E24" s="65"/>
      <c r="F24" s="65"/>
      <c r="G24" s="65"/>
      <c r="H24" s="66"/>
    </row>
    <row r="25" spans="3:9" ht="31.5">
      <c r="D25" s="28" t="s">
        <v>5</v>
      </c>
      <c r="E25" s="29" t="s">
        <v>6</v>
      </c>
      <c r="F25" s="29" t="s">
        <v>7</v>
      </c>
      <c r="G25" s="29" t="s">
        <v>8</v>
      </c>
      <c r="H25" s="30" t="s">
        <v>9</v>
      </c>
    </row>
    <row r="26" spans="3:9" ht="18.75" customHeight="1">
      <c r="D26" s="31">
        <v>1</v>
      </c>
      <c r="E26" s="17" t="s">
        <v>26</v>
      </c>
      <c r="F26" s="18">
        <v>559</v>
      </c>
      <c r="G26" s="17">
        <v>30</v>
      </c>
      <c r="H26" s="32">
        <f>+F26*G26</f>
        <v>16770</v>
      </c>
    </row>
    <row r="27" spans="3:9">
      <c r="D27" s="31"/>
      <c r="E27" s="17"/>
      <c r="F27" s="17"/>
      <c r="G27" s="17"/>
      <c r="H27" s="90"/>
    </row>
    <row r="28" spans="3:9" ht="15.75" thickBot="1">
      <c r="D28" s="33"/>
      <c r="E28" s="19"/>
      <c r="F28" s="91"/>
      <c r="G28" s="19"/>
      <c r="H28" s="60"/>
    </row>
    <row r="29" spans="3:9" ht="21.75" thickBot="1">
      <c r="C29" s="1"/>
      <c r="D29" s="20"/>
      <c r="E29" s="2" t="s">
        <v>10</v>
      </c>
      <c r="F29" s="92">
        <v>559</v>
      </c>
      <c r="G29" s="93">
        <f>SUM(G26:G28)</f>
        <v>30</v>
      </c>
      <c r="H29" s="11">
        <f>SUM(H26:H28)</f>
        <v>16770</v>
      </c>
    </row>
    <row r="30" spans="3:9" ht="23.25" customHeight="1">
      <c r="C30" s="3"/>
      <c r="D30" s="35"/>
      <c r="E30" s="21" t="s">
        <v>17</v>
      </c>
      <c r="F30" s="21"/>
      <c r="G30" s="21"/>
      <c r="H30" s="36">
        <f>+H29*9%</f>
        <v>1509.3</v>
      </c>
    </row>
    <row r="31" spans="3:9" ht="23.25" customHeight="1" thickBot="1">
      <c r="C31" s="3"/>
      <c r="D31" s="94"/>
      <c r="E31" s="78" t="s">
        <v>18</v>
      </c>
      <c r="F31" s="78"/>
      <c r="G31" s="78"/>
      <c r="H31" s="95">
        <f>+H29*9%</f>
        <v>1509.3</v>
      </c>
    </row>
    <row r="32" spans="3:9" ht="25.5" customHeight="1" thickBot="1">
      <c r="D32" s="88"/>
      <c r="E32" s="79" t="s">
        <v>11</v>
      </c>
      <c r="F32" s="79"/>
      <c r="G32" s="79"/>
      <c r="H32" s="110">
        <f>SUM(H29:H31)</f>
        <v>19788.599999999999</v>
      </c>
    </row>
    <row r="33" spans="4:8">
      <c r="D33" s="39"/>
      <c r="E33" s="39"/>
      <c r="F33" s="39"/>
      <c r="G33" s="39"/>
      <c r="H33" s="8"/>
    </row>
    <row r="34" spans="4:8">
      <c r="D34" s="39"/>
      <c r="E34" s="39"/>
      <c r="F34" s="39"/>
      <c r="G34" s="39"/>
      <c r="H34" s="39"/>
    </row>
  </sheetData>
  <mergeCells count="1">
    <mergeCell ref="D22:H23"/>
  </mergeCells>
  <pageMargins left="0.3" right="0.21" top="0.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10:N32"/>
  <sheetViews>
    <sheetView topLeftCell="A16" workbookViewId="0">
      <selection activeCell="M21" sqref="M21"/>
    </sheetView>
  </sheetViews>
  <sheetFormatPr defaultRowHeight="15"/>
  <cols>
    <col min="1" max="1" width="0.85546875" customWidth="1"/>
    <col min="2" max="2" width="2.5703125" customWidth="1"/>
    <col min="3" max="3" width="5.85546875" customWidth="1"/>
    <col min="4" max="4" width="12.42578125" customWidth="1"/>
    <col min="5" max="5" width="40.28515625" customWidth="1"/>
    <col min="6" max="6" width="7.7109375" customWidth="1"/>
    <col min="7" max="7" width="11.7109375" customWidth="1"/>
    <col min="8" max="8" width="18.28515625" customWidth="1"/>
    <col min="9" max="9" width="5.28515625" customWidth="1"/>
  </cols>
  <sheetData>
    <row r="10" spans="4:8" ht="21" customHeight="1">
      <c r="D10" s="45"/>
      <c r="E10" s="46"/>
      <c r="F10" s="46"/>
      <c r="G10" s="46"/>
      <c r="H10" s="46"/>
    </row>
    <row r="11" spans="4:8" ht="18.75" customHeight="1">
      <c r="D11" s="45" t="s">
        <v>1</v>
      </c>
      <c r="E11" s="46"/>
      <c r="F11" s="46"/>
      <c r="G11" s="46"/>
      <c r="H11" s="46"/>
    </row>
    <row r="12" spans="4:8" ht="18.75" customHeight="1">
      <c r="D12" s="45" t="s">
        <v>23</v>
      </c>
      <c r="E12" s="46"/>
      <c r="F12" s="46"/>
      <c r="G12" s="45" t="s">
        <v>30</v>
      </c>
      <c r="H12" s="46"/>
    </row>
    <row r="13" spans="4:8" ht="18" customHeight="1">
      <c r="D13" s="45" t="s">
        <v>22</v>
      </c>
      <c r="E13" s="46"/>
      <c r="F13" s="46"/>
      <c r="G13" s="45" t="s">
        <v>31</v>
      </c>
      <c r="H13" s="46"/>
    </row>
    <row r="14" spans="4:8" ht="19.5" customHeight="1">
      <c r="D14" s="45" t="s">
        <v>2</v>
      </c>
      <c r="E14" s="46"/>
      <c r="F14" s="46"/>
      <c r="G14" s="46" t="s">
        <v>19</v>
      </c>
      <c r="H14" s="47">
        <v>996111</v>
      </c>
    </row>
    <row r="15" spans="4:8" ht="19.5" customHeight="1">
      <c r="D15" s="45" t="s">
        <v>12</v>
      </c>
      <c r="E15" s="46"/>
      <c r="F15" s="46"/>
      <c r="G15" s="46" t="s">
        <v>20</v>
      </c>
      <c r="H15" s="48" t="s">
        <v>21</v>
      </c>
    </row>
    <row r="16" spans="4:8" ht="19.5" customHeight="1">
      <c r="D16" s="45" t="s">
        <v>13</v>
      </c>
      <c r="E16" s="46"/>
      <c r="F16" s="46"/>
      <c r="G16" s="45" t="s">
        <v>3</v>
      </c>
      <c r="H16" s="47">
        <v>3</v>
      </c>
    </row>
    <row r="17" spans="3:14" ht="19.5" customHeight="1">
      <c r="D17" s="45" t="s">
        <v>14</v>
      </c>
      <c r="E17" s="46"/>
      <c r="F17" s="46"/>
      <c r="G17" s="45" t="s">
        <v>4</v>
      </c>
      <c r="H17" s="49">
        <v>44681</v>
      </c>
    </row>
    <row r="18" spans="3:14" ht="18.75" customHeight="1">
      <c r="D18" s="45" t="s">
        <v>15</v>
      </c>
      <c r="E18" s="46"/>
      <c r="F18" s="46"/>
      <c r="G18" s="46"/>
      <c r="H18" s="46"/>
    </row>
    <row r="19" spans="3:14" ht="18.75" customHeight="1">
      <c r="D19" s="45" t="s">
        <v>16</v>
      </c>
      <c r="E19" s="46"/>
      <c r="F19" s="46"/>
      <c r="G19" s="46"/>
      <c r="H19" s="46"/>
    </row>
    <row r="20" spans="3:14" ht="15.75" thickBot="1">
      <c r="D20" s="45"/>
      <c r="E20" s="46"/>
      <c r="F20" s="46"/>
      <c r="G20" s="46"/>
      <c r="H20" s="46"/>
    </row>
    <row r="21" spans="3:14" ht="15" customHeight="1">
      <c r="D21" s="119" t="s">
        <v>43</v>
      </c>
      <c r="E21" s="120"/>
      <c r="F21" s="120"/>
      <c r="G21" s="120"/>
      <c r="H21" s="121"/>
      <c r="I21" s="5"/>
    </row>
    <row r="22" spans="3:14" ht="28.5" customHeight="1" thickBot="1">
      <c r="D22" s="122"/>
      <c r="E22" s="123"/>
      <c r="F22" s="123"/>
      <c r="G22" s="123"/>
      <c r="H22" s="124"/>
      <c r="I22" s="5"/>
    </row>
    <row r="23" spans="3:14">
      <c r="D23" s="73"/>
      <c r="E23" s="74"/>
      <c r="F23" s="74"/>
      <c r="G23" s="74"/>
      <c r="H23" s="75"/>
    </row>
    <row r="24" spans="3:14" ht="31.5">
      <c r="D24" s="96" t="s">
        <v>5</v>
      </c>
      <c r="E24" s="77" t="s">
        <v>6</v>
      </c>
      <c r="F24" s="77" t="s">
        <v>7</v>
      </c>
      <c r="G24" s="77" t="s">
        <v>8</v>
      </c>
      <c r="H24" s="97" t="s">
        <v>9</v>
      </c>
    </row>
    <row r="25" spans="3:14" ht="18" customHeight="1">
      <c r="D25" s="31">
        <v>1</v>
      </c>
      <c r="E25" s="17" t="s">
        <v>27</v>
      </c>
      <c r="F25" s="18">
        <v>32.5</v>
      </c>
      <c r="G25" s="17">
        <v>60</v>
      </c>
      <c r="H25" s="32">
        <f>+F25*G25</f>
        <v>1950</v>
      </c>
    </row>
    <row r="26" spans="3:14" ht="19.5" customHeight="1">
      <c r="D26" s="31">
        <v>2</v>
      </c>
      <c r="E26" s="17" t="s">
        <v>28</v>
      </c>
      <c r="F26" s="17">
        <v>0</v>
      </c>
      <c r="G26" s="17">
        <v>0</v>
      </c>
      <c r="H26" s="32">
        <f>+F26*G26</f>
        <v>0</v>
      </c>
    </row>
    <row r="27" spans="3:14" ht="15.75" thickBot="1">
      <c r="D27" s="31"/>
      <c r="E27" s="17"/>
      <c r="F27" s="18"/>
      <c r="G27" s="17"/>
      <c r="H27" s="32"/>
    </row>
    <row r="28" spans="3:14" ht="21.75" thickBot="1">
      <c r="C28" s="1"/>
      <c r="D28" s="20"/>
      <c r="E28" s="2" t="s">
        <v>10</v>
      </c>
      <c r="F28" s="61">
        <v>32.5</v>
      </c>
      <c r="G28" s="93">
        <f>SUM(G25:G27)</f>
        <v>60</v>
      </c>
      <c r="H28" s="11">
        <f>SUM(H25:H27)</f>
        <v>1950</v>
      </c>
      <c r="N28" s="69"/>
    </row>
    <row r="29" spans="3:14" ht="21">
      <c r="C29" s="3"/>
      <c r="D29" s="35"/>
      <c r="E29" s="21" t="s">
        <v>17</v>
      </c>
      <c r="F29" s="21"/>
      <c r="G29" s="21"/>
      <c r="H29" s="98">
        <f>H28*9/100</f>
        <v>175.5</v>
      </c>
    </row>
    <row r="30" spans="3:14" ht="21.75" thickBot="1">
      <c r="C30" s="3"/>
      <c r="D30" s="94"/>
      <c r="E30" s="78" t="s">
        <v>18</v>
      </c>
      <c r="F30" s="78"/>
      <c r="G30" s="78"/>
      <c r="H30" s="95">
        <f>+H28*9%</f>
        <v>175.5</v>
      </c>
    </row>
    <row r="31" spans="3:14" ht="23.25" customHeight="1" thickBot="1">
      <c r="D31" s="88"/>
      <c r="E31" s="79" t="s">
        <v>11</v>
      </c>
      <c r="F31" s="79"/>
      <c r="G31" s="79"/>
      <c r="H31" s="109">
        <f>SUM(H28:H30)</f>
        <v>2301</v>
      </c>
    </row>
    <row r="32" spans="3:14" ht="21" customHeight="1"/>
  </sheetData>
  <mergeCells count="1">
    <mergeCell ref="D21:H22"/>
  </mergeCells>
  <pageMargins left="0.25" right="0.7" top="0.75" bottom="0.75" header="0.3" footer="0.3"/>
  <pageSetup scale="9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C11:I32"/>
  <sheetViews>
    <sheetView tabSelected="1" topLeftCell="A15" zoomScale="90" zoomScaleNormal="90" workbookViewId="0">
      <selection activeCell="K24" sqref="K24"/>
    </sheetView>
  </sheetViews>
  <sheetFormatPr defaultRowHeight="15"/>
  <cols>
    <col min="1" max="1" width="0.85546875" customWidth="1"/>
    <col min="2" max="2" width="2.5703125" customWidth="1"/>
    <col min="3" max="3" width="3.85546875" customWidth="1"/>
    <col min="4" max="4" width="12.42578125" customWidth="1"/>
    <col min="5" max="5" width="39.28515625" customWidth="1"/>
    <col min="6" max="6" width="7.7109375" customWidth="1"/>
    <col min="7" max="7" width="13.5703125" customWidth="1"/>
    <col min="8" max="8" width="15.140625" customWidth="1"/>
    <col min="9" max="9" width="5.28515625" customWidth="1"/>
  </cols>
  <sheetData>
    <row r="11" spans="4:8" ht="21" customHeight="1">
      <c r="D11" s="41" t="s">
        <v>0</v>
      </c>
      <c r="E11" s="22"/>
      <c r="F11" s="22"/>
      <c r="G11" s="22"/>
      <c r="H11" s="22"/>
    </row>
    <row r="12" spans="4:8" ht="20.25" customHeight="1">
      <c r="D12" s="41" t="s">
        <v>1</v>
      </c>
      <c r="E12" s="22"/>
      <c r="F12" s="22"/>
      <c r="G12" s="22"/>
      <c r="H12" s="22"/>
    </row>
    <row r="13" spans="4:8" ht="18.75" customHeight="1">
      <c r="D13" s="41" t="s">
        <v>23</v>
      </c>
      <c r="E13" s="22"/>
      <c r="F13" s="22"/>
      <c r="G13" s="41" t="s">
        <v>30</v>
      </c>
      <c r="H13" s="22"/>
    </row>
    <row r="14" spans="4:8" ht="19.5" customHeight="1">
      <c r="D14" s="41" t="s">
        <v>22</v>
      </c>
      <c r="E14" s="22"/>
      <c r="F14" s="22"/>
      <c r="G14" s="41" t="s">
        <v>31</v>
      </c>
      <c r="H14" s="22"/>
    </row>
    <row r="15" spans="4:8" ht="18.75" customHeight="1">
      <c r="D15" s="41" t="s">
        <v>2</v>
      </c>
      <c r="E15" s="22"/>
      <c r="F15" s="22"/>
      <c r="G15" s="22" t="s">
        <v>19</v>
      </c>
      <c r="H15" s="25">
        <v>996111</v>
      </c>
    </row>
    <row r="16" spans="4:8" ht="18.75" customHeight="1">
      <c r="D16" s="41" t="s">
        <v>12</v>
      </c>
      <c r="E16" s="22"/>
      <c r="F16" s="22"/>
      <c r="G16" s="22" t="s">
        <v>20</v>
      </c>
      <c r="H16" s="24" t="s">
        <v>21</v>
      </c>
    </row>
    <row r="17" spans="3:9" ht="18" customHeight="1">
      <c r="D17" s="41" t="s">
        <v>13</v>
      </c>
      <c r="E17" s="22"/>
      <c r="F17" s="22"/>
      <c r="G17" s="41" t="s">
        <v>3</v>
      </c>
      <c r="H17" s="25">
        <v>4</v>
      </c>
    </row>
    <row r="18" spans="3:9" ht="18" customHeight="1">
      <c r="D18" s="41" t="s">
        <v>14</v>
      </c>
      <c r="E18" s="22"/>
      <c r="F18" s="22"/>
      <c r="G18" s="41" t="s">
        <v>4</v>
      </c>
      <c r="H18" s="38">
        <v>44681</v>
      </c>
    </row>
    <row r="19" spans="3:9" ht="18" customHeight="1">
      <c r="D19" s="41" t="s">
        <v>15</v>
      </c>
      <c r="E19" s="22"/>
      <c r="F19" s="22"/>
      <c r="G19" s="22"/>
      <c r="H19" s="22"/>
    </row>
    <row r="20" spans="3:9" ht="18" customHeight="1">
      <c r="D20" s="41" t="s">
        <v>16</v>
      </c>
      <c r="E20" s="22"/>
      <c r="F20" s="22"/>
      <c r="G20" s="22"/>
      <c r="H20" s="22"/>
    </row>
    <row r="21" spans="3:9" ht="15.75" thickBot="1">
      <c r="D21" s="41"/>
      <c r="E21" s="22"/>
      <c r="F21" s="22"/>
      <c r="G21" s="22"/>
      <c r="H21" s="22"/>
    </row>
    <row r="22" spans="3:9" ht="15" customHeight="1">
      <c r="D22" s="113" t="s">
        <v>42</v>
      </c>
      <c r="E22" s="114"/>
      <c r="F22" s="114"/>
      <c r="G22" s="114"/>
      <c r="H22" s="115"/>
      <c r="I22" s="5"/>
    </row>
    <row r="23" spans="3:9" ht="26.25" customHeight="1" thickBot="1">
      <c r="D23" s="116"/>
      <c r="E23" s="117"/>
      <c r="F23" s="117"/>
      <c r="G23" s="117"/>
      <c r="H23" s="118"/>
      <c r="I23" s="5"/>
    </row>
    <row r="24" spans="3:9" ht="15.75" thickBot="1">
      <c r="D24" s="50"/>
      <c r="E24" s="46"/>
      <c r="F24" s="46"/>
      <c r="G24" s="46"/>
      <c r="H24" s="51"/>
    </row>
    <row r="25" spans="3:9" ht="32.25" thickBot="1">
      <c r="D25" s="99" t="s">
        <v>5</v>
      </c>
      <c r="E25" s="79" t="s">
        <v>6</v>
      </c>
      <c r="F25" s="79" t="s">
        <v>7</v>
      </c>
      <c r="G25" s="79" t="s">
        <v>8</v>
      </c>
      <c r="H25" s="100" t="s">
        <v>9</v>
      </c>
    </row>
    <row r="26" spans="3:9" ht="23.25" customHeight="1">
      <c r="D26" s="125">
        <v>1</v>
      </c>
      <c r="E26" s="126" t="s">
        <v>29</v>
      </c>
      <c r="F26" s="127">
        <v>32.5</v>
      </c>
      <c r="G26" s="126">
        <v>30</v>
      </c>
      <c r="H26" s="128">
        <f>+F26*G26</f>
        <v>975</v>
      </c>
    </row>
    <row r="27" spans="3:9" ht="15.75">
      <c r="D27" s="129"/>
      <c r="E27" s="76"/>
      <c r="F27" s="76"/>
      <c r="G27" s="76"/>
      <c r="H27" s="130"/>
    </row>
    <row r="28" spans="3:9" ht="15.75">
      <c r="D28" s="131"/>
      <c r="E28" s="76" t="s">
        <v>10</v>
      </c>
      <c r="F28" s="132">
        <f>SUM(F26:F26)</f>
        <v>32.5</v>
      </c>
      <c r="G28" s="133">
        <f>SUM(G26:G27)</f>
        <v>30</v>
      </c>
      <c r="H28" s="134">
        <f>SUM(H26:H27)</f>
        <v>975</v>
      </c>
    </row>
    <row r="29" spans="3:9" ht="21">
      <c r="C29" s="1"/>
      <c r="D29" s="129"/>
      <c r="E29" s="77" t="s">
        <v>17</v>
      </c>
      <c r="F29" s="77"/>
      <c r="G29" s="77"/>
      <c r="H29" s="102">
        <f>+H28*9%</f>
        <v>87.75</v>
      </c>
    </row>
    <row r="30" spans="3:9" ht="24" customHeight="1" thickBot="1">
      <c r="C30" s="3"/>
      <c r="D30" s="135"/>
      <c r="E30" s="78" t="s">
        <v>18</v>
      </c>
      <c r="F30" s="78"/>
      <c r="G30" s="78"/>
      <c r="H30" s="95">
        <f>+H28*9%</f>
        <v>87.75</v>
      </c>
    </row>
    <row r="31" spans="3:9" ht="26.25" customHeight="1" thickBot="1">
      <c r="C31" s="3"/>
      <c r="D31" s="88"/>
      <c r="E31" s="79" t="s">
        <v>11</v>
      </c>
      <c r="F31" s="79"/>
      <c r="G31" s="79"/>
      <c r="H31" s="109">
        <f>SUM(H28:H30)</f>
        <v>1150.5</v>
      </c>
    </row>
    <row r="32" spans="3:9" ht="20.25" customHeight="1"/>
  </sheetData>
  <mergeCells count="1">
    <mergeCell ref="D22:H23"/>
  </mergeCells>
  <pageMargins left="0.3" right="0.35" top="0.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6"/>
  <sheetViews>
    <sheetView topLeftCell="A20" zoomScaleNormal="100" workbookViewId="0">
      <selection activeCell="M26" sqref="M26"/>
    </sheetView>
  </sheetViews>
  <sheetFormatPr defaultRowHeight="15"/>
  <cols>
    <col min="3" max="3" width="7.42578125" customWidth="1"/>
    <col min="4" max="4" width="37.28515625" customWidth="1"/>
    <col min="5" max="5" width="8.7109375" customWidth="1"/>
    <col min="6" max="6" width="14.42578125" customWidth="1"/>
    <col min="7" max="7" width="18.42578125" customWidth="1"/>
  </cols>
  <sheetData>
    <row r="1" spans="1:7">
      <c r="A1" s="45"/>
      <c r="B1" s="46"/>
      <c r="C1" s="46"/>
      <c r="D1" s="46"/>
      <c r="E1" s="46"/>
    </row>
    <row r="2" spans="1:7">
      <c r="A2" s="45"/>
      <c r="B2" s="46"/>
      <c r="C2" s="46"/>
      <c r="D2" s="46"/>
      <c r="E2" s="46"/>
    </row>
    <row r="3" spans="1:7">
      <c r="A3" s="45"/>
      <c r="B3" s="46"/>
      <c r="C3" s="46"/>
      <c r="D3" s="45"/>
      <c r="E3" s="46"/>
    </row>
    <row r="4" spans="1:7">
      <c r="A4" s="45"/>
      <c r="B4" s="46"/>
      <c r="C4" s="46"/>
      <c r="D4" s="45"/>
      <c r="E4" s="46"/>
    </row>
    <row r="5" spans="1:7">
      <c r="A5" s="45"/>
      <c r="B5" s="46"/>
      <c r="C5" s="46"/>
      <c r="D5" s="46"/>
      <c r="E5" s="47"/>
    </row>
    <row r="6" spans="1:7">
      <c r="A6" s="45"/>
      <c r="B6" s="46"/>
      <c r="C6" s="46"/>
      <c r="D6" s="46"/>
      <c r="E6" s="48"/>
    </row>
    <row r="7" spans="1:7">
      <c r="A7" s="45"/>
      <c r="B7" s="46"/>
      <c r="C7" s="46"/>
      <c r="D7" s="45"/>
      <c r="E7" s="47"/>
    </row>
    <row r="8" spans="1:7">
      <c r="A8" s="45"/>
      <c r="B8" s="46"/>
      <c r="C8" s="46"/>
      <c r="D8" s="45"/>
      <c r="E8" s="49"/>
    </row>
    <row r="9" spans="1:7">
      <c r="A9" s="45"/>
      <c r="B9" s="46"/>
      <c r="C9" s="46"/>
      <c r="D9" s="46"/>
      <c r="E9" s="46"/>
    </row>
    <row r="10" spans="1:7">
      <c r="A10" s="45"/>
      <c r="B10" s="46"/>
      <c r="C10" s="46"/>
      <c r="D10" s="46"/>
      <c r="E10" s="46"/>
    </row>
    <row r="11" spans="1:7">
      <c r="A11" s="45"/>
      <c r="B11" s="46"/>
      <c r="C11" s="46"/>
      <c r="D11" s="46"/>
      <c r="E11" s="46"/>
    </row>
    <row r="15" spans="1:7" ht="17.25" customHeight="1">
      <c r="C15" s="45" t="s">
        <v>0</v>
      </c>
      <c r="D15" s="46"/>
      <c r="E15" s="46"/>
      <c r="F15" s="46"/>
      <c r="G15" s="46"/>
    </row>
    <row r="16" spans="1:7" ht="17.25" customHeight="1">
      <c r="C16" s="45" t="s">
        <v>1</v>
      </c>
      <c r="D16" s="46"/>
      <c r="E16" s="46"/>
      <c r="F16" s="46"/>
      <c r="G16" s="46"/>
    </row>
    <row r="17" spans="3:11" ht="18" customHeight="1">
      <c r="C17" s="45" t="s">
        <v>23</v>
      </c>
      <c r="D17" s="46"/>
      <c r="E17" s="46"/>
      <c r="F17" s="45" t="s">
        <v>30</v>
      </c>
      <c r="G17" s="46"/>
    </row>
    <row r="18" spans="3:11" ht="18.75" customHeight="1">
      <c r="C18" s="45" t="s">
        <v>22</v>
      </c>
      <c r="D18" s="46"/>
      <c r="E18" s="46"/>
      <c r="F18" s="45" t="s">
        <v>31</v>
      </c>
      <c r="G18" s="46"/>
    </row>
    <row r="19" spans="3:11" ht="18.75" customHeight="1">
      <c r="C19" s="45" t="s">
        <v>2</v>
      </c>
      <c r="D19" s="46"/>
      <c r="E19" s="46"/>
      <c r="F19" s="46" t="s">
        <v>19</v>
      </c>
      <c r="G19" s="47">
        <v>996111</v>
      </c>
    </row>
    <row r="20" spans="3:11" ht="18.75" customHeight="1">
      <c r="C20" s="45" t="s">
        <v>12</v>
      </c>
      <c r="D20" s="46"/>
      <c r="E20" s="46"/>
      <c r="F20" s="46" t="s">
        <v>20</v>
      </c>
      <c r="G20" s="48" t="s">
        <v>21</v>
      </c>
    </row>
    <row r="21" spans="3:11" ht="18" customHeight="1">
      <c r="C21" s="45" t="s">
        <v>13</v>
      </c>
      <c r="D21" s="46"/>
      <c r="E21" s="46"/>
      <c r="F21" s="45" t="s">
        <v>3</v>
      </c>
      <c r="G21" s="47">
        <v>5</v>
      </c>
    </row>
    <row r="22" spans="3:11" ht="18" customHeight="1">
      <c r="C22" s="45" t="s">
        <v>14</v>
      </c>
      <c r="D22" s="46"/>
      <c r="E22" s="46"/>
      <c r="F22" s="45" t="s">
        <v>4</v>
      </c>
      <c r="G22" s="49">
        <v>44681</v>
      </c>
    </row>
    <row r="23" spans="3:11" ht="18" customHeight="1">
      <c r="C23" s="45" t="s">
        <v>15</v>
      </c>
      <c r="D23" s="46"/>
      <c r="E23" s="46"/>
      <c r="F23" s="46"/>
      <c r="G23" s="46"/>
    </row>
    <row r="24" spans="3:11" ht="18" customHeight="1">
      <c r="C24" s="45" t="s">
        <v>16</v>
      </c>
      <c r="D24" s="46"/>
      <c r="E24" s="46"/>
      <c r="F24" s="46"/>
      <c r="G24" s="46"/>
    </row>
    <row r="25" spans="3:11" ht="15.75" thickBot="1">
      <c r="C25" s="45"/>
      <c r="D25" s="46"/>
      <c r="E25" s="46"/>
      <c r="F25" s="46"/>
      <c r="G25" s="46"/>
    </row>
    <row r="26" spans="3:11">
      <c r="C26" s="119" t="s">
        <v>41</v>
      </c>
      <c r="D26" s="120"/>
      <c r="E26" s="120"/>
      <c r="F26" s="120"/>
      <c r="G26" s="121"/>
    </row>
    <row r="27" spans="3:11" ht="29.25" customHeight="1" thickBot="1">
      <c r="C27" s="122"/>
      <c r="D27" s="123"/>
      <c r="E27" s="123"/>
      <c r="F27" s="123"/>
      <c r="G27" s="124"/>
    </row>
    <row r="28" spans="3:11" ht="15.75" thickBot="1">
      <c r="C28" s="64"/>
      <c r="D28" s="65"/>
      <c r="E28" s="65"/>
      <c r="F28" s="65"/>
      <c r="G28" s="66"/>
    </row>
    <row r="29" spans="3:11" ht="31.5">
      <c r="C29" s="28" t="s">
        <v>5</v>
      </c>
      <c r="D29" s="29" t="s">
        <v>6</v>
      </c>
      <c r="E29" s="29" t="s">
        <v>7</v>
      </c>
      <c r="F29" s="29" t="s">
        <v>8</v>
      </c>
      <c r="G29" s="30" t="s">
        <v>9</v>
      </c>
    </row>
    <row r="30" spans="3:11" ht="24" customHeight="1">
      <c r="C30" s="31">
        <v>1</v>
      </c>
      <c r="D30" s="17" t="s">
        <v>35</v>
      </c>
      <c r="E30" s="18">
        <v>11</v>
      </c>
      <c r="F30" s="17">
        <v>60</v>
      </c>
      <c r="G30" s="32">
        <f>+E30*F30</f>
        <v>660</v>
      </c>
      <c r="K30" s="106"/>
    </row>
    <row r="31" spans="3:11" ht="21.75" customHeight="1">
      <c r="C31" s="31">
        <v>2</v>
      </c>
      <c r="D31" s="17" t="s">
        <v>36</v>
      </c>
      <c r="E31" s="17">
        <v>30.5</v>
      </c>
      <c r="F31" s="17">
        <v>30</v>
      </c>
      <c r="G31" s="32">
        <f>+E31*F31</f>
        <v>915</v>
      </c>
    </row>
    <row r="32" spans="3:11" ht="15.75" thickBot="1">
      <c r="C32" s="37"/>
      <c r="D32" s="103"/>
      <c r="E32" s="104"/>
      <c r="F32" s="103"/>
      <c r="G32" s="105"/>
    </row>
    <row r="33" spans="3:7" ht="16.5" thickBot="1">
      <c r="C33" s="20"/>
      <c r="D33" s="2" t="s">
        <v>10</v>
      </c>
      <c r="E33" s="61">
        <f>SUM(E30:E32)</f>
        <v>41.5</v>
      </c>
      <c r="F33" s="93">
        <f>SUM(F30:F32)</f>
        <v>90</v>
      </c>
      <c r="G33" s="11">
        <f>SUM(G30:G32)</f>
        <v>1575</v>
      </c>
    </row>
    <row r="34" spans="3:7" ht="22.5" customHeight="1">
      <c r="C34" s="35"/>
      <c r="D34" s="21" t="s">
        <v>17</v>
      </c>
      <c r="E34" s="21"/>
      <c r="F34" s="21"/>
      <c r="G34" s="98">
        <f>G33*9/100</f>
        <v>141.75</v>
      </c>
    </row>
    <row r="35" spans="3:7" ht="21" customHeight="1" thickBot="1">
      <c r="C35" s="94"/>
      <c r="D35" s="78" t="s">
        <v>18</v>
      </c>
      <c r="E35" s="78"/>
      <c r="F35" s="78"/>
      <c r="G35" s="95">
        <f>+G33*9%</f>
        <v>141.75</v>
      </c>
    </row>
    <row r="36" spans="3:7" ht="21" customHeight="1" thickBot="1">
      <c r="C36" s="88"/>
      <c r="D36" s="79" t="s">
        <v>11</v>
      </c>
      <c r="E36" s="79"/>
      <c r="F36" s="79"/>
      <c r="G36" s="109">
        <f>SUM(G33:G35)</f>
        <v>1858.5</v>
      </c>
    </row>
  </sheetData>
  <mergeCells count="1">
    <mergeCell ref="C26:G27"/>
  </mergeCells>
  <pageMargins left="0.2" right="0.7" top="0.75" bottom="0.75" header="0.3" footer="0.3"/>
  <pageSetup scale="9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C5:I25"/>
  <sheetViews>
    <sheetView topLeftCell="A13" zoomScaleNormal="100" workbookViewId="0">
      <selection activeCell="J16" sqref="J16"/>
    </sheetView>
  </sheetViews>
  <sheetFormatPr defaultRowHeight="15"/>
  <cols>
    <col min="4" max="4" width="36.85546875" customWidth="1"/>
    <col min="5" max="5" width="9.140625" customWidth="1"/>
    <col min="6" max="6" width="12.85546875" customWidth="1"/>
    <col min="7" max="7" width="15.42578125" customWidth="1"/>
  </cols>
  <sheetData>
    <row r="5" spans="3:7" ht="20.25" customHeight="1">
      <c r="C5" s="41" t="s">
        <v>0</v>
      </c>
      <c r="D5" s="22"/>
      <c r="E5" s="22"/>
      <c r="F5" s="22"/>
      <c r="G5" s="22"/>
    </row>
    <row r="6" spans="3:7" ht="18.75" customHeight="1">
      <c r="C6" s="41" t="s">
        <v>1</v>
      </c>
      <c r="D6" s="22"/>
      <c r="E6" s="22"/>
      <c r="F6" s="22"/>
      <c r="G6" s="22"/>
    </row>
    <row r="7" spans="3:7" ht="19.5" customHeight="1">
      <c r="C7" s="41" t="s">
        <v>23</v>
      </c>
      <c r="D7" s="22"/>
      <c r="E7" s="22"/>
      <c r="F7" s="41" t="s">
        <v>30</v>
      </c>
      <c r="G7" s="22"/>
    </row>
    <row r="8" spans="3:7" ht="17.25" customHeight="1">
      <c r="C8" s="41" t="s">
        <v>22</v>
      </c>
      <c r="D8" s="22"/>
      <c r="E8" s="22"/>
      <c r="F8" s="41" t="s">
        <v>31</v>
      </c>
      <c r="G8" s="22"/>
    </row>
    <row r="9" spans="3:7" ht="18.75" customHeight="1">
      <c r="C9" s="41" t="s">
        <v>2</v>
      </c>
      <c r="D9" s="22"/>
      <c r="E9" s="22"/>
      <c r="F9" s="22" t="s">
        <v>19</v>
      </c>
      <c r="G9" s="25">
        <v>996111</v>
      </c>
    </row>
    <row r="10" spans="3:7" ht="18" customHeight="1">
      <c r="C10" s="41" t="s">
        <v>12</v>
      </c>
      <c r="D10" s="22"/>
      <c r="E10" s="22"/>
      <c r="F10" s="22" t="s">
        <v>20</v>
      </c>
      <c r="G10" s="24" t="s">
        <v>21</v>
      </c>
    </row>
    <row r="11" spans="3:7" ht="19.5" customHeight="1">
      <c r="C11" s="41" t="s">
        <v>13</v>
      </c>
      <c r="D11" s="22"/>
      <c r="E11" s="22"/>
      <c r="F11" s="41" t="s">
        <v>3</v>
      </c>
      <c r="G11" s="25">
        <v>6</v>
      </c>
    </row>
    <row r="12" spans="3:7" ht="20.25" customHeight="1">
      <c r="C12" s="41" t="s">
        <v>14</v>
      </c>
      <c r="D12" s="22"/>
      <c r="E12" s="22"/>
      <c r="F12" s="41" t="s">
        <v>4</v>
      </c>
      <c r="G12" s="38">
        <v>44681</v>
      </c>
    </row>
    <row r="13" spans="3:7" ht="18" customHeight="1">
      <c r="C13" s="41" t="s">
        <v>15</v>
      </c>
      <c r="D13" s="22"/>
      <c r="E13" s="22"/>
      <c r="F13" s="22"/>
      <c r="G13" s="22"/>
    </row>
    <row r="14" spans="3:7" ht="18.75" customHeight="1">
      <c r="C14" s="41" t="s">
        <v>16</v>
      </c>
      <c r="D14" s="22"/>
      <c r="E14" s="22"/>
      <c r="F14" s="22"/>
      <c r="G14" s="22"/>
    </row>
    <row r="15" spans="3:7" ht="15.75" thickBot="1">
      <c r="C15" s="41"/>
      <c r="D15" s="22"/>
      <c r="E15" s="22"/>
      <c r="F15" s="22"/>
      <c r="G15" s="22"/>
    </row>
    <row r="16" spans="3:7">
      <c r="C16" s="113" t="s">
        <v>40</v>
      </c>
      <c r="D16" s="114"/>
      <c r="E16" s="114"/>
      <c r="F16" s="114"/>
      <c r="G16" s="115"/>
    </row>
    <row r="17" spans="3:9" ht="20.25" customHeight="1" thickBot="1">
      <c r="C17" s="116"/>
      <c r="D17" s="117"/>
      <c r="E17" s="117"/>
      <c r="F17" s="117"/>
      <c r="G17" s="118"/>
    </row>
    <row r="18" spans="3:9" ht="15.75" thickBot="1">
      <c r="C18" s="50"/>
      <c r="D18" s="46"/>
      <c r="E18" s="46"/>
      <c r="F18" s="46"/>
      <c r="G18" s="51"/>
    </row>
    <row r="19" spans="3:9" ht="31.5">
      <c r="C19" s="55" t="s">
        <v>5</v>
      </c>
      <c r="D19" s="56" t="s">
        <v>6</v>
      </c>
      <c r="E19" s="56" t="s">
        <v>7</v>
      </c>
      <c r="F19" s="56" t="s">
        <v>8</v>
      </c>
      <c r="G19" s="57" t="s">
        <v>9</v>
      </c>
    </row>
    <row r="20" spans="3:9" ht="18" customHeight="1">
      <c r="C20" s="52">
        <v>1</v>
      </c>
      <c r="D20" s="42" t="s">
        <v>37</v>
      </c>
      <c r="E20" s="43">
        <v>41.5</v>
      </c>
      <c r="F20" s="42">
        <v>30</v>
      </c>
      <c r="G20" s="53">
        <f>+E20*F20</f>
        <v>1245</v>
      </c>
    </row>
    <row r="21" spans="3:9" ht="15.75" thickBot="1">
      <c r="C21" s="54"/>
      <c r="D21" s="44"/>
      <c r="E21" s="39"/>
      <c r="F21" s="44"/>
      <c r="G21" s="59"/>
    </row>
    <row r="22" spans="3:9" ht="15.75">
      <c r="C22" s="80"/>
      <c r="D22" s="81" t="s">
        <v>10</v>
      </c>
      <c r="E22" s="82">
        <f>SUM(E20:E20)</f>
        <v>41.5</v>
      </c>
      <c r="F22" s="83">
        <f>SUM(F20:F21)</f>
        <v>30</v>
      </c>
      <c r="G22" s="84">
        <f>SUM(G20:G21)</f>
        <v>1245</v>
      </c>
    </row>
    <row r="23" spans="3:9" ht="21">
      <c r="C23" s="58"/>
      <c r="D23" s="77" t="s">
        <v>17</v>
      </c>
      <c r="E23" s="4"/>
      <c r="F23" s="4"/>
      <c r="G23" s="40">
        <f>+G22*9%</f>
        <v>112.05</v>
      </c>
      <c r="I23" s="106"/>
    </row>
    <row r="24" spans="3:9" ht="25.5" customHeight="1" thickBot="1">
      <c r="C24" s="70"/>
      <c r="D24" s="78" t="s">
        <v>18</v>
      </c>
      <c r="E24" s="71"/>
      <c r="F24" s="71"/>
      <c r="G24" s="72">
        <f>+G22*9%</f>
        <v>112.05</v>
      </c>
    </row>
    <row r="25" spans="3:9" ht="24" customHeight="1" thickBot="1">
      <c r="C25" s="67"/>
      <c r="D25" s="79" t="s">
        <v>11</v>
      </c>
      <c r="E25" s="68"/>
      <c r="F25" s="68"/>
      <c r="G25" s="112">
        <f>SUM(G22:G24)</f>
        <v>1469.1</v>
      </c>
    </row>
  </sheetData>
  <mergeCells count="1">
    <mergeCell ref="C16:G17"/>
  </mergeCells>
  <pageMargins left="0.2" right="0.7" top="3.25" bottom="0.75" header="0.3" footer="0.3"/>
  <pageSetup scale="9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3:G24"/>
  <sheetViews>
    <sheetView topLeftCell="A10" zoomScaleNormal="100" workbookViewId="0">
      <selection activeCell="L19" sqref="L19"/>
    </sheetView>
  </sheetViews>
  <sheetFormatPr defaultRowHeight="15"/>
  <cols>
    <col min="3" max="3" width="38.42578125" customWidth="1"/>
    <col min="5" max="5" width="13.42578125" customWidth="1"/>
    <col min="6" max="6" width="16" customWidth="1"/>
  </cols>
  <sheetData>
    <row r="3" spans="2:7" ht="18" customHeight="1">
      <c r="B3" s="41" t="s">
        <v>0</v>
      </c>
      <c r="C3" s="22"/>
      <c r="D3" s="22"/>
      <c r="E3" s="22"/>
      <c r="F3" s="22"/>
    </row>
    <row r="4" spans="2:7" ht="19.5" customHeight="1">
      <c r="B4" s="41" t="s">
        <v>1</v>
      </c>
      <c r="C4" s="22"/>
      <c r="D4" s="22"/>
      <c r="E4" s="22"/>
      <c r="F4" s="22"/>
    </row>
    <row r="5" spans="2:7" ht="19.5" customHeight="1">
      <c r="B5" s="41" t="s">
        <v>23</v>
      </c>
      <c r="C5" s="22"/>
      <c r="D5" s="22"/>
      <c r="E5" s="41" t="s">
        <v>30</v>
      </c>
      <c r="F5" s="22"/>
    </row>
    <row r="6" spans="2:7" ht="19.5" customHeight="1">
      <c r="B6" s="41" t="s">
        <v>22</v>
      </c>
      <c r="C6" s="22"/>
      <c r="D6" s="22"/>
      <c r="E6" s="41" t="s">
        <v>31</v>
      </c>
      <c r="F6" s="22"/>
    </row>
    <row r="7" spans="2:7" ht="21" customHeight="1">
      <c r="B7" s="41" t="s">
        <v>2</v>
      </c>
      <c r="C7" s="22"/>
      <c r="D7" s="22"/>
      <c r="E7" s="22" t="s">
        <v>19</v>
      </c>
      <c r="F7" s="25">
        <v>996111</v>
      </c>
    </row>
    <row r="8" spans="2:7" ht="19.5" customHeight="1">
      <c r="B8" s="41" t="s">
        <v>12</v>
      </c>
      <c r="C8" s="22"/>
      <c r="D8" s="22"/>
      <c r="E8" s="22" t="s">
        <v>20</v>
      </c>
      <c r="F8" s="24" t="s">
        <v>21</v>
      </c>
    </row>
    <row r="9" spans="2:7" ht="18" customHeight="1">
      <c r="B9" s="41" t="s">
        <v>13</v>
      </c>
      <c r="C9" s="22"/>
      <c r="D9" s="22"/>
      <c r="E9" s="41" t="s">
        <v>3</v>
      </c>
      <c r="F9" s="25">
        <v>7</v>
      </c>
    </row>
    <row r="10" spans="2:7" ht="18.75" customHeight="1">
      <c r="B10" s="41" t="s">
        <v>14</v>
      </c>
      <c r="C10" s="22"/>
      <c r="D10" s="22"/>
      <c r="E10" s="41" t="s">
        <v>4</v>
      </c>
      <c r="F10" s="38">
        <v>44681</v>
      </c>
    </row>
    <row r="11" spans="2:7" ht="18" customHeight="1">
      <c r="B11" s="41" t="s">
        <v>15</v>
      </c>
      <c r="C11" s="22"/>
      <c r="D11" s="22"/>
      <c r="E11" s="22"/>
      <c r="F11" s="22"/>
    </row>
    <row r="12" spans="2:7" ht="18.75" customHeight="1">
      <c r="B12" s="41" t="s">
        <v>16</v>
      </c>
      <c r="C12" s="22"/>
      <c r="D12" s="22"/>
      <c r="E12" s="22"/>
      <c r="F12" s="22"/>
    </row>
    <row r="13" spans="2:7" ht="15.75" thickBot="1">
      <c r="B13" s="41"/>
      <c r="C13" s="22"/>
      <c r="D13" s="22"/>
      <c r="E13" s="22"/>
      <c r="F13" s="22"/>
    </row>
    <row r="14" spans="2:7">
      <c r="B14" s="113" t="s">
        <v>39</v>
      </c>
      <c r="C14" s="114"/>
      <c r="D14" s="114"/>
      <c r="E14" s="114"/>
      <c r="F14" s="115"/>
      <c r="G14" s="5"/>
    </row>
    <row r="15" spans="2:7" ht="24.75" customHeight="1" thickBot="1">
      <c r="B15" s="116"/>
      <c r="C15" s="117"/>
      <c r="D15" s="117"/>
      <c r="E15" s="117"/>
      <c r="F15" s="118"/>
      <c r="G15" s="5"/>
    </row>
    <row r="16" spans="2:7" ht="15.75" thickBot="1">
      <c r="B16" s="50"/>
      <c r="C16" s="46"/>
      <c r="D16" s="46"/>
      <c r="E16" s="46"/>
      <c r="F16" s="51"/>
    </row>
    <row r="17" spans="2:6" ht="33.75" customHeight="1">
      <c r="B17" s="28" t="s">
        <v>5</v>
      </c>
      <c r="C17" s="29" t="s">
        <v>6</v>
      </c>
      <c r="D17" s="29" t="s">
        <v>7</v>
      </c>
      <c r="E17" s="29" t="s">
        <v>8</v>
      </c>
      <c r="F17" s="30" t="s">
        <v>9</v>
      </c>
    </row>
    <row r="18" spans="2:6" ht="20.25" customHeight="1">
      <c r="B18" s="31">
        <v>1</v>
      </c>
      <c r="C18" s="17" t="s">
        <v>32</v>
      </c>
      <c r="D18" s="18">
        <v>181.5</v>
      </c>
      <c r="E18" s="17">
        <v>60</v>
      </c>
      <c r="F18" s="32">
        <f>+D18*E18</f>
        <v>10890</v>
      </c>
    </row>
    <row r="19" spans="2:6" ht="19.5" customHeight="1">
      <c r="B19" s="31">
        <v>2</v>
      </c>
      <c r="C19" s="17" t="s">
        <v>33</v>
      </c>
      <c r="D19" s="17">
        <v>90</v>
      </c>
      <c r="E19" s="17">
        <v>30</v>
      </c>
      <c r="F19" s="32">
        <f>+D19*E19</f>
        <v>2700</v>
      </c>
    </row>
    <row r="20" spans="2:6" ht="15.75" thickBot="1">
      <c r="B20" s="33"/>
      <c r="C20" s="19"/>
      <c r="D20" s="91"/>
      <c r="E20" s="19"/>
      <c r="F20" s="60"/>
    </row>
    <row r="21" spans="2:6" ht="21.75" customHeight="1" thickBot="1">
      <c r="B21" s="20"/>
      <c r="C21" s="2" t="s">
        <v>10</v>
      </c>
      <c r="D21" s="92">
        <f>SUM(D18:D20)</f>
        <v>271.5</v>
      </c>
      <c r="E21" s="107">
        <f>SUM(E18:E20)</f>
        <v>90</v>
      </c>
      <c r="F21" s="108">
        <f>SUM(F18:F20)</f>
        <v>13590</v>
      </c>
    </row>
    <row r="22" spans="2:6" ht="23.25" customHeight="1">
      <c r="B22" s="35"/>
      <c r="C22" s="21" t="s">
        <v>17</v>
      </c>
      <c r="D22" s="21"/>
      <c r="E22" s="21"/>
      <c r="F22" s="36">
        <f>+F21*9%</f>
        <v>1223.0999999999999</v>
      </c>
    </row>
    <row r="23" spans="2:6" ht="23.25" customHeight="1" thickBot="1">
      <c r="B23" s="85"/>
      <c r="C23" s="86" t="s">
        <v>18</v>
      </c>
      <c r="D23" s="86"/>
      <c r="E23" s="86"/>
      <c r="F23" s="95">
        <f>+F21*9%</f>
        <v>1223.0999999999999</v>
      </c>
    </row>
    <row r="24" spans="2:6" ht="25.5" customHeight="1" thickBot="1">
      <c r="B24" s="88"/>
      <c r="C24" s="79" t="s">
        <v>11</v>
      </c>
      <c r="D24" s="79"/>
      <c r="E24" s="79"/>
      <c r="F24" s="109">
        <f>SUM(F21:F23)</f>
        <v>16036.2</v>
      </c>
    </row>
  </sheetData>
  <mergeCells count="1">
    <mergeCell ref="B14:F15"/>
  </mergeCells>
  <pageMargins left="0.6" right="0.7" top="2.25" bottom="0.75" header="0.3" footer="0.3"/>
  <pageSetup scale="9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3:G25"/>
  <sheetViews>
    <sheetView zoomScaleNormal="100" workbookViewId="0">
      <selection activeCell="B16" sqref="B16"/>
    </sheetView>
  </sheetViews>
  <sheetFormatPr defaultRowHeight="15"/>
  <cols>
    <col min="3" max="3" width="30.28515625" customWidth="1"/>
    <col min="5" max="5" width="13.28515625" customWidth="1"/>
    <col min="6" max="6" width="16.28515625" customWidth="1"/>
  </cols>
  <sheetData>
    <row r="3" spans="2:7" ht="19.5" customHeight="1">
      <c r="B3" s="41" t="s">
        <v>0</v>
      </c>
      <c r="C3" s="22"/>
      <c r="D3" s="22"/>
      <c r="E3" s="22"/>
      <c r="F3" s="22"/>
    </row>
    <row r="4" spans="2:7" ht="18" customHeight="1">
      <c r="B4" s="41" t="s">
        <v>1</v>
      </c>
      <c r="C4" s="22"/>
      <c r="D4" s="22"/>
      <c r="E4" s="22"/>
      <c r="F4" s="22"/>
    </row>
    <row r="5" spans="2:7" ht="18" customHeight="1">
      <c r="B5" s="41" t="s">
        <v>23</v>
      </c>
      <c r="C5" s="22"/>
      <c r="D5" s="22"/>
      <c r="E5" s="41" t="s">
        <v>30</v>
      </c>
      <c r="F5" s="22"/>
    </row>
    <row r="6" spans="2:7" ht="19.5" customHeight="1">
      <c r="B6" s="41" t="s">
        <v>22</v>
      </c>
      <c r="C6" s="22"/>
      <c r="D6" s="22"/>
      <c r="E6" s="41" t="s">
        <v>31</v>
      </c>
      <c r="F6" s="22"/>
    </row>
    <row r="7" spans="2:7" ht="18.75" customHeight="1">
      <c r="B7" s="41" t="s">
        <v>2</v>
      </c>
      <c r="C7" s="22"/>
      <c r="D7" s="22"/>
      <c r="E7" s="22" t="s">
        <v>19</v>
      </c>
      <c r="F7" s="25">
        <v>996111</v>
      </c>
    </row>
    <row r="8" spans="2:7" ht="19.5" customHeight="1">
      <c r="B8" s="41" t="s">
        <v>12</v>
      </c>
      <c r="C8" s="22"/>
      <c r="D8" s="22"/>
      <c r="E8" s="22" t="s">
        <v>20</v>
      </c>
      <c r="F8" s="24" t="s">
        <v>21</v>
      </c>
    </row>
    <row r="9" spans="2:7" ht="18" customHeight="1">
      <c r="B9" s="41" t="s">
        <v>13</v>
      </c>
      <c r="C9" s="22"/>
      <c r="D9" s="22"/>
      <c r="E9" s="41" t="s">
        <v>3</v>
      </c>
      <c r="F9" s="25">
        <v>8</v>
      </c>
    </row>
    <row r="10" spans="2:7" ht="18" customHeight="1">
      <c r="B10" s="41" t="s">
        <v>14</v>
      </c>
      <c r="C10" s="22"/>
      <c r="D10" s="22"/>
      <c r="E10" s="41" t="s">
        <v>4</v>
      </c>
      <c r="F10" s="38">
        <v>44681</v>
      </c>
    </row>
    <row r="11" spans="2:7" ht="18" customHeight="1">
      <c r="B11" s="41" t="s">
        <v>15</v>
      </c>
      <c r="C11" s="22"/>
      <c r="D11" s="22"/>
      <c r="E11" s="22"/>
      <c r="F11" s="22"/>
    </row>
    <row r="12" spans="2:7" ht="18.75" customHeight="1">
      <c r="B12" s="41" t="s">
        <v>16</v>
      </c>
      <c r="C12" s="22"/>
      <c r="D12" s="22"/>
      <c r="E12" s="22"/>
      <c r="F12" s="22"/>
    </row>
    <row r="13" spans="2:7" ht="15.75" thickBot="1">
      <c r="B13" s="41"/>
      <c r="C13" s="22"/>
      <c r="D13" s="22"/>
      <c r="E13" s="22"/>
      <c r="F13" s="22"/>
    </row>
    <row r="14" spans="2:7">
      <c r="B14" s="113" t="s">
        <v>38</v>
      </c>
      <c r="C14" s="114"/>
      <c r="D14" s="114"/>
      <c r="E14" s="114"/>
      <c r="F14" s="115"/>
      <c r="G14" s="5"/>
    </row>
    <row r="15" spans="2:7" ht="21.75" customHeight="1" thickBot="1">
      <c r="B15" s="116"/>
      <c r="C15" s="117"/>
      <c r="D15" s="117"/>
      <c r="E15" s="117"/>
      <c r="F15" s="118"/>
      <c r="G15" s="5"/>
    </row>
    <row r="16" spans="2:7" ht="15.75" thickBot="1">
      <c r="B16" s="50"/>
      <c r="C16" s="46"/>
      <c r="D16" s="46"/>
      <c r="E16" s="46"/>
      <c r="F16" s="51"/>
    </row>
    <row r="17" spans="2:6" ht="31.5">
      <c r="B17" s="28" t="s">
        <v>5</v>
      </c>
      <c r="C17" s="29" t="s">
        <v>6</v>
      </c>
      <c r="D17" s="29" t="s">
        <v>7</v>
      </c>
      <c r="E17" s="29" t="s">
        <v>8</v>
      </c>
      <c r="F17" s="30" t="s">
        <v>9</v>
      </c>
    </row>
    <row r="18" spans="2:6" ht="18.75" customHeight="1">
      <c r="B18" s="31">
        <v>1</v>
      </c>
      <c r="C18" s="17" t="s">
        <v>34</v>
      </c>
      <c r="D18" s="18">
        <v>271.5</v>
      </c>
      <c r="E18" s="17">
        <v>30</v>
      </c>
      <c r="F18" s="32">
        <f>+D18*E18</f>
        <v>8145</v>
      </c>
    </row>
    <row r="19" spans="2:6">
      <c r="B19" s="31"/>
      <c r="C19" s="17"/>
      <c r="D19" s="17"/>
      <c r="E19" s="17"/>
      <c r="F19" s="90"/>
    </row>
    <row r="20" spans="2:6" ht="15.75" thickBot="1">
      <c r="B20" s="33"/>
      <c r="C20" s="19"/>
      <c r="D20" s="91"/>
      <c r="E20" s="19"/>
      <c r="F20" s="101"/>
    </row>
    <row r="21" spans="2:6" ht="21" customHeight="1" thickBot="1">
      <c r="B21" s="20"/>
      <c r="C21" s="2" t="s">
        <v>10</v>
      </c>
      <c r="D21" s="92">
        <f>SUM(D18:D20)</f>
        <v>271.5</v>
      </c>
      <c r="E21" s="93">
        <f>SUM(E18:E20)</f>
        <v>30</v>
      </c>
      <c r="F21" s="11">
        <f>SUM(F18:F20)</f>
        <v>8145</v>
      </c>
    </row>
    <row r="22" spans="2:6" ht="24" customHeight="1">
      <c r="B22" s="35"/>
      <c r="C22" s="21" t="s">
        <v>17</v>
      </c>
      <c r="D22" s="21"/>
      <c r="E22" s="21"/>
      <c r="F22" s="36">
        <f>+F21*9%</f>
        <v>733.05</v>
      </c>
    </row>
    <row r="23" spans="2:6" ht="21.75" thickBot="1">
      <c r="B23" s="85"/>
      <c r="C23" s="86" t="s">
        <v>18</v>
      </c>
      <c r="D23" s="86"/>
      <c r="E23" s="86"/>
      <c r="F23" s="87">
        <f>+F21*9%</f>
        <v>733.05</v>
      </c>
    </row>
    <row r="24" spans="2:6" ht="25.5" customHeight="1" thickBot="1">
      <c r="B24" s="88"/>
      <c r="C24" s="79" t="s">
        <v>11</v>
      </c>
      <c r="D24" s="79"/>
      <c r="E24" s="79"/>
      <c r="F24" s="111">
        <f>SUM(F21:F23)</f>
        <v>9611.0999999999985</v>
      </c>
    </row>
    <row r="25" spans="2:6">
      <c r="F25" s="8"/>
    </row>
  </sheetData>
  <mergeCells count="1">
    <mergeCell ref="B14:F15"/>
  </mergeCells>
  <pageMargins left="0.45" right="0.7" top="2.2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NT MNG </vt:lpstr>
      <vt:lpstr>SALE MNG </vt:lpstr>
      <vt:lpstr>NT NIMB WS </vt:lpstr>
      <vt:lpstr>SALE NIMB WS</vt:lpstr>
      <vt:lpstr>NTW NIMB PPC</vt:lpstr>
      <vt:lpstr>SALE NIMB PPC</vt:lpstr>
      <vt:lpstr>NT ALG </vt:lpstr>
      <vt:lpstr>SALE ALG </vt:lpstr>
      <vt:lpstr>'NT ALG '!Print_Area</vt:lpstr>
      <vt:lpstr>'NTW NIMB PPC'!Print_Area</vt:lpstr>
      <vt:lpstr>'SALE ALG '!Print_Area</vt:lpstr>
      <vt:lpstr>'SALE NIMB PPC'!Print_Area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2022-07-11T10:42:16Z</dcterms:modified>
</cp:coreProperties>
</file>