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firstSheet="1" activeTab="9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4" r:id="rId10"/>
    <sheet name="Sheet17" sheetId="15" r:id="rId11"/>
    <sheet name="Sheet18" sheetId="16" r:id="rId12"/>
  </sheets>
  <definedNames>
    <definedName name="_xlnm.Print_Area" localSheetId="6">Sheet13!$A$1:$I$67</definedName>
    <definedName name="_xlnm.Print_Area" localSheetId="7">Sheet14!$A$1:$K$50</definedName>
    <definedName name="_xlnm.Print_Area" localSheetId="8">Sheet15!$A$1:$M$47</definedName>
    <definedName name="_xlnm.Print_Area" localSheetId="9">Sheet16!$A$1:$I$69</definedName>
    <definedName name="_xlnm.Print_Area" localSheetId="10">Sheet17!$A$1:$K$43</definedName>
    <definedName name="_xlnm.Print_Area" localSheetId="11">Sheet18!$A$1:$L$37</definedName>
    <definedName name="_xlnm.Print_Area" localSheetId="1">Sheet3!$A$1:$I$44</definedName>
    <definedName name="_xlnm.Print_Area" localSheetId="2">sheet5!$A$1:$I$66</definedName>
    <definedName name="_xlnm.Print_Area" localSheetId="3">Sheet6!$A$1:$J$44</definedName>
    <definedName name="_xlnm.Print_Area" localSheetId="4">Sheet7!$A$1:$N$73</definedName>
    <definedName name="_xlnm.Print_Area" localSheetId="5">Sheet8!$A$1:$O$34</definedName>
  </definedNames>
  <calcPr calcId="125725"/>
</workbook>
</file>

<file path=xl/calcChain.xml><?xml version="1.0" encoding="utf-8"?>
<calcChain xmlns="http://schemas.openxmlformats.org/spreadsheetml/2006/main">
  <c r="H32" i="16"/>
  <c r="J32"/>
  <c r="M8" i="6"/>
  <c r="M10"/>
  <c r="H29" i="14"/>
  <c r="H30"/>
  <c r="H31"/>
  <c r="H32"/>
  <c r="H33"/>
  <c r="G32" i="7"/>
  <c r="E34" i="14"/>
  <c r="K58" i="5"/>
  <c r="I58"/>
  <c r="J53"/>
  <c r="J54"/>
  <c r="J55"/>
  <c r="J56"/>
  <c r="J57"/>
  <c r="G60" i="3"/>
  <c r="H26" i="9"/>
  <c r="O31" i="6"/>
  <c r="I22"/>
  <c r="G22"/>
  <c r="E22"/>
  <c r="J22"/>
  <c r="M20"/>
  <c r="H20"/>
  <c r="H10"/>
  <c r="H11"/>
  <c r="H22" s="1"/>
  <c r="H12"/>
  <c r="F33" i="14"/>
  <c r="E32" i="7"/>
  <c r="D33"/>
  <c r="G56" i="3"/>
  <c r="E56"/>
  <c r="D57"/>
  <c r="F32" i="14"/>
  <c r="F31"/>
  <c r="F30"/>
  <c r="F29"/>
  <c r="H28"/>
  <c r="F28"/>
  <c r="J26" i="9"/>
  <c r="J26" i="5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25"/>
  <c r="H34" i="14" l="1"/>
  <c r="H36" s="1"/>
  <c r="I25" i="9"/>
  <c r="I24"/>
  <c r="G31" i="7"/>
  <c r="E31"/>
  <c r="G30"/>
  <c r="E30"/>
  <c r="G29"/>
  <c r="E29"/>
  <c r="G28"/>
  <c r="E28"/>
  <c r="N31" i="6"/>
  <c r="M31"/>
  <c r="L31"/>
  <c r="K24"/>
  <c r="F24"/>
  <c r="D24"/>
  <c r="N23"/>
  <c r="L23"/>
  <c r="K23"/>
  <c r="G23"/>
  <c r="F23"/>
  <c r="E23"/>
  <c r="D23"/>
  <c r="L22"/>
  <c r="K22"/>
  <c r="F22"/>
  <c r="D22"/>
  <c r="H19"/>
  <c r="H18"/>
  <c r="M18" s="1"/>
  <c r="H17"/>
  <c r="H16"/>
  <c r="H15"/>
  <c r="H14"/>
  <c r="M14" s="1"/>
  <c r="M12"/>
  <c r="H9"/>
  <c r="H8"/>
  <c r="M6"/>
  <c r="M4"/>
  <c r="G55" i="3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E29" i="2"/>
  <c r="E28"/>
  <c r="E30" s="1"/>
  <c r="M22" i="6" l="1"/>
  <c r="H35" i="14"/>
  <c r="H37" s="1"/>
  <c r="G33" i="7"/>
  <c r="M16" i="6"/>
  <c r="G57" i="3"/>
  <c r="G58" s="1"/>
  <c r="H23" i="6"/>
  <c r="G34" i="7" l="1"/>
  <c r="G36" s="1"/>
  <c r="G35"/>
  <c r="G59" i="3"/>
</calcChain>
</file>

<file path=xl/sharedStrings.xml><?xml version="1.0" encoding="utf-8"?>
<sst xmlns="http://schemas.openxmlformats.org/spreadsheetml/2006/main" count="704" uniqueCount="281">
  <si>
    <t>INVOICE</t>
  </si>
  <si>
    <t>HSN / SAC Code: 996713</t>
  </si>
  <si>
    <t>Prouduct : J.K. Cement-NIMBAHERA &amp; MANGROL</t>
  </si>
  <si>
    <t>M/s J.K. Cement Works Limited ,Nimbahera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</si>
  <si>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</si>
  <si>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</si>
  <si>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</si>
  <si>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</si>
  <si>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</si>
  <si>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</si>
  <si>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</si>
  <si>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</si>
  <si>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</si>
  <si>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</si>
  <si>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</si>
  <si>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</si>
  <si>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</si>
  <si>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</si>
  <si>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</si>
  <si>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</si>
  <si>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Authorised &amp; Registered C &amp; F Agent of JK Cement works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</si>
  <si>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</si>
  <si>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</si>
  <si>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</si>
  <si>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</si>
  <si>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</si>
  <si>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</si>
  <si>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</si>
  <si>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</si>
  <si>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</si>
  <si>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GRAND TOTAL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</si>
  <si>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</si>
  <si>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</si>
  <si>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</si>
  <si>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</si>
  <si>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</si>
  <si>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</si>
  <si>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</si>
  <si>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</si>
  <si>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</si>
  <si>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</si>
  <si>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</si>
  <si>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</si>
  <si>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</si>
  <si>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</si>
  <si>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</si>
  <si>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</si>
  <si>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</si>
  <si>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</si>
  <si>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</si>
  <si>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</si>
  <si>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</si>
  <si>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</si>
  <si>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</si>
  <si>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</si>
  <si>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</si>
  <si>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</si>
  <si>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</si>
  <si>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</si>
  <si>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</si>
  <si>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</si>
  <si>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</si>
  <si>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</si>
  <si>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</si>
  <si>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</si>
  <si>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</si>
  <si>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</si>
  <si>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</si>
  <si>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</si>
  <si>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</si>
  <si>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</si>
  <si>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</si>
  <si>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</si>
  <si>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</si>
  <si>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</si>
  <si>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</si>
  <si>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</si>
  <si>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</si>
  <si>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</si>
  <si>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</si>
  <si>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</si>
  <si>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</si>
  <si>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</si>
  <si>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</si>
  <si>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</si>
  <si>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</si>
  <si>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</si>
  <si>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</si>
  <si>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</si>
  <si>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</si>
  <si>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</si>
  <si>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>Vendor code : 1312845</t>
  </si>
  <si>
    <t>Depot Code : 1468</t>
  </si>
  <si>
    <t>Mob. No. +91-9664190074</t>
  </si>
  <si>
    <t>Email :sumitkatara69@gmail.com</t>
  </si>
  <si>
    <t xml:space="preserve">FOR M/S GANESHA TRADERS </t>
  </si>
  <si>
    <t xml:space="preserve">GANESHA TRADERS </t>
  </si>
  <si>
    <t>HSN/ SAC Code : 996791</t>
  </si>
  <si>
    <t>Depot Code: 1468</t>
  </si>
  <si>
    <t>Email :  sumitkatara69@gmail.com</t>
  </si>
  <si>
    <t>HSN/SAC Code :996791</t>
  </si>
  <si>
    <t xml:space="preserve">JAI SHRI GANESH </t>
  </si>
  <si>
    <t>Email : sumitkatara69@gmail.com</t>
  </si>
  <si>
    <t>JAI SHRI GANESH</t>
  </si>
  <si>
    <t>HANDLING CHARGES BILL OF INWARD  DHOLPUR DUMP</t>
  </si>
  <si>
    <t>DHOLPUR DUMP</t>
  </si>
  <si>
    <t xml:space="preserve">FOR M/S GANESH TRADERS </t>
  </si>
  <si>
    <t>SHARMA CEMENT AGENCY</t>
  </si>
  <si>
    <t>PRIYA ENTERPRISES</t>
  </si>
  <si>
    <t>DHOLPUR</t>
  </si>
  <si>
    <t>BARI</t>
  </si>
  <si>
    <t>BASAI NABAB</t>
  </si>
  <si>
    <t>MANIA</t>
  </si>
  <si>
    <t>RJ11RA6565</t>
  </si>
  <si>
    <t>s</t>
  </si>
  <si>
    <t>Depot Code:1468</t>
  </si>
  <si>
    <t>HSN /SAC Code :996791</t>
  </si>
  <si>
    <t xml:space="preserve">FOR M/S  GANESHA TRADERS </t>
  </si>
  <si>
    <t>FOR  M/S  GANESHA TRADERS</t>
  </si>
  <si>
    <t>EMAIL : sumitkatara69@gmail.com</t>
  </si>
  <si>
    <t>MOB :  9664190074</t>
  </si>
  <si>
    <t>FRIGHT BILL OF OUTWARD OF DHOLPUR DUMP</t>
  </si>
  <si>
    <t>HANDLING CHARGES BILL OF INWARD  DHOLPUR  DUMP</t>
  </si>
  <si>
    <t>PAN : KHAPK9767B</t>
  </si>
  <si>
    <t>STATE CODE : 08</t>
  </si>
  <si>
    <t>GSTIN : 08AABCJ0355R1Z7</t>
  </si>
  <si>
    <t>STATE CODE  : 08</t>
  </si>
  <si>
    <t>FRIGHT BILL OF OUTWARD OF DHOLPUR  DUMP</t>
  </si>
  <si>
    <t xml:space="preserve">           GSTIN:</t>
  </si>
  <si>
    <t xml:space="preserve">              STATE CODE  : 08</t>
  </si>
  <si>
    <t xml:space="preserve">                             STATE CODE  : 08</t>
  </si>
  <si>
    <t xml:space="preserve"> GSTIN : 08KHAPK9767B1ZZ</t>
  </si>
  <si>
    <t>RJ11RA5503</t>
  </si>
  <si>
    <t>RJ11RA7070</t>
  </si>
  <si>
    <t>RJ11RA1631</t>
  </si>
  <si>
    <t xml:space="preserve">                         Mob. No. +91-9664190074</t>
  </si>
  <si>
    <t>MOB: 9664190074</t>
  </si>
  <si>
    <t xml:space="preserve">                                   Mob. No. +91-9664190074</t>
  </si>
  <si>
    <t xml:space="preserve">                                        PAN :                 </t>
  </si>
  <si>
    <t>B M TRADING &amp; CONSTRUCTION COM</t>
  </si>
  <si>
    <t xml:space="preserve">NEAR INDANE GAS AGENCY NABAB BASAI ROAD MANIA DHOLPUR ( RAJ. ) </t>
  </si>
  <si>
    <t>GSTIN : 08KHAPK9767B1ZZ</t>
  </si>
  <si>
    <t xml:space="preserve">TOTAL AMOUNT </t>
  </si>
  <si>
    <t>GSTIN :08AABCJ0355R1Z7</t>
  </si>
  <si>
    <t>PAN :KHAPK9767B</t>
  </si>
  <si>
    <t>GSTIN :08KHAPK9767B1ZZ</t>
  </si>
  <si>
    <t xml:space="preserve"> STATE CODE  : 08</t>
  </si>
  <si>
    <t xml:space="preserve">                Mob. No. +91-9664190074</t>
  </si>
  <si>
    <t>STATE CODE  :08</t>
  </si>
  <si>
    <t>RJ11RA6476</t>
  </si>
  <si>
    <t xml:space="preserve">GANESHA  TRADERS </t>
  </si>
  <si>
    <t>HARDENIYA CEMENT AGENCIES</t>
  </si>
  <si>
    <t>GSTIN :   08KHAPK9767BIZZ</t>
  </si>
  <si>
    <t xml:space="preserve"> STATE CODE  :08</t>
  </si>
  <si>
    <t>Product : J.K. Cement-  ALIGARH</t>
  </si>
  <si>
    <t>Product : J.K. Cement- ALIGARH</t>
  </si>
  <si>
    <t xml:space="preserve"> GANESHA TRADERS</t>
  </si>
  <si>
    <t xml:space="preserve">          NEAR INDANE GAS AGENCY NABAB BASAI ROAD MANIA DHOLPUR ( RAJ. ) </t>
  </si>
  <si>
    <t xml:space="preserve">GRAND TOTAL </t>
  </si>
  <si>
    <t>Being Claim for Handling charges</t>
  </si>
  <si>
    <t>Being Claim of Transportation Charges  as per Details Enclosed</t>
  </si>
  <si>
    <t>ALG (100033)</t>
  </si>
  <si>
    <t>ppc</t>
  </si>
  <si>
    <t xml:space="preserve">ALG </t>
  </si>
  <si>
    <t xml:space="preserve"> Date: 31.12.2021</t>
  </si>
  <si>
    <t>FOR THE MONTH OF DECEMBER  2021</t>
  </si>
  <si>
    <t>FOR THE MONTH OF DECEMBER 2021</t>
  </si>
  <si>
    <t xml:space="preserve"> DATE :  31.12.2021</t>
  </si>
  <si>
    <t xml:space="preserve"> Date:  31.12.2021</t>
  </si>
  <si>
    <t>DATE :  31.12.2021</t>
  </si>
  <si>
    <t>SAIPAU</t>
  </si>
  <si>
    <t>AKHLESH TRADING COMPANY</t>
  </si>
  <si>
    <t>RAJAKHERA</t>
  </si>
  <si>
    <t>RJ11RA6810</t>
  </si>
  <si>
    <t>RJ11RA6876</t>
  </si>
  <si>
    <t>367</t>
  </si>
  <si>
    <t>368</t>
  </si>
  <si>
    <t>369</t>
  </si>
  <si>
    <t>370</t>
  </si>
  <si>
    <t>371</t>
  </si>
  <si>
    <t>372</t>
  </si>
  <si>
    <t>373</t>
  </si>
  <si>
    <t>378</t>
  </si>
  <si>
    <t>379</t>
  </si>
  <si>
    <t>380</t>
  </si>
  <si>
    <t>382</t>
  </si>
  <si>
    <t>385</t>
  </si>
  <si>
    <t>386</t>
  </si>
  <si>
    <t>387</t>
  </si>
  <si>
    <t>388</t>
  </si>
  <si>
    <t>389</t>
  </si>
  <si>
    <t>390</t>
  </si>
  <si>
    <t>393</t>
  </si>
  <si>
    <t>398</t>
  </si>
  <si>
    <t>399</t>
  </si>
  <si>
    <t>400</t>
  </si>
  <si>
    <t>401</t>
  </si>
  <si>
    <t>402</t>
  </si>
  <si>
    <t>403</t>
  </si>
  <si>
    <t>405</t>
  </si>
  <si>
    <t>406</t>
  </si>
  <si>
    <t>407</t>
  </si>
  <si>
    <t>408</t>
  </si>
  <si>
    <t>409</t>
  </si>
  <si>
    <t>410</t>
  </si>
  <si>
    <t>427</t>
  </si>
  <si>
    <t>428</t>
  </si>
  <si>
    <t>429</t>
  </si>
  <si>
    <t>8205383509</t>
  </si>
  <si>
    <t>8205383533</t>
  </si>
  <si>
    <t>8205383555</t>
  </si>
  <si>
    <t>8205384249</t>
  </si>
  <si>
    <t>8205384499</t>
  </si>
  <si>
    <t>8205384535</t>
  </si>
  <si>
    <t>8205384562</t>
  </si>
  <si>
    <t>8205392270</t>
  </si>
  <si>
    <t>8205392289</t>
  </si>
  <si>
    <t>8205392304</t>
  </si>
  <si>
    <t>8205393380</t>
  </si>
  <si>
    <t>8205396734</t>
  </si>
  <si>
    <t>8205396758</t>
  </si>
  <si>
    <t>8205396777</t>
  </si>
  <si>
    <t>8205396791</t>
  </si>
  <si>
    <t>8205396811</t>
  </si>
  <si>
    <t>8205397339</t>
  </si>
  <si>
    <t>8205398655</t>
  </si>
  <si>
    <t>8205404536</t>
  </si>
  <si>
    <t>8205404552</t>
  </si>
  <si>
    <t>8205404802</t>
  </si>
  <si>
    <t>8205404812</t>
  </si>
  <si>
    <t>8205404822</t>
  </si>
  <si>
    <t>8205404840</t>
  </si>
  <si>
    <t>8205407699</t>
  </si>
  <si>
    <t>8205408068</t>
  </si>
  <si>
    <t>8205408080</t>
  </si>
  <si>
    <t>8205408096</t>
  </si>
  <si>
    <t>8205408122</t>
  </si>
  <si>
    <t>8205408143</t>
  </si>
  <si>
    <t>8205423807</t>
  </si>
  <si>
    <t>8205425060</t>
  </si>
  <si>
    <t>8205425088</t>
  </si>
  <si>
    <t>8205421632</t>
  </si>
  <si>
    <t>8205421664</t>
  </si>
  <si>
    <t>KANHA BUILDING MATERIAL</t>
  </si>
  <si>
    <t>BASEDI</t>
  </si>
  <si>
    <t>432</t>
  </si>
  <si>
    <t>433</t>
  </si>
  <si>
    <t>434</t>
  </si>
  <si>
    <t>435</t>
  </si>
  <si>
    <t>436</t>
  </si>
  <si>
    <t>437</t>
  </si>
  <si>
    <t>8205428290</t>
  </si>
  <si>
    <t>8205428314</t>
  </si>
  <si>
    <t>8205428345</t>
  </si>
  <si>
    <t>8205428382</t>
  </si>
  <si>
    <t>8205428427</t>
  </si>
  <si>
    <t>8205429191</t>
  </si>
  <si>
    <t>Invoice No: 53</t>
  </si>
  <si>
    <t>Invoice No: 54</t>
  </si>
  <si>
    <t>Invoice No: 55</t>
  </si>
  <si>
    <t>Invoice No: 56</t>
  </si>
  <si>
    <t>Invoice No:  57</t>
  </si>
  <si>
    <t>Invoice No:  58</t>
  </si>
  <si>
    <t>Invoice No:  59</t>
  </si>
  <si>
    <t xml:space="preserve"> GANESHA TRADERS </t>
  </si>
  <si>
    <t xml:space="preserve">  EMAIL : sumitkatara69@gmail.com</t>
  </si>
  <si>
    <t xml:space="preserve">GANESHA TRDERS </t>
  </si>
  <si>
    <t xml:space="preserve">               Mob. No. +91-9664190074</t>
  </si>
  <si>
    <t xml:space="preserve">  We had deposited / Depositing GST @ 18% against this Bill .</t>
  </si>
  <si>
    <t>CGST@9%</t>
  </si>
  <si>
    <t>SGST@9%</t>
  </si>
  <si>
    <t xml:space="preserve">      We had deposited / Depositing GST @ 18% against this Bill .</t>
  </si>
  <si>
    <t>we had deposited /depositing GST 18% against this bill .</t>
  </si>
  <si>
    <t>Stock Reconciliation Statement of DHOLPUR  Dump  For The Period  DECEMBER    2021</t>
  </si>
  <si>
    <t xml:space="preserve">     SHORTAGES DETAILS </t>
  </si>
  <si>
    <t>415</t>
  </si>
  <si>
    <t>416</t>
  </si>
  <si>
    <t>430</t>
  </si>
  <si>
    <t>8205413460</t>
  </si>
  <si>
    <t>8205413468</t>
  </si>
  <si>
    <t>8205425115</t>
  </si>
</sst>
</file>

<file path=xl/styles.xml><?xml version="1.0" encoding="utf-8"?>
<styleSheet xmlns="http://schemas.openxmlformats.org/spreadsheetml/2006/main">
  <numFmts count="3">
    <numFmt numFmtId="164" formatCode="[$-409]d\-mmm\-yy"/>
    <numFmt numFmtId="165" formatCode="#,##0.000"/>
    <numFmt numFmtId="166" formatCode="[$-409]d\-mmm\-yy;@"/>
  </numFmts>
  <fonts count="101">
    <font>
      <sz val="11"/>
      <color rgb="FF000000"/>
      <name val="Calibri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</font>
    <font>
      <sz val="8"/>
      <name val="Arial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0000"/>
      <name val="Calibri"/>
      <family val="2"/>
    </font>
    <font>
      <sz val="16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u/>
      <sz val="18"/>
      <name val="Arial"/>
      <family val="2"/>
    </font>
    <font>
      <b/>
      <u/>
      <sz val="16"/>
      <color rgb="FF0563C1"/>
      <name val="Calibri"/>
      <family val="2"/>
    </font>
    <font>
      <sz val="18"/>
      <color rgb="FF000000"/>
      <name val="Calibri"/>
      <family val="2"/>
    </font>
    <font>
      <b/>
      <u/>
      <sz val="22"/>
      <name val="Arial"/>
      <family val="2"/>
    </font>
    <font>
      <u/>
      <sz val="16"/>
      <name val="Arial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20"/>
      <name val="Calibri"/>
      <family val="2"/>
    </font>
    <font>
      <b/>
      <sz val="18"/>
      <name val="Calibri"/>
      <family val="2"/>
    </font>
    <font>
      <u/>
      <sz val="16"/>
      <color rgb="FF000000"/>
      <name val="Calibri"/>
      <family val="2"/>
    </font>
    <font>
      <sz val="14"/>
      <name val="Calibri"/>
      <family val="2"/>
    </font>
    <font>
      <b/>
      <sz val="20"/>
      <color theme="1"/>
      <name val="Arial"/>
      <family val="2"/>
    </font>
    <font>
      <b/>
      <u/>
      <sz val="24"/>
      <name val="Arial"/>
      <family val="2"/>
    </font>
    <font>
      <b/>
      <sz val="22"/>
      <name val="Arial"/>
      <family val="2"/>
    </font>
    <font>
      <b/>
      <u/>
      <sz val="18"/>
      <name val="Calibri"/>
      <family val="2"/>
    </font>
    <font>
      <b/>
      <u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b/>
      <sz val="28"/>
      <color rgb="FF000000"/>
      <name val="Calibri"/>
      <family val="2"/>
    </font>
    <font>
      <sz val="28"/>
      <color rgb="FF000000"/>
      <name val="Calibri"/>
      <family val="2"/>
    </font>
    <font>
      <b/>
      <u/>
      <sz val="28"/>
      <name val="Arial"/>
      <family val="2"/>
    </font>
    <font>
      <i/>
      <sz val="11"/>
      <color rgb="FF000000"/>
      <name val="Calibri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b/>
      <sz val="20"/>
      <color theme="1" tint="4.9989318521683403E-2"/>
      <name val="Calibri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36"/>
      <color rgb="FF000000"/>
      <name val="Calibri"/>
      <family val="2"/>
    </font>
    <font>
      <sz val="36"/>
      <color rgb="FF000000"/>
      <name val="Calibri"/>
      <family val="2"/>
    </font>
    <font>
      <b/>
      <u/>
      <sz val="20"/>
      <name val="Calibri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22"/>
      <name val="Calibri"/>
      <family val="2"/>
    </font>
    <font>
      <b/>
      <sz val="170"/>
      <name val="Arial Black"/>
      <family val="2"/>
    </font>
    <font>
      <b/>
      <sz val="36"/>
      <name val="Arial"/>
      <family val="2"/>
    </font>
    <font>
      <b/>
      <sz val="26"/>
      <color theme="1" tint="4.9989318521683403E-2"/>
      <name val="Calibri"/>
      <family val="2"/>
    </font>
    <font>
      <b/>
      <u/>
      <sz val="26"/>
      <name val="Arial"/>
      <family val="2"/>
    </font>
    <font>
      <b/>
      <sz val="26"/>
      <name val="Calibri"/>
      <family val="2"/>
    </font>
    <font>
      <b/>
      <sz val="26"/>
      <color theme="1"/>
      <name val="Arial"/>
      <family val="2"/>
    </font>
    <font>
      <u/>
      <sz val="24"/>
      <color rgb="FF000000"/>
      <name val="Calibri"/>
      <family val="2"/>
    </font>
    <font>
      <b/>
      <u/>
      <sz val="22"/>
      <name val="Calibri"/>
      <family val="2"/>
    </font>
    <font>
      <b/>
      <sz val="90"/>
      <name val="Arial Black"/>
      <family val="2"/>
    </font>
    <font>
      <b/>
      <sz val="80"/>
      <name val="Arial Black"/>
      <family val="2"/>
    </font>
    <font>
      <b/>
      <sz val="24"/>
      <color theme="1"/>
      <name val="Arial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u/>
      <sz val="24"/>
      <color rgb="FF000000"/>
      <name val="Calibri"/>
      <family val="2"/>
    </font>
    <font>
      <u/>
      <sz val="11"/>
      <color theme="10"/>
      <name val="Calibri"/>
    </font>
    <font>
      <b/>
      <sz val="16"/>
      <name val="Calibri"/>
      <family val="2"/>
    </font>
    <font>
      <b/>
      <u/>
      <sz val="24"/>
      <color theme="10"/>
      <name val="Calibri"/>
      <family val="2"/>
    </font>
    <font>
      <b/>
      <u/>
      <sz val="22"/>
      <color theme="10"/>
      <name val="Calibri"/>
      <family val="2"/>
    </font>
    <font>
      <b/>
      <sz val="18"/>
      <name val="Arial Narrow"/>
      <family val="2"/>
    </font>
    <font>
      <sz val="80"/>
      <name val="Arial Black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49" fillId="0" borderId="0"/>
    <xf numFmtId="0" fontId="94" fillId="0" borderId="0" applyNumberFormat="0" applyFill="0" applyBorder="0" applyAlignment="0" applyProtection="0">
      <alignment vertical="top"/>
      <protection locked="0"/>
    </xf>
  </cellStyleXfs>
  <cellXfs count="613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5" fillId="2" borderId="0" xfId="0" applyFont="1" applyFill="1" applyBorder="1"/>
    <xf numFmtId="0" fontId="4" fillId="0" borderId="0" xfId="0" applyFont="1"/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0" fillId="0" borderId="0" xfId="0" applyNumberFormat="1" applyFont="1"/>
    <xf numFmtId="0" fontId="5" fillId="0" borderId="0" xfId="0" applyFont="1" applyAlignment="1">
      <alignment horizontal="center"/>
    </xf>
    <xf numFmtId="2" fontId="0" fillId="0" borderId="0" xfId="0" applyNumberFormat="1" applyFont="1"/>
    <xf numFmtId="0" fontId="2" fillId="0" borderId="0" xfId="0" applyFont="1"/>
    <xf numFmtId="2" fontId="16" fillId="0" borderId="0" xfId="0" applyNumberFormat="1" applyFont="1" applyAlignment="1">
      <alignment horizontal="right"/>
    </xf>
    <xf numFmtId="0" fontId="18" fillId="0" borderId="0" xfId="0" applyFont="1"/>
    <xf numFmtId="0" fontId="12" fillId="0" borderId="0" xfId="0" applyFont="1"/>
    <xf numFmtId="0" fontId="20" fillId="0" borderId="0" xfId="0" applyFont="1"/>
    <xf numFmtId="0" fontId="11" fillId="0" borderId="0" xfId="0" applyFont="1"/>
    <xf numFmtId="0" fontId="20" fillId="2" borderId="0" xfId="0" applyFont="1" applyFill="1" applyBorder="1"/>
    <xf numFmtId="4" fontId="0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21" fillId="0" borderId="0" xfId="0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0" fontId="2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0" xfId="0" applyFont="1"/>
    <xf numFmtId="0" fontId="29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22" fillId="0" borderId="0" xfId="0" applyFont="1" applyAlignment="1">
      <alignment horizontal="left"/>
    </xf>
    <xf numFmtId="0" fontId="31" fillId="0" borderId="0" xfId="0" applyFont="1" applyBorder="1"/>
    <xf numFmtId="0" fontId="35" fillId="0" borderId="0" xfId="0" applyFont="1"/>
    <xf numFmtId="0" fontId="35" fillId="0" borderId="0" xfId="0" applyFont="1" applyBorder="1" applyAlignment="1"/>
    <xf numFmtId="0" fontId="35" fillId="0" borderId="0" xfId="0" applyFont="1" applyBorder="1"/>
    <xf numFmtId="0" fontId="22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26" xfId="0" applyFont="1" applyBorder="1" applyAlignment="1"/>
    <xf numFmtId="0" fontId="32" fillId="0" borderId="0" xfId="0" applyFont="1" applyBorder="1" applyAlignment="1"/>
    <xf numFmtId="0" fontId="31" fillId="0" borderId="0" xfId="0" applyFont="1" applyBorder="1" applyAlignment="1"/>
    <xf numFmtId="0" fontId="36" fillId="0" borderId="0" xfId="0" applyFont="1" applyAlignment="1">
      <alignment horizontal="left"/>
    </xf>
    <xf numFmtId="0" fontId="36" fillId="0" borderId="0" xfId="0" applyFont="1"/>
    <xf numFmtId="0" fontId="30" fillId="0" borderId="0" xfId="0" applyFont="1" applyAlignment="1"/>
    <xf numFmtId="0" fontId="35" fillId="0" borderId="0" xfId="0" applyFont="1" applyAlignment="1"/>
    <xf numFmtId="0" fontId="3" fillId="0" borderId="0" xfId="0" applyFont="1" applyAlignment="1"/>
    <xf numFmtId="0" fontId="30" fillId="0" borderId="0" xfId="0" applyFont="1" applyAlignment="1">
      <alignment horizontal="left"/>
    </xf>
    <xf numFmtId="0" fontId="24" fillId="0" borderId="0" xfId="0" applyFont="1" applyAlignment="1"/>
    <xf numFmtId="0" fontId="29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33" fillId="0" borderId="0" xfId="0" applyFont="1" applyAlignment="1"/>
    <xf numFmtId="0" fontId="40" fillId="0" borderId="0" xfId="0" applyFont="1" applyAlignment="1"/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32" fillId="0" borderId="0" xfId="0" applyFont="1" applyAlignment="1"/>
    <xf numFmtId="0" fontId="30" fillId="0" borderId="0" xfId="0" applyFont="1" applyBorder="1" applyAlignment="1"/>
    <xf numFmtId="0" fontId="30" fillId="0" borderId="0" xfId="0" applyFont="1" applyAlignment="1"/>
    <xf numFmtId="0" fontId="28" fillId="0" borderId="0" xfId="0" applyFont="1" applyAlignment="1">
      <alignment horizontal="center"/>
    </xf>
    <xf numFmtId="0" fontId="24" fillId="0" borderId="0" xfId="0" applyFont="1" applyBorder="1" applyAlignment="1"/>
    <xf numFmtId="0" fontId="29" fillId="0" borderId="0" xfId="0" applyFont="1" applyBorder="1"/>
    <xf numFmtId="0" fontId="42" fillId="0" borderId="0" xfId="0" applyFont="1" applyBorder="1"/>
    <xf numFmtId="0" fontId="29" fillId="0" borderId="0" xfId="0" applyFont="1" applyBorder="1" applyAlignment="1"/>
    <xf numFmtId="0" fontId="0" fillId="0" borderId="0" xfId="0" applyFont="1" applyBorder="1"/>
    <xf numFmtId="0" fontId="24" fillId="0" borderId="26" xfId="0" applyFont="1" applyBorder="1"/>
    <xf numFmtId="0" fontId="0" fillId="0" borderId="26" xfId="0" applyFont="1" applyBorder="1"/>
    <xf numFmtId="0" fontId="21" fillId="0" borderId="0" xfId="0" applyFont="1" applyBorder="1" applyAlignment="1"/>
    <xf numFmtId="0" fontId="21" fillId="0" borderId="0" xfId="0" applyFont="1" applyBorder="1" applyAlignment="1">
      <alignment horizontal="left"/>
    </xf>
    <xf numFmtId="0" fontId="29" fillId="2" borderId="0" xfId="0" applyFont="1" applyFill="1" applyBorder="1"/>
    <xf numFmtId="0" fontId="29" fillId="0" borderId="0" xfId="0" applyFont="1" applyAlignment="1"/>
    <xf numFmtId="0" fontId="41" fillId="0" borderId="0" xfId="0" applyFont="1" applyAlignment="1"/>
    <xf numFmtId="0" fontId="38" fillId="0" borderId="0" xfId="0" applyFont="1" applyAlignment="1"/>
    <xf numFmtId="0" fontId="4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32" fillId="0" borderId="0" xfId="0" applyFont="1"/>
    <xf numFmtId="0" fontId="47" fillId="0" borderId="0" xfId="0" applyFont="1"/>
    <xf numFmtId="0" fontId="33" fillId="0" borderId="0" xfId="0" applyFont="1" applyAlignment="1">
      <alignment horizontal="center"/>
    </xf>
    <xf numFmtId="0" fontId="43" fillId="0" borderId="0" xfId="0" applyFont="1" applyBorder="1" applyAlignment="1"/>
    <xf numFmtId="0" fontId="38" fillId="0" borderId="0" xfId="0" applyFont="1" applyBorder="1" applyAlignment="1"/>
    <xf numFmtId="0" fontId="38" fillId="0" borderId="0" xfId="0" applyFont="1" applyBorder="1" applyAlignment="1">
      <alignment vertical="center"/>
    </xf>
    <xf numFmtId="0" fontId="47" fillId="0" borderId="0" xfId="0" applyFont="1" applyAlignment="1"/>
    <xf numFmtId="0" fontId="0" fillId="0" borderId="0" xfId="0" applyFont="1" applyAlignment="1"/>
    <xf numFmtId="0" fontId="40" fillId="0" borderId="0" xfId="0" applyFont="1" applyAlignment="1"/>
    <xf numFmtId="0" fontId="34" fillId="0" borderId="0" xfId="0" applyFont="1" applyAlignment="1"/>
    <xf numFmtId="0" fontId="39" fillId="0" borderId="0" xfId="0" applyFont="1" applyAlignment="1">
      <alignment horizontal="center"/>
    </xf>
    <xf numFmtId="0" fontId="34" fillId="0" borderId="0" xfId="0" applyFont="1"/>
    <xf numFmtId="0" fontId="29" fillId="0" borderId="0" xfId="0" applyFont="1" applyBorder="1" applyAlignment="1">
      <alignment horizontal="left"/>
    </xf>
    <xf numFmtId="0" fontId="15" fillId="0" borderId="0" xfId="0" applyFont="1" applyBorder="1"/>
    <xf numFmtId="0" fontId="17" fillId="0" borderId="0" xfId="0" applyFont="1" applyBorder="1"/>
    <xf numFmtId="0" fontId="7" fillId="0" borderId="0" xfId="0" applyFont="1" applyAlignment="1"/>
    <xf numFmtId="0" fontId="38" fillId="0" borderId="22" xfId="0" applyFont="1" applyBorder="1" applyAlignment="1">
      <alignment horizontal="center" vertical="center"/>
    </xf>
    <xf numFmtId="0" fontId="0" fillId="0" borderId="0" xfId="0" applyFont="1" applyAlignment="1"/>
    <xf numFmtId="0" fontId="40" fillId="0" borderId="0" xfId="0" applyFont="1" applyAlignment="1"/>
    <xf numFmtId="0" fontId="29" fillId="0" borderId="0" xfId="0" applyFont="1" applyAlignment="1">
      <alignment horizontal="left"/>
    </xf>
    <xf numFmtId="0" fontId="53" fillId="0" borderId="0" xfId="0" applyFont="1" applyAlignment="1"/>
    <xf numFmtId="0" fontId="53" fillId="0" borderId="0" xfId="0" applyFont="1" applyAlignment="1">
      <alignment horizontal="right"/>
    </xf>
    <xf numFmtId="0" fontId="38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0" xfId="0" applyFont="1" applyAlignment="1"/>
    <xf numFmtId="0" fontId="33" fillId="0" borderId="0" xfId="0" applyFont="1"/>
    <xf numFmtId="0" fontId="20" fillId="0" borderId="0" xfId="0" applyFont="1" applyBorder="1"/>
    <xf numFmtId="0" fontId="20" fillId="0" borderId="26" xfId="0" applyFont="1" applyBorder="1"/>
    <xf numFmtId="0" fontId="50" fillId="0" borderId="0" xfId="0" applyFont="1" applyAlignment="1">
      <alignment horizontal="left"/>
    </xf>
    <xf numFmtId="0" fontId="34" fillId="2" borderId="0" xfId="0" applyFont="1" applyFill="1" applyBorder="1"/>
    <xf numFmtId="4" fontId="34" fillId="0" borderId="0" xfId="0" applyNumberFormat="1" applyFont="1" applyAlignment="1">
      <alignment horizontal="right" vertical="top"/>
    </xf>
    <xf numFmtId="0" fontId="50" fillId="2" borderId="0" xfId="0" applyFont="1" applyFill="1" applyBorder="1" applyAlignment="1">
      <alignment horizontal="left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0" fillId="0" borderId="0" xfId="0" applyFont="1" applyAlignment="1"/>
    <xf numFmtId="0" fontId="60" fillId="0" borderId="0" xfId="0" applyFont="1" applyAlignment="1"/>
    <xf numFmtId="164" fontId="33" fillId="0" borderId="21" xfId="0" applyNumberFormat="1" applyFont="1" applyBorder="1" applyAlignment="1">
      <alignment horizontal="center" vertical="center"/>
    </xf>
    <xf numFmtId="2" fontId="50" fillId="0" borderId="17" xfId="0" applyNumberFormat="1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60" fillId="0" borderId="0" xfId="0" applyFont="1"/>
    <xf numFmtId="0" fontId="61" fillId="0" borderId="0" xfId="0" applyFont="1"/>
    <xf numFmtId="0" fontId="62" fillId="0" borderId="0" xfId="0" applyFont="1"/>
    <xf numFmtId="2" fontId="33" fillId="2" borderId="22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47" fillId="0" borderId="0" xfId="0" applyFont="1" applyAlignment="1"/>
    <xf numFmtId="2" fontId="57" fillId="0" borderId="0" xfId="0" applyNumberFormat="1" applyFont="1" applyBorder="1" applyAlignment="1">
      <alignment horizontal="center" vertical="center"/>
    </xf>
    <xf numFmtId="2" fontId="46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4" fillId="0" borderId="0" xfId="0" applyFont="1"/>
    <xf numFmtId="0" fontId="64" fillId="0" borderId="0" xfId="0" applyFont="1" applyAlignment="1"/>
    <xf numFmtId="0" fontId="63" fillId="0" borderId="0" xfId="0" applyFont="1" applyAlignment="1">
      <alignment horizontal="center"/>
    </xf>
    <xf numFmtId="0" fontId="39" fillId="0" borderId="0" xfId="0" applyFont="1" applyBorder="1" applyAlignment="1"/>
    <xf numFmtId="0" fontId="50" fillId="0" borderId="0" xfId="0" applyFont="1" applyBorder="1" applyAlignment="1"/>
    <xf numFmtId="0" fontId="65" fillId="2" borderId="0" xfId="0" applyFont="1" applyFill="1" applyBorder="1" applyAlignment="1">
      <alignment vertical="center"/>
    </xf>
    <xf numFmtId="0" fontId="57" fillId="0" borderId="0" xfId="0" applyFont="1" applyBorder="1"/>
    <xf numFmtId="0" fontId="50" fillId="0" borderId="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9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39" fillId="0" borderId="0" xfId="0" applyFont="1" applyAlignment="1"/>
    <xf numFmtId="0" fontId="28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3" fillId="0" borderId="0" xfId="0" applyFont="1" applyAlignment="1"/>
    <xf numFmtId="0" fontId="0" fillId="0" borderId="26" xfId="0" applyFont="1" applyBorder="1" applyAlignment="1"/>
    <xf numFmtId="0" fontId="0" fillId="0" borderId="0" xfId="0" applyFont="1" applyAlignment="1"/>
    <xf numFmtId="2" fontId="33" fillId="0" borderId="17" xfId="0" applyNumberFormat="1" applyFont="1" applyBorder="1" applyAlignment="1">
      <alignment horizontal="center" vertical="center"/>
    </xf>
    <xf numFmtId="0" fontId="40" fillId="0" borderId="0" xfId="0" applyFont="1" applyAlignment="1"/>
    <xf numFmtId="0" fontId="37" fillId="0" borderId="0" xfId="0" applyFont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38" fillId="0" borderId="21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4" fontId="66" fillId="0" borderId="0" xfId="0" applyNumberFormat="1" applyFont="1" applyAlignment="1">
      <alignment horizontal="right" vertical="top"/>
    </xf>
    <xf numFmtId="0" fontId="0" fillId="0" borderId="0" xfId="0" applyFont="1" applyBorder="1" applyAlignment="1">
      <alignment horizontal="center" vertical="center"/>
    </xf>
    <xf numFmtId="2" fontId="33" fillId="0" borderId="17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Font="1" applyAlignment="1"/>
    <xf numFmtId="0" fontId="34" fillId="0" borderId="0" xfId="0" applyFont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46" fillId="0" borderId="0" xfId="0" applyFont="1" applyAlignment="1">
      <alignment horizontal="center"/>
    </xf>
    <xf numFmtId="0" fontId="50" fillId="0" borderId="0" xfId="0" applyFont="1" applyBorder="1" applyAlignment="1">
      <alignment horizontal="left"/>
    </xf>
    <xf numFmtId="0" fontId="50" fillId="0" borderId="0" xfId="0" applyFont="1" applyBorder="1"/>
    <xf numFmtId="0" fontId="33" fillId="0" borderId="0" xfId="0" applyFont="1" applyBorder="1" applyAlignment="1"/>
    <xf numFmtId="0" fontId="37" fillId="0" borderId="0" xfId="0" applyFont="1" applyBorder="1" applyAlignment="1">
      <alignment horizontal="left" vertical="center"/>
    </xf>
    <xf numFmtId="0" fontId="37" fillId="0" borderId="0" xfId="0" applyFont="1" applyAlignment="1">
      <alignment vertical="center"/>
    </xf>
    <xf numFmtId="0" fontId="68" fillId="0" borderId="0" xfId="0" applyFont="1"/>
    <xf numFmtId="0" fontId="65" fillId="0" borderId="0" xfId="0" applyFont="1" applyAlignment="1">
      <alignment horizontal="center"/>
    </xf>
    <xf numFmtId="0" fontId="37" fillId="0" borderId="0" xfId="0" applyFont="1" applyBorder="1" applyAlignment="1">
      <alignment vertical="center"/>
    </xf>
    <xf numFmtId="0" fontId="35" fillId="0" borderId="17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 wrapText="1"/>
    </xf>
    <xf numFmtId="2" fontId="35" fillId="0" borderId="17" xfId="0" applyNumberFormat="1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0" fillId="0" borderId="0" xfId="0" applyFont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50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69" fillId="0" borderId="0" xfId="0" applyFont="1" applyAlignment="1">
      <alignment vertical="center"/>
    </xf>
    <xf numFmtId="0" fontId="68" fillId="0" borderId="0" xfId="0" applyFont="1" applyAlignment="1"/>
    <xf numFmtId="0" fontId="67" fillId="0" borderId="0" xfId="0" applyFont="1" applyAlignment="1">
      <alignment horizontal="center"/>
    </xf>
    <xf numFmtId="2" fontId="46" fillId="0" borderId="25" xfId="0" applyNumberFormat="1" applyFont="1" applyBorder="1" applyAlignment="1">
      <alignment horizontal="center" vertical="center"/>
    </xf>
    <xf numFmtId="2" fontId="46" fillId="0" borderId="22" xfId="0" applyNumberFormat="1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8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5" fillId="0" borderId="0" xfId="0" applyFont="1" applyAlignment="1">
      <alignment vertical="center"/>
    </xf>
    <xf numFmtId="2" fontId="34" fillId="0" borderId="0" xfId="0" applyNumberFormat="1" applyFont="1" applyAlignment="1">
      <alignment vertical="center"/>
    </xf>
    <xf numFmtId="0" fontId="46" fillId="0" borderId="0" xfId="0" applyFont="1" applyAlignment="1"/>
    <xf numFmtId="0" fontId="67" fillId="0" borderId="17" xfId="0" applyFont="1" applyBorder="1" applyAlignment="1">
      <alignment horizontal="center" vertical="center"/>
    </xf>
    <xf numFmtId="165" fontId="67" fillId="0" borderId="17" xfId="0" applyNumberFormat="1" applyFont="1" applyBorder="1" applyAlignment="1">
      <alignment horizontal="center" vertical="center"/>
    </xf>
    <xf numFmtId="0" fontId="73" fillId="0" borderId="0" xfId="0" applyFont="1" applyAlignment="1"/>
    <xf numFmtId="0" fontId="73" fillId="0" borderId="0" xfId="0" applyFont="1"/>
    <xf numFmtId="0" fontId="72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44" fillId="0" borderId="0" xfId="0" applyFont="1" applyAlignment="1"/>
    <xf numFmtId="49" fontId="35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57" fillId="0" borderId="0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49" fontId="39" fillId="0" borderId="0" xfId="0" applyNumberFormat="1" applyFont="1" applyAlignment="1">
      <alignment vertical="center"/>
    </xf>
    <xf numFmtId="0" fontId="67" fillId="0" borderId="0" xfId="0" applyFont="1" applyAlignment="1"/>
    <xf numFmtId="0" fontId="0" fillId="0" borderId="0" xfId="0" applyFont="1" applyAlignment="1"/>
    <xf numFmtId="0" fontId="54" fillId="0" borderId="0" xfId="0" applyFont="1" applyBorder="1"/>
    <xf numFmtId="0" fontId="39" fillId="0" borderId="17" xfId="0" applyFont="1" applyBorder="1" applyAlignment="1">
      <alignment horizontal="center" vertical="center"/>
    </xf>
    <xf numFmtId="166" fontId="67" fillId="0" borderId="17" xfId="0" applyNumberFormat="1" applyFont="1" applyBorder="1" applyAlignment="1">
      <alignment horizontal="center" vertical="center"/>
    </xf>
    <xf numFmtId="0" fontId="67" fillId="0" borderId="21" xfId="0" applyFont="1" applyBorder="1" applyAlignment="1">
      <alignment horizontal="center" vertical="center"/>
    </xf>
    <xf numFmtId="4" fontId="67" fillId="0" borderId="2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20" fillId="0" borderId="23" xfId="0" applyFont="1" applyBorder="1"/>
    <xf numFmtId="0" fontId="0" fillId="0" borderId="24" xfId="0" applyBorder="1" applyAlignment="1">
      <alignment vertical="top"/>
    </xf>
    <xf numFmtId="0" fontId="20" fillId="0" borderId="24" xfId="0" applyFont="1" applyBorder="1"/>
    <xf numFmtId="4" fontId="73" fillId="0" borderId="24" xfId="0" applyNumberFormat="1" applyFont="1" applyBorder="1" applyAlignment="1">
      <alignment horizontal="right" vertical="top"/>
    </xf>
    <xf numFmtId="0" fontId="33" fillId="0" borderId="0" xfId="0" applyFont="1" applyBorder="1" applyAlignment="1"/>
    <xf numFmtId="0" fontId="38" fillId="0" borderId="19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0" fillId="0" borderId="0" xfId="0" applyFont="1" applyAlignment="1"/>
    <xf numFmtId="2" fontId="46" fillId="0" borderId="17" xfId="0" applyNumberFormat="1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4" fillId="0" borderId="0" xfId="0" applyFont="1" applyAlignment="1"/>
    <xf numFmtId="0" fontId="56" fillId="0" borderId="0" xfId="0" applyFont="1" applyAlignment="1">
      <alignment horizontal="left" vertical="center"/>
    </xf>
    <xf numFmtId="0" fontId="39" fillId="0" borderId="0" xfId="0" applyFont="1" applyAlignment="1">
      <alignment vertical="center"/>
    </xf>
    <xf numFmtId="0" fontId="57" fillId="0" borderId="0" xfId="0" applyFont="1" applyAlignment="1">
      <alignment horizontal="left" vertical="center"/>
    </xf>
    <xf numFmtId="0" fontId="39" fillId="0" borderId="0" xfId="0" applyFont="1" applyBorder="1" applyAlignment="1">
      <alignment vertical="center"/>
    </xf>
    <xf numFmtId="0" fontId="57" fillId="2" borderId="0" xfId="0" applyFont="1" applyFill="1" applyBorder="1" applyAlignment="1">
      <alignment vertical="center"/>
    </xf>
    <xf numFmtId="0" fontId="57" fillId="0" borderId="0" xfId="0" applyFont="1" applyAlignment="1">
      <alignment horizontal="right" vertical="center"/>
    </xf>
    <xf numFmtId="0" fontId="78" fillId="0" borderId="0" xfId="0" applyFont="1" applyAlignment="1">
      <alignment vertical="center"/>
    </xf>
    <xf numFmtId="0" fontId="57" fillId="0" borderId="19" xfId="0" applyFont="1" applyBorder="1" applyAlignment="1">
      <alignment horizontal="center" vertical="center"/>
    </xf>
    <xf numFmtId="0" fontId="57" fillId="0" borderId="20" xfId="0" applyFont="1" applyBorder="1" applyAlignment="1">
      <alignment horizontal="center" vertical="center"/>
    </xf>
    <xf numFmtId="0" fontId="57" fillId="0" borderId="17" xfId="0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0" fontId="70" fillId="0" borderId="0" xfId="0" applyFont="1" applyBorder="1" applyAlignment="1">
      <alignment vertical="center"/>
    </xf>
    <xf numFmtId="0" fontId="71" fillId="0" borderId="0" xfId="0" applyFont="1" applyBorder="1" applyAlignment="1">
      <alignment vertical="center"/>
    </xf>
    <xf numFmtId="0" fontId="81" fillId="0" borderId="0" xfId="0" applyFont="1" applyBorder="1" applyAlignment="1">
      <alignment horizontal="center" vertical="center"/>
    </xf>
    <xf numFmtId="0" fontId="70" fillId="0" borderId="0" xfId="0" applyFont="1" applyAlignment="1">
      <alignment vertical="center"/>
    </xf>
    <xf numFmtId="0" fontId="70" fillId="0" borderId="0" xfId="0" applyFont="1" applyAlignment="1">
      <alignment horizontal="left" vertical="center"/>
    </xf>
    <xf numFmtId="0" fontId="67" fillId="0" borderId="0" xfId="0" applyFont="1" applyAlignment="1">
      <alignment vertical="center"/>
    </xf>
    <xf numFmtId="0" fontId="67" fillId="0" borderId="0" xfId="0" applyFont="1" applyAlignment="1">
      <alignment horizontal="left" vertical="center"/>
    </xf>
    <xf numFmtId="0" fontId="82" fillId="0" borderId="0" xfId="0" applyFont="1" applyBorder="1" applyAlignment="1">
      <alignment vertical="center"/>
    </xf>
    <xf numFmtId="0" fontId="70" fillId="2" borderId="0" xfId="0" applyFont="1" applyFill="1" applyBorder="1" applyAlignment="1">
      <alignment vertical="center"/>
    </xf>
    <xf numFmtId="0" fontId="67" fillId="2" borderId="0" xfId="0" applyFont="1" applyFill="1" applyBorder="1" applyAlignment="1">
      <alignment vertical="center"/>
    </xf>
    <xf numFmtId="0" fontId="70" fillId="2" borderId="0" xfId="0" applyFont="1" applyFill="1" applyBorder="1" applyAlignment="1">
      <alignment horizontal="left" vertical="center"/>
    </xf>
    <xf numFmtId="49" fontId="67" fillId="2" borderId="0" xfId="0" applyNumberFormat="1" applyFont="1" applyFill="1" applyBorder="1" applyAlignment="1">
      <alignment vertical="center"/>
    </xf>
    <xf numFmtId="0" fontId="67" fillId="2" borderId="0" xfId="0" applyFont="1" applyFill="1" applyBorder="1" applyAlignment="1">
      <alignment horizontal="left" vertical="center"/>
    </xf>
    <xf numFmtId="0" fontId="83" fillId="2" borderId="0" xfId="0" applyFont="1" applyFill="1" applyBorder="1" applyAlignment="1">
      <alignment vertical="center"/>
    </xf>
    <xf numFmtId="0" fontId="84" fillId="0" borderId="0" xfId="0" applyFont="1" applyBorder="1" applyAlignment="1">
      <alignment vertical="center"/>
    </xf>
    <xf numFmtId="0" fontId="85" fillId="2" borderId="0" xfId="0" applyFont="1" applyFill="1" applyBorder="1" applyAlignment="1">
      <alignment vertical="center"/>
    </xf>
    <xf numFmtId="0" fontId="57" fillId="0" borderId="0" xfId="0" applyFont="1" applyBorder="1" applyAlignment="1"/>
    <xf numFmtId="0" fontId="28" fillId="0" borderId="0" xfId="0" applyFont="1" applyAlignment="1">
      <alignment vertical="center"/>
    </xf>
    <xf numFmtId="0" fontId="39" fillId="0" borderId="0" xfId="0" applyFont="1" applyBorder="1" applyAlignment="1">
      <alignment vertical="center"/>
    </xf>
    <xf numFmtId="0" fontId="56" fillId="0" borderId="0" xfId="0" applyFont="1" applyBorder="1" applyAlignment="1"/>
    <xf numFmtId="0" fontId="86" fillId="0" borderId="0" xfId="0" applyFont="1" applyAlignment="1"/>
    <xf numFmtId="165" fontId="39" fillId="0" borderId="17" xfId="0" applyNumberFormat="1" applyFont="1" applyBorder="1" applyAlignment="1">
      <alignment horizontal="center" vertical="top"/>
    </xf>
    <xf numFmtId="166" fontId="39" fillId="0" borderId="17" xfId="0" applyNumberFormat="1" applyFont="1" applyBorder="1" applyAlignment="1">
      <alignment horizontal="center" vertical="center"/>
    </xf>
    <xf numFmtId="2" fontId="39" fillId="0" borderId="17" xfId="0" applyNumberFormat="1" applyFont="1" applyBorder="1" applyAlignment="1">
      <alignment horizontal="center" vertical="center"/>
    </xf>
    <xf numFmtId="2" fontId="21" fillId="0" borderId="0" xfId="0" applyNumberFormat="1" applyFont="1" applyAlignment="1">
      <alignment vertical="center"/>
    </xf>
    <xf numFmtId="165" fontId="39" fillId="0" borderId="17" xfId="0" applyNumberFormat="1" applyFont="1" applyBorder="1" applyAlignment="1">
      <alignment horizontal="center" vertical="center"/>
    </xf>
    <xf numFmtId="0" fontId="39" fillId="2" borderId="21" xfId="0" applyFont="1" applyFill="1" applyBorder="1" applyAlignment="1">
      <alignment horizontal="center" vertical="center"/>
    </xf>
    <xf numFmtId="4" fontId="39" fillId="0" borderId="22" xfId="0" applyNumberFormat="1" applyFont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49" fontId="39" fillId="2" borderId="0" xfId="0" applyNumberFormat="1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78" fillId="2" borderId="0" xfId="0" applyFont="1" applyFill="1" applyBorder="1" applyAlignment="1">
      <alignment vertical="center"/>
    </xf>
    <xf numFmtId="0" fontId="31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vertical="top"/>
    </xf>
    <xf numFmtId="0" fontId="31" fillId="0" borderId="24" xfId="0" applyFont="1" applyBorder="1" applyAlignment="1">
      <alignment horizontal="center" vertical="center"/>
    </xf>
    <xf numFmtId="0" fontId="24" fillId="2" borderId="24" xfId="0" applyFont="1" applyFill="1" applyBorder="1"/>
    <xf numFmtId="0" fontId="24" fillId="0" borderId="24" xfId="0" applyFont="1" applyBorder="1"/>
    <xf numFmtId="165" fontId="67" fillId="2" borderId="24" xfId="0" applyNumberFormat="1" applyFont="1" applyFill="1" applyBorder="1" applyAlignment="1">
      <alignment horizontal="center" vertical="center"/>
    </xf>
    <xf numFmtId="4" fontId="67" fillId="0" borderId="25" xfId="0" applyNumberFormat="1" applyFont="1" applyBorder="1" applyAlignment="1">
      <alignment horizontal="center" vertical="center"/>
    </xf>
    <xf numFmtId="2" fontId="50" fillId="0" borderId="24" xfId="0" applyNumberFormat="1" applyFont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/>
    </xf>
    <xf numFmtId="2" fontId="50" fillId="0" borderId="22" xfId="0" applyNumberFormat="1" applyFont="1" applyBorder="1" applyAlignment="1">
      <alignment horizontal="center" vertical="center"/>
    </xf>
    <xf numFmtId="0" fontId="50" fillId="0" borderId="34" xfId="0" applyFont="1" applyBorder="1" applyAlignment="1">
      <alignment horizontal="center" vertical="center" wrapText="1"/>
    </xf>
    <xf numFmtId="0" fontId="50" fillId="0" borderId="34" xfId="0" applyFont="1" applyBorder="1" applyAlignment="1">
      <alignment horizontal="center" vertical="center"/>
    </xf>
    <xf numFmtId="2" fontId="46" fillId="0" borderId="35" xfId="0" applyNumberFormat="1" applyFont="1" applyBorder="1" applyAlignment="1">
      <alignment horizontal="center" vertical="center"/>
    </xf>
    <xf numFmtId="0" fontId="33" fillId="0" borderId="18" xfId="0" applyFont="1" applyBorder="1" applyAlignment="1"/>
    <xf numFmtId="2" fontId="33" fillId="0" borderId="20" xfId="0" applyNumberFormat="1" applyFont="1" applyBorder="1" applyAlignment="1"/>
    <xf numFmtId="0" fontId="50" fillId="0" borderId="21" xfId="0" applyFont="1" applyBorder="1" applyAlignment="1"/>
    <xf numFmtId="2" fontId="33" fillId="0" borderId="22" xfId="0" applyNumberFormat="1" applyFont="1" applyBorder="1" applyAlignment="1"/>
    <xf numFmtId="2" fontId="46" fillId="0" borderId="25" xfId="0" applyNumberFormat="1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49" fontId="46" fillId="0" borderId="0" xfId="0" applyNumberFormat="1" applyFont="1" applyAlignment="1">
      <alignment vertical="center"/>
    </xf>
    <xf numFmtId="0" fontId="37" fillId="0" borderId="0" xfId="0" applyFont="1"/>
    <xf numFmtId="0" fontId="3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56" fillId="2" borderId="0" xfId="0" applyFont="1" applyFill="1" applyBorder="1" applyAlignment="1">
      <alignment vertical="center"/>
    </xf>
    <xf numFmtId="0" fontId="93" fillId="2" borderId="0" xfId="0" applyFont="1" applyFill="1" applyBorder="1" applyAlignment="1">
      <alignment vertical="center"/>
    </xf>
    <xf numFmtId="49" fontId="46" fillId="2" borderId="0" xfId="0" applyNumberFormat="1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90" fillId="2" borderId="0" xfId="0" applyFont="1" applyFill="1" applyBorder="1" applyAlignment="1">
      <alignment vertical="center"/>
    </xf>
    <xf numFmtId="0" fontId="46" fillId="0" borderId="18" xfId="0" applyFont="1" applyBorder="1" applyAlignment="1">
      <alignment horizontal="center" vertical="center"/>
    </xf>
    <xf numFmtId="0" fontId="46" fillId="2" borderId="19" xfId="0" applyFont="1" applyFill="1" applyBorder="1" applyAlignment="1">
      <alignment horizontal="center" vertical="center"/>
    </xf>
    <xf numFmtId="0" fontId="46" fillId="2" borderId="20" xfId="0" applyFont="1" applyFill="1" applyBorder="1" applyAlignment="1">
      <alignment horizontal="center" vertical="center"/>
    </xf>
    <xf numFmtId="166" fontId="46" fillId="0" borderId="17" xfId="0" applyNumberFormat="1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165" fontId="46" fillId="0" borderId="17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63" fillId="0" borderId="0" xfId="0" applyFont="1" applyAlignment="1"/>
    <xf numFmtId="0" fontId="0" fillId="0" borderId="26" xfId="0" applyFont="1" applyBorder="1" applyAlignment="1"/>
    <xf numFmtId="0" fontId="0" fillId="0" borderId="0" xfId="0" applyFont="1" applyBorder="1" applyAlignment="1">
      <alignment horizontal="center" vertical="center"/>
    </xf>
    <xf numFmtId="0" fontId="57" fillId="0" borderId="17" xfId="0" applyFont="1" applyBorder="1" applyAlignment="1">
      <alignment horizontal="center" vertical="center"/>
    </xf>
    <xf numFmtId="0" fontId="40" fillId="0" borderId="0" xfId="0" applyFont="1" applyAlignment="1"/>
    <xf numFmtId="0" fontId="0" fillId="0" borderId="0" xfId="0" applyFont="1" applyAlignment="1"/>
    <xf numFmtId="0" fontId="39" fillId="0" borderId="17" xfId="0" applyFont="1" applyBorder="1" applyAlignment="1">
      <alignment horizontal="center" vertical="center"/>
    </xf>
    <xf numFmtId="0" fontId="57" fillId="0" borderId="17" xfId="0" applyFont="1" applyBorder="1" applyAlignment="1">
      <alignment horizontal="center" vertical="center" wrapText="1"/>
    </xf>
    <xf numFmtId="0" fontId="33" fillId="0" borderId="0" xfId="0" applyFont="1" applyAlignment="1"/>
    <xf numFmtId="0" fontId="50" fillId="0" borderId="19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/>
    </xf>
    <xf numFmtId="0" fontId="95" fillId="0" borderId="17" xfId="0" applyFont="1" applyBorder="1" applyAlignment="1"/>
    <xf numFmtId="0" fontId="95" fillId="0" borderId="21" xfId="0" applyFont="1" applyBorder="1" applyAlignment="1"/>
    <xf numFmtId="165" fontId="72" fillId="0" borderId="24" xfId="0" applyNumberFormat="1" applyFont="1" applyBorder="1" applyAlignment="1">
      <alignment horizontal="center" vertical="center"/>
    </xf>
    <xf numFmtId="4" fontId="72" fillId="0" borderId="25" xfId="0" applyNumberFormat="1" applyFont="1" applyBorder="1" applyAlignment="1">
      <alignment horizontal="center" vertical="center"/>
    </xf>
    <xf numFmtId="2" fontId="96" fillId="0" borderId="17" xfId="2" applyNumberFormat="1" applyFont="1" applyBorder="1" applyAlignment="1" applyProtection="1">
      <alignment horizontal="center" vertical="center"/>
    </xf>
    <xf numFmtId="2" fontId="97" fillId="0" borderId="17" xfId="2" applyNumberFormat="1" applyFont="1" applyBorder="1" applyAlignment="1" applyProtection="1">
      <alignment horizontal="center" vertical="center"/>
    </xf>
    <xf numFmtId="166" fontId="39" fillId="0" borderId="21" xfId="0" applyNumberFormat="1" applyFont="1" applyBorder="1" applyAlignment="1">
      <alignment horizontal="center" vertical="top"/>
    </xf>
    <xf numFmtId="0" fontId="39" fillId="0" borderId="22" xfId="0" applyFont="1" applyBorder="1" applyAlignment="1">
      <alignment horizontal="center" vertical="center"/>
    </xf>
    <xf numFmtId="166" fontId="39" fillId="0" borderId="21" xfId="0" applyNumberFormat="1" applyFont="1" applyBorder="1" applyAlignment="1">
      <alignment horizontal="center" vertical="center"/>
    </xf>
    <xf numFmtId="14" fontId="39" fillId="0" borderId="23" xfId="0" applyNumberFormat="1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2" fontId="46" fillId="0" borderId="24" xfId="0" applyNumberFormat="1" applyFont="1" applyBorder="1" applyAlignment="1">
      <alignment horizontal="center" vertical="center"/>
    </xf>
    <xf numFmtId="0" fontId="74" fillId="0" borderId="0" xfId="0" applyFont="1" applyBorder="1" applyAlignment="1">
      <alignment horizontal="center"/>
    </xf>
    <xf numFmtId="2" fontId="33" fillId="0" borderId="38" xfId="0" applyNumberFormat="1" applyFont="1" applyBorder="1"/>
    <xf numFmtId="0" fontId="39" fillId="0" borderId="39" xfId="0" applyFont="1" applyBorder="1" applyAlignment="1"/>
    <xf numFmtId="0" fontId="40" fillId="0" borderId="26" xfId="0" applyFont="1" applyBorder="1" applyAlignment="1"/>
    <xf numFmtId="0" fontId="40" fillId="0" borderId="40" xfId="0" applyFont="1" applyBorder="1" applyAlignment="1"/>
    <xf numFmtId="0" fontId="87" fillId="0" borderId="41" xfId="0" applyFont="1" applyBorder="1" applyAlignment="1">
      <alignment horizontal="center"/>
    </xf>
    <xf numFmtId="0" fontId="87" fillId="0" borderId="42" xfId="0" applyFont="1" applyBorder="1" applyAlignment="1">
      <alignment horizontal="center"/>
    </xf>
    <xf numFmtId="0" fontId="87" fillId="0" borderId="43" xfId="0" applyFont="1" applyBorder="1" applyAlignment="1">
      <alignment horizontal="center"/>
    </xf>
    <xf numFmtId="0" fontId="57" fillId="0" borderId="34" xfId="0" applyFont="1" applyBorder="1" applyAlignment="1">
      <alignment horizontal="center" vertical="center" wrapText="1"/>
    </xf>
    <xf numFmtId="0" fontId="57" fillId="0" borderId="34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57" fillId="0" borderId="29" xfId="0" applyFont="1" applyBorder="1" applyAlignment="1">
      <alignment horizontal="center"/>
    </xf>
    <xf numFmtId="0" fontId="57" fillId="0" borderId="36" xfId="0" applyFont="1" applyBorder="1" applyAlignment="1"/>
    <xf numFmtId="0" fontId="57" fillId="0" borderId="24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42" xfId="0" applyFont="1" applyBorder="1" applyAlignment="1">
      <alignment horizontal="center"/>
    </xf>
    <xf numFmtId="0" fontId="58" fillId="0" borderId="43" xfId="0" applyFont="1" applyBorder="1" applyAlignment="1">
      <alignment horizontal="center"/>
    </xf>
    <xf numFmtId="0" fontId="33" fillId="0" borderId="37" xfId="0" applyFont="1" applyBorder="1" applyAlignment="1"/>
    <xf numFmtId="0" fontId="33" fillId="0" borderId="39" xfId="0" applyFont="1" applyBorder="1" applyAlignment="1"/>
    <xf numFmtId="0" fontId="0" fillId="0" borderId="40" xfId="0" applyFont="1" applyBorder="1" applyAlignment="1"/>
    <xf numFmtId="2" fontId="46" fillId="0" borderId="32" xfId="0" applyNumberFormat="1" applyFont="1" applyBorder="1" applyAlignment="1">
      <alignment horizontal="center"/>
    </xf>
    <xf numFmtId="2" fontId="46" fillId="0" borderId="36" xfId="0" applyNumberFormat="1" applyFont="1" applyBorder="1" applyAlignment="1">
      <alignment horizontal="center"/>
    </xf>
    <xf numFmtId="0" fontId="50" fillId="0" borderId="17" xfId="0" applyFont="1" applyBorder="1" applyAlignment="1">
      <alignment horizontal="center" vertical="center"/>
    </xf>
    <xf numFmtId="0" fontId="0" fillId="0" borderId="0" xfId="0" applyFont="1" applyAlignment="1"/>
    <xf numFmtId="0" fontId="63" fillId="0" borderId="0" xfId="0" applyFont="1" applyAlignment="1">
      <alignment horizontal="center"/>
    </xf>
    <xf numFmtId="166" fontId="33" fillId="0" borderId="21" xfId="0" applyNumberFormat="1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18" xfId="0" applyFont="1" applyBorder="1" applyAlignment="1">
      <alignment horizontal="center" vertical="center"/>
    </xf>
    <xf numFmtId="0" fontId="72" fillId="2" borderId="19" xfId="0" applyFont="1" applyFill="1" applyBorder="1" applyAlignment="1">
      <alignment horizontal="center" vertical="center"/>
    </xf>
    <xf numFmtId="0" fontId="72" fillId="2" borderId="20" xfId="0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0" fontId="98" fillId="4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8" fillId="2" borderId="2" xfId="0" applyFont="1" applyFill="1" applyBorder="1" applyAlignment="1">
      <alignment horizontal="center" vertical="center" wrapText="1"/>
    </xf>
    <xf numFmtId="2" fontId="38" fillId="0" borderId="2" xfId="0" applyNumberFormat="1" applyFont="1" applyBorder="1" applyAlignment="1">
      <alignment horizontal="center" vertical="center" wrapText="1"/>
    </xf>
    <xf numFmtId="2" fontId="38" fillId="0" borderId="2" xfId="0" applyNumberFormat="1" applyFont="1" applyBorder="1" applyAlignment="1">
      <alignment horizontal="center" vertical="center"/>
    </xf>
    <xf numFmtId="0" fontId="38" fillId="6" borderId="3" xfId="0" applyFont="1" applyFill="1" applyBorder="1" applyAlignment="1">
      <alignment horizontal="center" vertical="center"/>
    </xf>
    <xf numFmtId="0" fontId="98" fillId="0" borderId="2" xfId="0" applyFont="1" applyBorder="1" applyAlignment="1">
      <alignment horizontal="center" vertical="center"/>
    </xf>
    <xf numFmtId="0" fontId="98" fillId="0" borderId="1" xfId="0" applyFont="1" applyBorder="1" applyAlignment="1">
      <alignment horizontal="center" vertical="center"/>
    </xf>
    <xf numFmtId="2" fontId="38" fillId="3" borderId="13" xfId="0" applyNumberFormat="1" applyFont="1" applyFill="1" applyBorder="1" applyAlignment="1">
      <alignment horizontal="center" vertical="center"/>
    </xf>
    <xf numFmtId="2" fontId="38" fillId="3" borderId="14" xfId="0" applyNumberFormat="1" applyFont="1" applyFill="1" applyBorder="1" applyAlignment="1">
      <alignment horizontal="center" vertical="center"/>
    </xf>
    <xf numFmtId="0" fontId="98" fillId="5" borderId="15" xfId="0" applyFont="1" applyFill="1" applyBorder="1" applyAlignment="1">
      <alignment horizontal="center" vertical="center"/>
    </xf>
    <xf numFmtId="2" fontId="38" fillId="5" borderId="0" xfId="0" applyNumberFormat="1" applyFont="1" applyFill="1" applyBorder="1" applyAlignment="1">
      <alignment horizontal="center" vertical="center"/>
    </xf>
    <xf numFmtId="0" fontId="98" fillId="4" borderId="48" xfId="0" applyFont="1" applyFill="1" applyBorder="1" applyAlignment="1">
      <alignment horizontal="center" vertical="center" wrapText="1"/>
    </xf>
    <xf numFmtId="0" fontId="98" fillId="4" borderId="49" xfId="0" applyFont="1" applyFill="1" applyBorder="1" applyAlignment="1">
      <alignment horizontal="center" vertical="center" wrapText="1"/>
    </xf>
    <xf numFmtId="0" fontId="98" fillId="2" borderId="49" xfId="0" applyFont="1" applyFill="1" applyBorder="1" applyAlignment="1">
      <alignment horizontal="center" vertical="center" wrapText="1"/>
    </xf>
    <xf numFmtId="0" fontId="98" fillId="0" borderId="49" xfId="0" applyFont="1" applyBorder="1" applyAlignment="1">
      <alignment horizontal="center" vertical="center" wrapText="1"/>
    </xf>
    <xf numFmtId="0" fontId="38" fillId="0" borderId="49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38" fillId="6" borderId="56" xfId="0" applyFont="1" applyFill="1" applyBorder="1" applyAlignment="1">
      <alignment horizontal="center" vertical="center"/>
    </xf>
    <xf numFmtId="0" fontId="98" fillId="5" borderId="57" xfId="0" applyFont="1" applyFill="1" applyBorder="1" applyAlignment="1">
      <alignment horizontal="center" vertical="center"/>
    </xf>
    <xf numFmtId="0" fontId="98" fillId="5" borderId="59" xfId="0" applyFont="1" applyFill="1" applyBorder="1" applyAlignment="1">
      <alignment horizontal="center" vertical="center"/>
    </xf>
    <xf numFmtId="0" fontId="98" fillId="5" borderId="26" xfId="0" applyFont="1" applyFill="1" applyBorder="1" applyAlignment="1">
      <alignment horizontal="center" vertical="center"/>
    </xf>
    <xf numFmtId="2" fontId="38" fillId="5" borderId="26" xfId="0" applyNumberFormat="1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4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49" xfId="0" applyFont="1" applyFill="1" applyBorder="1" applyAlignment="1">
      <alignment horizontal="center" vertical="center"/>
    </xf>
    <xf numFmtId="2" fontId="22" fillId="4" borderId="2" xfId="0" applyNumberFormat="1" applyFon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49" xfId="0" applyNumberFormat="1" applyFont="1" applyFill="1" applyBorder="1" applyAlignment="1">
      <alignment horizontal="center" vertical="center"/>
    </xf>
    <xf numFmtId="0" fontId="22" fillId="5" borderId="61" xfId="0" applyFont="1" applyFill="1" applyBorder="1" applyAlignment="1">
      <alignment horizontal="center" vertical="center"/>
    </xf>
    <xf numFmtId="0" fontId="100" fillId="0" borderId="42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2" fontId="31" fillId="4" borderId="2" xfId="0" applyNumberFormat="1" applyFont="1" applyFill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100" fillId="0" borderId="6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00" fillId="0" borderId="6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1" fillId="0" borderId="64" xfId="0" applyFont="1" applyBorder="1" applyAlignment="1">
      <alignment vertical="center"/>
    </xf>
    <xf numFmtId="0" fontId="31" fillId="0" borderId="65" xfId="0" applyFont="1" applyBorder="1" applyAlignment="1">
      <alignment vertical="center"/>
    </xf>
    <xf numFmtId="0" fontId="31" fillId="0" borderId="66" xfId="0" applyFont="1" applyBorder="1" applyAlignment="1">
      <alignment vertical="center"/>
    </xf>
    <xf numFmtId="0" fontId="31" fillId="0" borderId="67" xfId="0" applyFont="1" applyBorder="1" applyAlignment="1">
      <alignment vertical="center"/>
    </xf>
    <xf numFmtId="0" fontId="31" fillId="0" borderId="68" xfId="0" applyFont="1" applyBorder="1" applyAlignment="1">
      <alignment vertical="center"/>
    </xf>
    <xf numFmtId="0" fontId="31" fillId="0" borderId="69" xfId="0" applyFont="1" applyBorder="1" applyAlignment="1">
      <alignment vertical="center"/>
    </xf>
    <xf numFmtId="0" fontId="46" fillId="2" borderId="17" xfId="0" applyFont="1" applyFill="1" applyBorder="1" applyAlignment="1">
      <alignment horizontal="center" vertical="center"/>
    </xf>
    <xf numFmtId="4" fontId="46" fillId="0" borderId="17" xfId="0" applyNumberFormat="1" applyFont="1" applyBorder="1" applyAlignment="1">
      <alignment horizontal="center" vertical="center"/>
    </xf>
    <xf numFmtId="4" fontId="46" fillId="0" borderId="17" xfId="0" applyNumberFormat="1" applyFont="1" applyBorder="1" applyAlignment="1">
      <alignment horizontal="right" vertical="top"/>
    </xf>
    <xf numFmtId="0" fontId="46" fillId="0" borderId="17" xfId="0" applyFont="1" applyBorder="1" applyAlignment="1">
      <alignment vertical="top"/>
    </xf>
    <xf numFmtId="0" fontId="46" fillId="0" borderId="17" xfId="0" applyFont="1" applyBorder="1" applyAlignment="1"/>
    <xf numFmtId="4" fontId="46" fillId="0" borderId="17" xfId="0" applyNumberFormat="1" applyFont="1" applyBorder="1" applyAlignment="1"/>
    <xf numFmtId="165" fontId="46" fillId="0" borderId="17" xfId="0" applyNumberFormat="1" applyFont="1" applyBorder="1" applyAlignment="1">
      <alignment vertical="top"/>
    </xf>
    <xf numFmtId="0" fontId="67" fillId="0" borderId="0" xfId="0" applyFont="1" applyBorder="1" applyAlignment="1">
      <alignment horizontal="right"/>
    </xf>
    <xf numFmtId="0" fontId="50" fillId="0" borderId="0" xfId="0" applyFont="1" applyBorder="1" applyAlignment="1">
      <alignment horizontal="center"/>
    </xf>
    <xf numFmtId="0" fontId="50" fillId="0" borderId="17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1" fillId="0" borderId="17" xfId="0" applyFont="1" applyBorder="1" applyAlignment="1">
      <alignment horizontal="center" vertical="center"/>
    </xf>
    <xf numFmtId="2" fontId="50" fillId="0" borderId="22" xfId="0" applyNumberFormat="1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2" fontId="50" fillId="0" borderId="25" xfId="0" applyNumberFormat="1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67" fillId="0" borderId="0" xfId="0" applyFont="1" applyAlignment="1">
      <alignment horizontal="right"/>
    </xf>
    <xf numFmtId="0" fontId="65" fillId="0" borderId="0" xfId="0" applyFont="1" applyAlignment="1">
      <alignment horizontal="center"/>
    </xf>
    <xf numFmtId="0" fontId="63" fillId="0" borderId="0" xfId="0" applyFont="1" applyAlignment="1"/>
    <xf numFmtId="0" fontId="25" fillId="0" borderId="26" xfId="0" applyFont="1" applyBorder="1" applyAlignment="1">
      <alignment horizontal="center"/>
    </xf>
    <xf numFmtId="0" fontId="26" fillId="0" borderId="26" xfId="0" applyFont="1" applyBorder="1"/>
    <xf numFmtId="0" fontId="75" fillId="0" borderId="0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/>
    </xf>
    <xf numFmtId="0" fontId="50" fillId="0" borderId="0" xfId="0" applyFont="1" applyBorder="1" applyAlignment="1">
      <alignment horizontal="left"/>
    </xf>
    <xf numFmtId="0" fontId="33" fillId="0" borderId="0" xfId="0" applyFont="1" applyBorder="1" applyAlignment="1"/>
    <xf numFmtId="0" fontId="50" fillId="0" borderId="0" xfId="0" applyFont="1" applyAlignment="1">
      <alignment horizontal="center"/>
    </xf>
    <xf numFmtId="0" fontId="34" fillId="0" borderId="0" xfId="0" applyFont="1" applyAlignment="1"/>
    <xf numFmtId="0" fontId="76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0" fillId="0" borderId="26" xfId="0" applyFont="1" applyBorder="1" applyAlignment="1"/>
    <xf numFmtId="0" fontId="37" fillId="0" borderId="0" xfId="0" applyFont="1" applyAlignment="1">
      <alignment horizontal="center"/>
    </xf>
    <xf numFmtId="0" fontId="33" fillId="0" borderId="20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51" fillId="0" borderId="21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2" fontId="57" fillId="0" borderId="17" xfId="0" applyNumberFormat="1" applyFont="1" applyBorder="1" applyAlignment="1">
      <alignment horizontal="center" vertical="center"/>
    </xf>
    <xf numFmtId="2" fontId="57" fillId="0" borderId="24" xfId="0" applyNumberFormat="1" applyFont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57" fillId="0" borderId="17" xfId="0" applyFont="1" applyBorder="1" applyAlignment="1">
      <alignment horizontal="center" vertical="center"/>
    </xf>
    <xf numFmtId="0" fontId="57" fillId="0" borderId="23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2" fontId="67" fillId="2" borderId="22" xfId="0" applyNumberFormat="1" applyFont="1" applyFill="1" applyBorder="1" applyAlignment="1">
      <alignment horizontal="center" vertical="center"/>
    </xf>
    <xf numFmtId="2" fontId="67" fillId="2" borderId="25" xfId="0" applyNumberFormat="1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0" fillId="0" borderId="0" xfId="0" applyFont="1" applyAlignment="1">
      <alignment horizontal="center" vertical="center"/>
    </xf>
    <xf numFmtId="0" fontId="68" fillId="0" borderId="0" xfId="0" applyFont="1" applyAlignment="1">
      <alignment vertical="center"/>
    </xf>
    <xf numFmtId="0" fontId="83" fillId="0" borderId="0" xfId="0" applyFont="1" applyAlignment="1">
      <alignment horizontal="center" vertical="center"/>
    </xf>
    <xf numFmtId="0" fontId="70" fillId="0" borderId="0" xfId="0" applyFont="1" applyBorder="1" applyAlignment="1">
      <alignment horizontal="center"/>
    </xf>
    <xf numFmtId="0" fontId="6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57" fillId="0" borderId="18" xfId="0" applyFont="1" applyBorder="1" applyAlignment="1">
      <alignment horizontal="center" vertical="center"/>
    </xf>
    <xf numFmtId="0" fontId="79" fillId="0" borderId="21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2" fontId="63" fillId="0" borderId="17" xfId="0" applyNumberFormat="1" applyFont="1" applyBorder="1" applyAlignment="1">
      <alignment horizontal="center" vertical="center"/>
    </xf>
    <xf numFmtId="0" fontId="63" fillId="0" borderId="0" xfId="0" applyFont="1" applyAlignment="1">
      <alignment horizontal="center"/>
    </xf>
    <xf numFmtId="0" fontId="70" fillId="0" borderId="0" xfId="0" applyFont="1" applyBorder="1" applyAlignment="1">
      <alignment horizontal="center"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horizontal="center" vertical="center"/>
    </xf>
    <xf numFmtId="0" fontId="64" fillId="0" borderId="0" xfId="0" applyFont="1" applyAlignment="1">
      <alignment vertical="center"/>
    </xf>
    <xf numFmtId="0" fontId="11" fillId="0" borderId="26" xfId="0" applyFont="1" applyBorder="1" applyAlignment="1">
      <alignment horizontal="center"/>
    </xf>
    <xf numFmtId="0" fontId="80" fillId="0" borderId="0" xfId="0" applyFont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00" fillId="0" borderId="8" xfId="0" applyFont="1" applyBorder="1" applyAlignment="1">
      <alignment horizontal="center" vertical="center"/>
    </xf>
    <xf numFmtId="0" fontId="100" fillId="0" borderId="7" xfId="0" applyFont="1" applyBorder="1" applyAlignment="1">
      <alignment horizontal="center" vertical="center"/>
    </xf>
    <xf numFmtId="2" fontId="38" fillId="4" borderId="58" xfId="0" applyNumberFormat="1" applyFont="1" applyFill="1" applyBorder="1" applyAlignment="1">
      <alignment horizontal="center" vertical="center"/>
    </xf>
    <xf numFmtId="0" fontId="52" fillId="0" borderId="40" xfId="0" applyFont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89" fillId="3" borderId="44" xfId="0" applyFont="1" applyFill="1" applyBorder="1" applyAlignment="1">
      <alignment horizontal="center" vertical="center" wrapText="1"/>
    </xf>
    <xf numFmtId="0" fontId="99" fillId="0" borderId="45" xfId="0" applyFont="1" applyBorder="1" applyAlignment="1">
      <alignment horizontal="center" vertical="center"/>
    </xf>
    <xf numFmtId="0" fontId="99" fillId="0" borderId="46" xfId="0" applyFont="1" applyBorder="1" applyAlignment="1">
      <alignment horizontal="center" vertical="center"/>
    </xf>
    <xf numFmtId="0" fontId="38" fillId="7" borderId="30" xfId="1" applyFont="1" applyFill="1" applyBorder="1" applyAlignment="1">
      <alignment horizontal="center" vertical="center" wrapText="1"/>
    </xf>
    <xf numFmtId="0" fontId="38" fillId="7" borderId="28" xfId="1" applyFont="1" applyFill="1" applyBorder="1" applyAlignment="1">
      <alignment horizontal="center" vertical="center" wrapText="1"/>
    </xf>
    <xf numFmtId="0" fontId="38" fillId="7" borderId="47" xfId="1" applyFont="1" applyFill="1" applyBorder="1" applyAlignment="1">
      <alignment horizontal="center" vertical="center" wrapText="1"/>
    </xf>
    <xf numFmtId="0" fontId="98" fillId="5" borderId="50" xfId="0" applyFont="1" applyFill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52" fillId="0" borderId="52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2" fontId="22" fillId="0" borderId="73" xfId="0" applyNumberFormat="1" applyFont="1" applyBorder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2" fontId="22" fillId="0" borderId="38" xfId="0" applyNumberFormat="1" applyFont="1" applyBorder="1" applyAlignment="1">
      <alignment horizontal="center" vertical="center"/>
    </xf>
    <xf numFmtId="0" fontId="98" fillId="5" borderId="5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00" fillId="0" borderId="5" xfId="0" applyFont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 wrapText="1"/>
    </xf>
    <xf numFmtId="0" fontId="100" fillId="0" borderId="9" xfId="0" applyFont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50" xfId="0" applyFont="1" applyFill="1" applyBorder="1" applyAlignment="1">
      <alignment horizontal="center" vertical="center"/>
    </xf>
    <xf numFmtId="0" fontId="100" fillId="0" borderId="50" xfId="0" applyFont="1" applyBorder="1" applyAlignment="1">
      <alignment horizontal="center" vertical="center"/>
    </xf>
    <xf numFmtId="0" fontId="51" fillId="0" borderId="37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1" fillId="0" borderId="38" xfId="0" applyFont="1" applyBorder="1" applyAlignment="1">
      <alignment horizontal="center"/>
    </xf>
    <xf numFmtId="0" fontId="39" fillId="0" borderId="20" xfId="0" applyFont="1" applyBorder="1" applyAlignment="1">
      <alignment horizontal="center" vertical="center"/>
    </xf>
    <xf numFmtId="0" fontId="79" fillId="0" borderId="22" xfId="0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0" fillId="0" borderId="0" xfId="0" applyFont="1" applyAlignment="1"/>
    <xf numFmtId="0" fontId="57" fillId="0" borderId="0" xfId="0" applyFont="1" applyAlignment="1">
      <alignment horizontal="center"/>
    </xf>
    <xf numFmtId="0" fontId="57" fillId="0" borderId="0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39" fillId="0" borderId="0" xfId="0" applyFont="1" applyBorder="1" applyAlignment="1">
      <alignment vertical="center"/>
    </xf>
    <xf numFmtId="0" fontId="79" fillId="0" borderId="0" xfId="0" applyFont="1" applyBorder="1" applyAlignment="1">
      <alignment vertical="center"/>
    </xf>
    <xf numFmtId="0" fontId="57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8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43" fillId="0" borderId="0" xfId="0" applyFont="1" applyAlignment="1"/>
    <xf numFmtId="0" fontId="41" fillId="0" borderId="0" xfId="0" applyFont="1" applyAlignment="1">
      <alignment horizontal="center"/>
    </xf>
    <xf numFmtId="0" fontId="50" fillId="0" borderId="0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6" xfId="0" applyFont="1" applyBorder="1" applyAlignment="1">
      <alignment vertical="center"/>
    </xf>
    <xf numFmtId="0" fontId="70" fillId="0" borderId="0" xfId="0" applyFont="1" applyAlignment="1">
      <alignment horizontal="center"/>
    </xf>
    <xf numFmtId="0" fontId="67" fillId="0" borderId="0" xfId="0" applyFont="1" applyAlignment="1"/>
    <xf numFmtId="0" fontId="76" fillId="0" borderId="0" xfId="0" applyFont="1" applyBorder="1" applyAlignment="1">
      <alignment vertical="center"/>
    </xf>
    <xf numFmtId="0" fontId="6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89" fillId="0" borderId="0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70" fillId="0" borderId="0" xfId="0" applyFont="1" applyBorder="1" applyAlignment="1">
      <alignment horizontal="left"/>
    </xf>
    <xf numFmtId="0" fontId="91" fillId="0" borderId="0" xfId="0" applyFont="1" applyBorder="1" applyAlignment="1">
      <alignment horizontal="center" vertical="center"/>
    </xf>
    <xf numFmtId="0" fontId="92" fillId="0" borderId="0" xfId="0" applyFont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66"/>
  <sheetViews>
    <sheetView tabSelected="1" topLeftCell="A22" zoomScale="40" zoomScaleNormal="40" workbookViewId="0">
      <selection activeCell="H35" sqref="H35:H36"/>
    </sheetView>
  </sheetViews>
  <sheetFormatPr defaultRowHeight="15"/>
  <cols>
    <col min="3" max="3" width="24.85546875" customWidth="1"/>
    <col min="4" max="4" width="41.5703125" customWidth="1"/>
    <col min="5" max="5" width="45.140625" customWidth="1"/>
    <col min="6" max="6" width="20.140625" customWidth="1"/>
    <col min="7" max="7" width="26.140625" customWidth="1"/>
    <col min="8" max="8" width="26.5703125" customWidth="1"/>
    <col min="9" max="9" width="49.85546875" customWidth="1"/>
  </cols>
  <sheetData>
    <row r="1" spans="2:9" ht="15" customHeight="1">
      <c r="B1" s="573" t="s">
        <v>102</v>
      </c>
      <c r="C1" s="573"/>
      <c r="D1" s="573"/>
      <c r="E1" s="349"/>
      <c r="F1" s="573" t="s">
        <v>103</v>
      </c>
      <c r="G1" s="573"/>
      <c r="H1" s="349"/>
      <c r="I1" s="573" t="s">
        <v>93</v>
      </c>
    </row>
    <row r="2" spans="2:9" ht="28.5">
      <c r="B2" s="573"/>
      <c r="C2" s="573"/>
      <c r="D2" s="573"/>
      <c r="E2" s="143"/>
      <c r="F2" s="573"/>
      <c r="G2" s="573"/>
      <c r="H2" s="143"/>
      <c r="I2" s="573"/>
    </row>
    <row r="3" spans="2:9" ht="15.75">
      <c r="B3" s="157"/>
      <c r="C3" s="63"/>
      <c r="D3" s="63"/>
      <c r="E3" s="63"/>
      <c r="F3" s="63"/>
      <c r="G3" s="63"/>
      <c r="H3" s="63"/>
      <c r="I3" s="63"/>
    </row>
    <row r="4" spans="2:9" ht="135.75" customHeight="1">
      <c r="B4" s="473" t="s">
        <v>96</v>
      </c>
      <c r="C4" s="479"/>
      <c r="D4" s="479"/>
      <c r="E4" s="479"/>
      <c r="F4" s="479"/>
      <c r="G4" s="479"/>
      <c r="H4" s="479"/>
      <c r="I4" s="479"/>
    </row>
    <row r="5" spans="2:9" ht="26.25">
      <c r="B5" s="592" t="s">
        <v>140</v>
      </c>
      <c r="C5" s="592"/>
      <c r="D5" s="592"/>
      <c r="E5" s="592"/>
      <c r="F5" s="592"/>
      <c r="G5" s="592"/>
      <c r="H5" s="592"/>
      <c r="I5" s="592"/>
    </row>
    <row r="6" spans="2:9" ht="15.75" thickBot="1">
      <c r="B6" s="480"/>
      <c r="C6" s="481"/>
      <c r="D6" s="481"/>
      <c r="E6" s="481"/>
      <c r="F6" s="481"/>
      <c r="G6" s="481"/>
      <c r="H6" s="481"/>
      <c r="I6" s="481"/>
    </row>
    <row r="7" spans="2:9" ht="23.25">
      <c r="B7" s="589" t="s">
        <v>20</v>
      </c>
      <c r="C7" s="590"/>
      <c r="D7" s="590"/>
      <c r="E7" s="590"/>
      <c r="F7" s="590"/>
      <c r="G7" s="590"/>
      <c r="H7" s="590"/>
      <c r="I7" s="590"/>
    </row>
    <row r="8" spans="2:9" ht="32.25" customHeight="1">
      <c r="B8" s="73"/>
      <c r="C8" s="591" t="s">
        <v>104</v>
      </c>
      <c r="D8" s="590"/>
      <c r="E8" s="590"/>
      <c r="F8" s="590"/>
      <c r="G8" s="590"/>
      <c r="H8" s="590"/>
      <c r="I8" s="590"/>
    </row>
    <row r="9" spans="2:9" ht="26.25">
      <c r="B9" s="157"/>
      <c r="C9" s="163"/>
      <c r="D9" s="163"/>
      <c r="E9" s="157"/>
      <c r="F9" s="160" t="s">
        <v>0</v>
      </c>
      <c r="G9" s="163"/>
      <c r="H9" s="163"/>
      <c r="I9" s="163"/>
    </row>
    <row r="10" spans="2:9" ht="20.25">
      <c r="B10" s="157"/>
      <c r="C10" s="157"/>
      <c r="D10" s="157"/>
      <c r="E10" s="153"/>
      <c r="F10" s="153"/>
      <c r="G10" s="109"/>
      <c r="H10" s="40"/>
      <c r="I10" s="153"/>
    </row>
    <row r="11" spans="2:9" ht="43.5" customHeight="1">
      <c r="B11" s="157"/>
      <c r="C11" s="151" t="s">
        <v>92</v>
      </c>
      <c r="D11" s="192"/>
      <c r="E11" s="193"/>
      <c r="F11" s="193"/>
      <c r="G11" s="197"/>
      <c r="H11" s="197"/>
      <c r="I11" s="194"/>
    </row>
    <row r="12" spans="2:9" ht="41.25" customHeight="1">
      <c r="B12" s="157"/>
      <c r="C12" s="151" t="s">
        <v>91</v>
      </c>
      <c r="D12" s="192"/>
      <c r="E12" s="193"/>
      <c r="F12" s="193"/>
      <c r="G12" s="197"/>
      <c r="H12" s="197"/>
      <c r="I12" s="194"/>
    </row>
    <row r="13" spans="2:9" ht="42.75" customHeight="1">
      <c r="B13" s="157"/>
      <c r="C13" s="151" t="s">
        <v>21</v>
      </c>
      <c r="D13" s="192"/>
      <c r="E13" s="193"/>
      <c r="F13" s="193"/>
      <c r="G13" s="139"/>
      <c r="H13" s="147" t="s">
        <v>123</v>
      </c>
      <c r="I13" s="148"/>
    </row>
    <row r="14" spans="2:9" ht="48" customHeight="1">
      <c r="B14" s="157"/>
      <c r="C14" s="192" t="s">
        <v>168</v>
      </c>
      <c r="D14" s="192"/>
      <c r="E14" s="169"/>
      <c r="F14" s="151"/>
      <c r="G14" s="192"/>
      <c r="H14" s="149" t="s">
        <v>141</v>
      </c>
      <c r="I14" s="150"/>
    </row>
    <row r="15" spans="2:9" ht="41.25" customHeight="1">
      <c r="B15" s="157"/>
      <c r="C15" s="192" t="s">
        <v>262</v>
      </c>
      <c r="D15" s="151"/>
      <c r="E15" s="169"/>
      <c r="F15" s="199"/>
      <c r="G15" s="139"/>
      <c r="H15" s="151" t="s">
        <v>146</v>
      </c>
      <c r="I15" s="150"/>
    </row>
    <row r="16" spans="2:9" ht="26.25">
      <c r="B16" s="157"/>
      <c r="C16" s="197"/>
      <c r="D16" s="197"/>
      <c r="E16" s="169"/>
      <c r="F16" s="169"/>
      <c r="G16" s="192"/>
      <c r="H16" s="169"/>
      <c r="I16" s="223"/>
    </row>
    <row r="17" spans="2:9" ht="26.25">
      <c r="B17" s="157"/>
      <c r="C17" s="179" t="s">
        <v>154</v>
      </c>
      <c r="D17" s="197"/>
      <c r="E17" s="197"/>
      <c r="F17" s="192"/>
      <c r="G17" s="197"/>
      <c r="H17" s="197"/>
      <c r="I17" s="223"/>
    </row>
    <row r="18" spans="2:9" ht="26.25">
      <c r="B18" s="157"/>
      <c r="C18" s="197"/>
      <c r="D18" s="197"/>
      <c r="E18" s="197"/>
      <c r="F18" s="192"/>
      <c r="G18" s="197"/>
      <c r="H18" s="224"/>
      <c r="I18" s="223"/>
    </row>
    <row r="19" spans="2:9" ht="49.5" customHeight="1">
      <c r="B19" s="157"/>
      <c r="C19" s="192" t="s">
        <v>3</v>
      </c>
      <c r="D19" s="151"/>
      <c r="E19" s="169"/>
      <c r="F19" s="200"/>
      <c r="G19" s="197"/>
      <c r="H19" s="197"/>
      <c r="I19" s="223"/>
    </row>
    <row r="20" spans="2:9" ht="54.75" customHeight="1">
      <c r="B20" s="157"/>
      <c r="C20" s="151" t="s">
        <v>5</v>
      </c>
      <c r="D20" s="169"/>
      <c r="E20" s="169"/>
      <c r="F20" s="197"/>
      <c r="G20" s="169" t="s">
        <v>128</v>
      </c>
      <c r="H20" s="215" t="s">
        <v>4</v>
      </c>
      <c r="I20" s="139"/>
    </row>
    <row r="21" spans="2:9" ht="51.75" customHeight="1">
      <c r="B21" s="157"/>
      <c r="C21" s="151" t="s">
        <v>6</v>
      </c>
      <c r="D21" s="169"/>
      <c r="E21" s="200"/>
      <c r="F21" s="197"/>
      <c r="G21" s="192" t="s">
        <v>129</v>
      </c>
      <c r="H21" s="197"/>
      <c r="I21" s="485"/>
    </row>
    <row r="22" spans="2:9" ht="26.25">
      <c r="B22" s="157"/>
      <c r="C22" s="197"/>
      <c r="D22" s="197"/>
      <c r="E22" s="197"/>
      <c r="F22" s="197"/>
      <c r="G22" s="197"/>
      <c r="H22" s="197"/>
      <c r="I22" s="486"/>
    </row>
    <row r="23" spans="2:9" ht="44.25" customHeight="1">
      <c r="B23" s="157"/>
      <c r="C23" s="139"/>
      <c r="D23" s="139"/>
      <c r="E23" s="139"/>
      <c r="F23" s="139"/>
    </row>
    <row r="24" spans="2:9" ht="42" customHeight="1">
      <c r="B24" s="157"/>
      <c r="C24" s="182" t="s">
        <v>159</v>
      </c>
      <c r="D24" s="110"/>
      <c r="E24" s="111"/>
      <c r="F24" s="111"/>
      <c r="G24" s="110"/>
      <c r="H24" s="157"/>
      <c r="I24" s="154"/>
    </row>
    <row r="25" spans="2:9" ht="26.25" customHeight="1">
      <c r="B25" s="126"/>
      <c r="F25" s="212" t="s">
        <v>165</v>
      </c>
      <c r="G25" s="139"/>
      <c r="H25" s="172"/>
      <c r="I25" s="154"/>
    </row>
    <row r="26" spans="2:9" ht="39.75" customHeight="1" thickBot="1">
      <c r="B26" s="126"/>
      <c r="I26" s="154"/>
    </row>
    <row r="27" spans="2:9" ht="116.25" customHeight="1">
      <c r="B27" s="126"/>
      <c r="C27" s="344" t="s">
        <v>24</v>
      </c>
      <c r="D27" s="343" t="s">
        <v>25</v>
      </c>
      <c r="E27" s="354" t="s">
        <v>26</v>
      </c>
      <c r="F27" s="354" t="s">
        <v>27</v>
      </c>
      <c r="G27" s="343" t="s">
        <v>28</v>
      </c>
      <c r="H27" s="355" t="s">
        <v>11</v>
      </c>
      <c r="I27" s="154"/>
    </row>
    <row r="28" spans="2:9" ht="36" customHeight="1">
      <c r="B28" s="126"/>
      <c r="C28" s="127">
        <v>44495</v>
      </c>
      <c r="D28" s="253" t="s">
        <v>105</v>
      </c>
      <c r="E28" s="128">
        <v>32</v>
      </c>
      <c r="F28" s="254">
        <f t="shared" ref="F28:F33" si="0">E28*20</f>
        <v>640</v>
      </c>
      <c r="G28" s="342">
        <v>50</v>
      </c>
      <c r="H28" s="129">
        <f t="shared" ref="H28:H33" si="1">E28*G28</f>
        <v>1600</v>
      </c>
      <c r="I28" s="154"/>
    </row>
    <row r="29" spans="2:9" ht="36" customHeight="1">
      <c r="B29" s="126"/>
      <c r="C29" s="127">
        <v>44496</v>
      </c>
      <c r="D29" s="253" t="s">
        <v>105</v>
      </c>
      <c r="E29" s="128">
        <v>12.5</v>
      </c>
      <c r="F29" s="254">
        <f t="shared" si="0"/>
        <v>250</v>
      </c>
      <c r="G29" s="342">
        <v>50</v>
      </c>
      <c r="H29" s="129">
        <f t="shared" si="1"/>
        <v>625</v>
      </c>
      <c r="I29" s="154"/>
    </row>
    <row r="30" spans="2:9" ht="37.5" customHeight="1">
      <c r="B30" s="126"/>
      <c r="C30" s="127">
        <v>44497</v>
      </c>
      <c r="D30" s="253" t="s">
        <v>105</v>
      </c>
      <c r="E30" s="128">
        <v>12.5</v>
      </c>
      <c r="F30" s="254">
        <f t="shared" si="0"/>
        <v>250</v>
      </c>
      <c r="G30" s="342">
        <v>50</v>
      </c>
      <c r="H30" s="129">
        <f t="shared" si="1"/>
        <v>625</v>
      </c>
      <c r="I30" s="154"/>
    </row>
    <row r="31" spans="2:9" ht="35.25" customHeight="1">
      <c r="B31" s="126"/>
      <c r="C31" s="127">
        <v>44498</v>
      </c>
      <c r="D31" s="253" t="s">
        <v>105</v>
      </c>
      <c r="E31" s="128">
        <v>0</v>
      </c>
      <c r="F31" s="254">
        <f t="shared" si="0"/>
        <v>0</v>
      </c>
      <c r="G31" s="342">
        <v>50</v>
      </c>
      <c r="H31" s="129">
        <f t="shared" si="1"/>
        <v>0</v>
      </c>
      <c r="I31" s="154"/>
    </row>
    <row r="32" spans="2:9" ht="33.75" customHeight="1">
      <c r="B32" s="126"/>
      <c r="C32" s="127">
        <v>44499</v>
      </c>
      <c r="D32" s="253" t="s">
        <v>105</v>
      </c>
      <c r="E32" s="128">
        <v>12</v>
      </c>
      <c r="F32" s="254">
        <f t="shared" si="0"/>
        <v>240</v>
      </c>
      <c r="G32" s="342">
        <v>50</v>
      </c>
      <c r="H32" s="129">
        <f t="shared" si="1"/>
        <v>600</v>
      </c>
      <c r="I32" s="154"/>
    </row>
    <row r="33" spans="2:9" ht="37.5" customHeight="1">
      <c r="B33" s="126"/>
      <c r="C33" s="127">
        <v>44500</v>
      </c>
      <c r="D33" s="253" t="s">
        <v>105</v>
      </c>
      <c r="E33" s="128">
        <v>76.5</v>
      </c>
      <c r="F33" s="254">
        <f t="shared" si="0"/>
        <v>1530</v>
      </c>
      <c r="G33" s="342">
        <v>50</v>
      </c>
      <c r="H33" s="129">
        <f t="shared" si="1"/>
        <v>3825</v>
      </c>
      <c r="I33" s="154"/>
    </row>
    <row r="34" spans="2:9" ht="39" customHeight="1" thickBot="1">
      <c r="B34" s="126"/>
      <c r="C34" s="123"/>
      <c r="D34" s="124"/>
      <c r="E34" s="312">
        <f>SUM(E28:E33)</f>
        <v>145.5</v>
      </c>
      <c r="F34" s="315"/>
      <c r="G34" s="316"/>
      <c r="H34" s="317">
        <f>SUM(H28:H33)</f>
        <v>7275</v>
      </c>
      <c r="I34" s="154"/>
    </row>
    <row r="35" spans="2:9" ht="33.75" customHeight="1">
      <c r="B35" s="353"/>
      <c r="C35" s="382"/>
      <c r="D35" s="383"/>
      <c r="E35" s="384"/>
      <c r="F35" s="318">
        <v>1</v>
      </c>
      <c r="G35" s="361" t="s">
        <v>269</v>
      </c>
      <c r="H35" s="319">
        <f>H34*9/100</f>
        <v>654.75</v>
      </c>
      <c r="I35" s="154"/>
    </row>
    <row r="36" spans="2:9" ht="36" customHeight="1">
      <c r="B36" s="126"/>
      <c r="C36" s="385" t="s">
        <v>272</v>
      </c>
      <c r="D36" s="368"/>
      <c r="E36" s="369"/>
      <c r="F36" s="320">
        <v>2</v>
      </c>
      <c r="G36" s="361" t="s">
        <v>270</v>
      </c>
      <c r="H36" s="321">
        <f>H34*9/100</f>
        <v>654.75</v>
      </c>
      <c r="I36" s="154"/>
    </row>
    <row r="37" spans="2:9" ht="33.75" customHeight="1" thickBot="1">
      <c r="B37" s="126"/>
      <c r="C37" s="386"/>
      <c r="D37" s="346"/>
      <c r="E37" s="387"/>
      <c r="F37" s="388" t="s">
        <v>158</v>
      </c>
      <c r="G37" s="389"/>
      <c r="H37" s="322">
        <f>SUM(H34:H36)</f>
        <v>8584.5</v>
      </c>
      <c r="I37" s="154"/>
    </row>
    <row r="38" spans="2:9" ht="31.5" customHeight="1">
      <c r="B38" s="126"/>
      <c r="I38" s="154"/>
    </row>
    <row r="39" spans="2:9" ht="33.75" customHeight="1">
      <c r="B39" s="126"/>
      <c r="I39" s="154"/>
    </row>
    <row r="40" spans="2:9" ht="32.25" customHeight="1">
      <c r="B40" s="126"/>
      <c r="C40" s="64" t="s">
        <v>16</v>
      </c>
      <c r="D40" s="64"/>
      <c r="E40" s="64"/>
      <c r="F40" s="157"/>
      <c r="I40" s="154"/>
    </row>
    <row r="41" spans="2:9" ht="54" customHeight="1">
      <c r="B41" s="126"/>
      <c r="C41" s="64" t="s">
        <v>17</v>
      </c>
      <c r="D41" s="64"/>
      <c r="E41" s="64"/>
      <c r="F41" s="157"/>
      <c r="G41" s="233" t="s">
        <v>106</v>
      </c>
      <c r="H41" s="203"/>
      <c r="I41" s="154"/>
    </row>
    <row r="42" spans="2:9" ht="43.5" customHeight="1">
      <c r="B42" s="126"/>
      <c r="C42" s="64" t="s">
        <v>18</v>
      </c>
      <c r="D42" s="64"/>
      <c r="E42" s="64"/>
      <c r="G42" s="203"/>
      <c r="H42" s="203"/>
      <c r="I42" s="154"/>
    </row>
    <row r="43" spans="2:9" ht="45" customHeight="1">
      <c r="B43" s="126"/>
      <c r="G43" s="203"/>
      <c r="H43" s="203"/>
      <c r="I43" s="154"/>
    </row>
    <row r="44" spans="2:9" ht="33.75" customHeight="1">
      <c r="B44" s="126"/>
      <c r="G44" s="233" t="s">
        <v>19</v>
      </c>
      <c r="H44" s="203"/>
      <c r="I44" s="154"/>
    </row>
    <row r="45" spans="2:9" ht="35.25" customHeight="1">
      <c r="B45" s="126"/>
      <c r="I45" s="154"/>
    </row>
    <row r="46" spans="2:9" ht="33.75" customHeight="1">
      <c r="B46" s="126"/>
      <c r="I46" s="154"/>
    </row>
    <row r="47" spans="2:9" ht="32.25" customHeight="1">
      <c r="B47" s="126"/>
      <c r="I47" s="154"/>
    </row>
    <row r="48" spans="2:9" ht="33.75" customHeight="1">
      <c r="B48" s="126"/>
      <c r="I48" s="154"/>
    </row>
    <row r="49" spans="2:9" ht="33.75" customHeight="1">
      <c r="B49" s="130"/>
      <c r="I49" s="154"/>
    </row>
    <row r="50" spans="2:9" ht="33.75" customHeight="1">
      <c r="B50" s="130"/>
      <c r="I50" s="154"/>
    </row>
    <row r="51" spans="2:9" ht="32.25" customHeight="1">
      <c r="B51" s="130"/>
      <c r="I51" s="154"/>
    </row>
    <row r="52" spans="2:9" ht="37.5" customHeight="1">
      <c r="B52" s="130"/>
      <c r="I52" s="154"/>
    </row>
    <row r="53" spans="2:9" ht="35.25" customHeight="1">
      <c r="B53" s="130"/>
      <c r="I53" s="154"/>
    </row>
    <row r="54" spans="2:9" ht="35.25" customHeight="1">
      <c r="B54" s="126"/>
      <c r="I54" s="154"/>
    </row>
    <row r="55" spans="2:9" ht="35.25" customHeight="1">
      <c r="B55" s="126"/>
      <c r="I55" s="157"/>
    </row>
    <row r="56" spans="2:9" ht="33.75" customHeight="1">
      <c r="B56" s="131"/>
      <c r="I56" s="157"/>
    </row>
    <row r="57" spans="2:9">
      <c r="B57" s="132"/>
      <c r="I57" s="157"/>
    </row>
    <row r="58" spans="2:9">
      <c r="B58" s="126"/>
      <c r="I58" s="157"/>
    </row>
    <row r="59" spans="2:9" ht="36" customHeight="1">
      <c r="B59" s="157"/>
      <c r="I59" s="157"/>
    </row>
    <row r="60" spans="2:9" ht="33.75" customHeight="1">
      <c r="B60" s="126"/>
      <c r="I60" s="157"/>
    </row>
    <row r="61" spans="2:9" ht="36" customHeight="1">
      <c r="B61" s="126"/>
      <c r="I61" s="157"/>
    </row>
    <row r="62" spans="2:9">
      <c r="B62" s="157"/>
      <c r="I62" s="157"/>
    </row>
    <row r="63" spans="2:9" ht="28.5">
      <c r="B63" s="157"/>
      <c r="I63" s="159"/>
    </row>
    <row r="64" spans="2:9">
      <c r="B64" s="157"/>
      <c r="I64" s="157"/>
    </row>
    <row r="65" spans="2:9" ht="28.5">
      <c r="B65" s="157"/>
      <c r="I65" s="159"/>
    </row>
    <row r="66" spans="2:9" ht="28.5">
      <c r="B66" s="157"/>
      <c r="I66" s="159"/>
    </row>
  </sheetData>
  <mergeCells count="9">
    <mergeCell ref="B1:D2"/>
    <mergeCell ref="F1:G2"/>
    <mergeCell ref="I1:I2"/>
    <mergeCell ref="I21:I22"/>
    <mergeCell ref="C8:I8"/>
    <mergeCell ref="B4:I4"/>
    <mergeCell ref="B5:I5"/>
    <mergeCell ref="B6:I6"/>
    <mergeCell ref="B7:I7"/>
  </mergeCells>
  <hyperlinks>
    <hyperlink ref="G35" r:id="rId1"/>
    <hyperlink ref="G36" r:id="rId2"/>
  </hyperlinks>
  <pageMargins left="0.85" right="0.7" top="0.75" bottom="0.75" header="0.3" footer="0.3"/>
  <pageSetup scale="35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42"/>
  <sheetViews>
    <sheetView topLeftCell="A10" zoomScale="50" zoomScaleNormal="50" workbookViewId="0">
      <selection activeCell="N30" sqref="N30"/>
    </sheetView>
  </sheetViews>
  <sheetFormatPr defaultRowHeight="15"/>
  <cols>
    <col min="2" max="2" width="17.7109375" customWidth="1"/>
    <col min="4" max="4" width="46.7109375" customWidth="1"/>
    <col min="5" max="5" width="26.5703125" customWidth="1"/>
    <col min="6" max="6" width="24.5703125" customWidth="1"/>
  </cols>
  <sheetData>
    <row r="1" spans="1:11" ht="37.5" customHeight="1">
      <c r="A1" s="491" t="s">
        <v>119</v>
      </c>
      <c r="B1" s="491"/>
      <c r="C1" s="491"/>
      <c r="D1" s="491"/>
      <c r="E1" s="143" t="s">
        <v>101</v>
      </c>
      <c r="F1" s="143"/>
      <c r="G1" s="491" t="s">
        <v>136</v>
      </c>
      <c r="H1" s="491"/>
      <c r="I1" s="491"/>
      <c r="J1" s="491"/>
      <c r="K1" s="491"/>
    </row>
    <row r="2" spans="1:11" ht="18.75">
      <c r="A2" s="62"/>
      <c r="B2" s="62"/>
      <c r="C2" s="62"/>
      <c r="D2" s="62"/>
      <c r="E2" s="157"/>
      <c r="F2" s="157"/>
      <c r="G2" s="53"/>
      <c r="H2" s="62"/>
      <c r="I2" s="62"/>
      <c r="J2" s="62"/>
      <c r="K2" s="62"/>
    </row>
    <row r="3" spans="1:11" ht="122.25">
      <c r="A3" s="602" t="s">
        <v>96</v>
      </c>
      <c r="B3" s="602"/>
      <c r="C3" s="602"/>
      <c r="D3" s="602"/>
      <c r="E3" s="602"/>
      <c r="F3" s="602"/>
      <c r="G3" s="602"/>
      <c r="H3" s="602"/>
      <c r="I3" s="602"/>
      <c r="J3" s="602"/>
      <c r="K3" s="602"/>
    </row>
    <row r="4" spans="1:11" ht="33.75" customHeight="1">
      <c r="A4" s="94"/>
      <c r="B4" s="592" t="s">
        <v>140</v>
      </c>
      <c r="C4" s="592"/>
      <c r="D4" s="592"/>
      <c r="E4" s="592"/>
      <c r="F4" s="592"/>
      <c r="G4" s="592"/>
      <c r="H4" s="592"/>
      <c r="I4" s="592"/>
      <c r="J4" s="94"/>
      <c r="K4" s="94"/>
    </row>
    <row r="5" spans="1:11" ht="15.75" thickBot="1">
      <c r="A5" s="480"/>
      <c r="B5" s="481"/>
      <c r="C5" s="481"/>
      <c r="D5" s="481"/>
      <c r="E5" s="481"/>
      <c r="F5" s="481"/>
      <c r="G5" s="156"/>
      <c r="H5" s="156"/>
      <c r="I5" s="156"/>
      <c r="J5" s="156"/>
      <c r="K5" s="156"/>
    </row>
    <row r="6" spans="1:11" ht="34.5" customHeight="1">
      <c r="A6" s="589" t="s">
        <v>20</v>
      </c>
      <c r="B6" s="590"/>
      <c r="C6" s="590"/>
      <c r="D6" s="590"/>
      <c r="E6" s="590"/>
      <c r="F6" s="590"/>
      <c r="G6" s="157"/>
      <c r="H6" s="157"/>
      <c r="I6" s="157"/>
      <c r="J6" s="157"/>
      <c r="K6" s="157"/>
    </row>
    <row r="7" spans="1:11" ht="34.5" customHeight="1">
      <c r="A7" s="48"/>
      <c r="B7" s="48"/>
      <c r="C7" s="591" t="s">
        <v>127</v>
      </c>
      <c r="D7" s="590"/>
      <c r="E7" s="590"/>
      <c r="F7" s="590"/>
      <c r="G7" s="157"/>
      <c r="H7" s="157"/>
      <c r="I7" s="157"/>
      <c r="J7" s="157"/>
      <c r="K7" s="157"/>
    </row>
    <row r="8" spans="1:11" ht="33.75" customHeight="1">
      <c r="A8" s="157"/>
      <c r="B8" s="482" t="s">
        <v>0</v>
      </c>
      <c r="C8" s="478"/>
      <c r="D8" s="478"/>
      <c r="E8" s="478"/>
      <c r="F8" s="478"/>
      <c r="G8" s="157"/>
      <c r="H8" s="157"/>
      <c r="I8" s="157"/>
      <c r="J8" s="157"/>
      <c r="K8" s="157"/>
    </row>
    <row r="9" spans="1:11">
      <c r="A9" s="157"/>
      <c r="B9" s="157"/>
      <c r="C9" s="5"/>
      <c r="D9" s="5"/>
      <c r="E9" s="6"/>
      <c r="F9" s="3"/>
      <c r="G9" s="157"/>
      <c r="H9" s="157"/>
      <c r="I9" s="157"/>
      <c r="J9" s="157"/>
      <c r="K9" s="157"/>
    </row>
    <row r="10" spans="1:11" ht="38.25" customHeight="1">
      <c r="A10" s="157"/>
      <c r="B10" s="207" t="s">
        <v>92</v>
      </c>
      <c r="C10" s="207"/>
      <c r="D10" s="207"/>
      <c r="E10" s="207"/>
      <c r="F10" s="95" t="s">
        <v>123</v>
      </c>
      <c r="G10" s="208"/>
      <c r="H10" s="208"/>
      <c r="I10" s="157"/>
      <c r="J10" s="157"/>
      <c r="K10" s="157"/>
    </row>
    <row r="11" spans="1:11" ht="40.5" customHeight="1">
      <c r="A11" s="157"/>
      <c r="B11" s="207" t="s">
        <v>91</v>
      </c>
      <c r="C11" s="207"/>
      <c r="D11" s="207"/>
      <c r="E11" s="207"/>
      <c r="F11" s="290" t="s">
        <v>131</v>
      </c>
      <c r="G11" s="230"/>
      <c r="H11" s="230"/>
      <c r="I11" s="157"/>
      <c r="J11" s="157"/>
      <c r="K11" s="157"/>
    </row>
    <row r="12" spans="1:11" ht="42.75" customHeight="1">
      <c r="A12" s="157"/>
      <c r="B12" s="207" t="s">
        <v>97</v>
      </c>
      <c r="C12" s="207"/>
      <c r="D12" s="207"/>
      <c r="E12" s="207"/>
      <c r="F12" s="232" t="s">
        <v>124</v>
      </c>
      <c r="G12" s="230"/>
      <c r="H12" s="230"/>
      <c r="I12" s="157"/>
      <c r="J12" s="157"/>
      <c r="K12" s="157"/>
    </row>
    <row r="13" spans="1:11" ht="36" customHeight="1">
      <c r="A13" s="157"/>
      <c r="B13" s="210" t="s">
        <v>164</v>
      </c>
      <c r="C13" s="210"/>
      <c r="D13" s="207"/>
      <c r="E13" s="207"/>
      <c r="F13" s="208"/>
      <c r="G13" s="208"/>
      <c r="H13" s="208"/>
      <c r="I13" s="157"/>
      <c r="J13" s="157"/>
      <c r="K13" s="157"/>
    </row>
    <row r="14" spans="1:11" ht="34.5" customHeight="1">
      <c r="A14" s="157"/>
      <c r="B14" s="207" t="s">
        <v>263</v>
      </c>
      <c r="C14" s="207"/>
      <c r="D14" s="207"/>
      <c r="E14" s="207" t="s">
        <v>85</v>
      </c>
      <c r="F14" s="208"/>
      <c r="G14" s="208"/>
      <c r="H14" s="208"/>
      <c r="I14" s="157"/>
      <c r="J14" s="157"/>
      <c r="K14" s="157"/>
    </row>
    <row r="15" spans="1:11" ht="23.25">
      <c r="A15" s="157"/>
      <c r="B15" s="207"/>
      <c r="C15" s="207"/>
      <c r="D15" s="207"/>
      <c r="E15" s="207"/>
      <c r="F15" s="208"/>
      <c r="G15" s="208"/>
      <c r="H15" s="208"/>
      <c r="I15" s="157"/>
      <c r="J15" s="157"/>
      <c r="K15" s="157"/>
    </row>
    <row r="16" spans="1:11" ht="31.5" customHeight="1" thickBot="1">
      <c r="A16" s="157"/>
      <c r="B16" s="596" t="s">
        <v>155</v>
      </c>
      <c r="C16" s="596"/>
      <c r="D16" s="596"/>
      <c r="E16" s="208"/>
      <c r="F16" s="209"/>
      <c r="G16" s="208"/>
      <c r="H16" s="208"/>
      <c r="I16" s="157"/>
      <c r="J16" s="157"/>
      <c r="K16" s="157"/>
    </row>
    <row r="17" spans="1:28" ht="23.25">
      <c r="A17" s="2"/>
      <c r="B17" s="208"/>
      <c r="C17" s="208"/>
      <c r="D17" s="208"/>
      <c r="E17" s="209"/>
      <c r="F17" s="208"/>
      <c r="G17" s="208"/>
      <c r="H17" s="208"/>
      <c r="I17" s="157"/>
      <c r="J17" s="157"/>
      <c r="K17" s="157"/>
    </row>
    <row r="18" spans="1:28" ht="38.25" customHeight="1">
      <c r="A18" s="2"/>
      <c r="B18" s="207" t="s">
        <v>3</v>
      </c>
      <c r="C18" s="209"/>
      <c r="D18" s="209"/>
      <c r="E18" s="208"/>
      <c r="F18" s="211" t="s">
        <v>125</v>
      </c>
      <c r="G18" s="208"/>
      <c r="H18" s="208"/>
      <c r="I18" s="157"/>
      <c r="J18" s="157"/>
      <c r="K18" s="157"/>
    </row>
    <row r="19" spans="1:28" ht="38.25" customHeight="1">
      <c r="A19" s="2"/>
      <c r="B19" s="207" t="s">
        <v>5</v>
      </c>
      <c r="C19" s="207"/>
      <c r="D19" s="208"/>
      <c r="E19" s="208"/>
      <c r="F19" s="207" t="s">
        <v>126</v>
      </c>
      <c r="G19" s="208"/>
      <c r="H19" s="208"/>
      <c r="I19" s="157"/>
      <c r="J19" s="157"/>
      <c r="K19" s="157"/>
      <c r="AB19" s="234"/>
    </row>
    <row r="20" spans="1:28" ht="42" customHeight="1">
      <c r="A20" s="157"/>
      <c r="B20" s="119" t="s">
        <v>6</v>
      </c>
      <c r="C20" s="43"/>
      <c r="D20" s="43"/>
      <c r="E20" s="88"/>
      <c r="F20" s="157"/>
      <c r="G20" s="73"/>
      <c r="H20" s="155"/>
      <c r="I20" s="157"/>
      <c r="J20" s="157"/>
      <c r="K20" s="157"/>
    </row>
    <row r="21" spans="1:28" ht="36" customHeight="1">
      <c r="A21" s="157"/>
      <c r="B21" s="157"/>
      <c r="C21" s="157"/>
      <c r="D21" s="157"/>
      <c r="E21" s="325" t="s">
        <v>165</v>
      </c>
      <c r="F21" s="260"/>
      <c r="G21" s="260"/>
      <c r="H21" s="260"/>
      <c r="I21" s="157"/>
      <c r="J21" s="157"/>
    </row>
    <row r="22" spans="1:28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</row>
    <row r="23" spans="1:28" ht="38.25" customHeight="1">
      <c r="A23" s="157"/>
      <c r="B23" s="326" t="s">
        <v>160</v>
      </c>
      <c r="C23" s="260"/>
      <c r="D23" s="260"/>
      <c r="E23" s="260"/>
      <c r="F23" s="260"/>
      <c r="G23" s="157"/>
      <c r="H23" s="18"/>
      <c r="I23" s="157"/>
      <c r="J23" s="157"/>
      <c r="K23" s="157"/>
    </row>
    <row r="24" spans="1:28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7"/>
    </row>
    <row r="25" spans="1:28" ht="15.75" thickBot="1">
      <c r="A25" s="157"/>
      <c r="B25" s="157"/>
      <c r="C25" s="157"/>
      <c r="D25" s="157"/>
      <c r="E25" s="157"/>
      <c r="F25" s="157"/>
      <c r="G25" s="157"/>
      <c r="H25" s="157"/>
      <c r="I25" s="157"/>
      <c r="J25" s="157"/>
      <c r="K25" s="157"/>
    </row>
    <row r="26" spans="1:28" ht="36" customHeight="1">
      <c r="A26" s="157"/>
      <c r="B26" s="113" t="s">
        <v>8</v>
      </c>
      <c r="C26" s="603" t="s">
        <v>9</v>
      </c>
      <c r="D26" s="603"/>
      <c r="E26" s="162" t="s">
        <v>32</v>
      </c>
      <c r="F26" s="112" t="s">
        <v>10</v>
      </c>
      <c r="G26" s="50"/>
      <c r="H26" s="157"/>
      <c r="I26" s="157"/>
      <c r="J26" s="157"/>
      <c r="K26" s="157"/>
    </row>
    <row r="27" spans="1:28" ht="34.5" customHeight="1">
      <c r="A27" s="157"/>
      <c r="B27" s="604"/>
      <c r="C27" s="605"/>
      <c r="D27" s="605"/>
      <c r="E27" s="165" t="s">
        <v>33</v>
      </c>
      <c r="F27" s="106" t="s">
        <v>11</v>
      </c>
      <c r="G27" s="50"/>
      <c r="H27" s="157"/>
      <c r="I27" s="157"/>
      <c r="J27" s="157"/>
      <c r="K27" s="157"/>
    </row>
    <row r="28" spans="1:28" ht="37.5" customHeight="1">
      <c r="A28" s="157"/>
      <c r="B28" s="164">
        <v>1</v>
      </c>
      <c r="C28" s="606" t="s">
        <v>34</v>
      </c>
      <c r="D28" s="606"/>
      <c r="E28" s="158">
        <v>86</v>
      </c>
      <c r="F28" s="133">
        <v>15480</v>
      </c>
      <c r="G28" s="50"/>
      <c r="H28" s="157"/>
      <c r="I28" s="157"/>
      <c r="J28" s="157"/>
      <c r="K28" s="157"/>
    </row>
    <row r="29" spans="1:28" ht="26.25">
      <c r="A29" s="157"/>
      <c r="B29" s="583"/>
      <c r="C29" s="584"/>
      <c r="D29" s="584"/>
      <c r="E29" s="585"/>
      <c r="F29" s="133"/>
      <c r="G29" s="50"/>
      <c r="H29" s="157"/>
      <c r="I29" s="157"/>
      <c r="J29" s="157"/>
      <c r="K29" s="157"/>
    </row>
    <row r="30" spans="1:28" ht="51" customHeight="1">
      <c r="A30" s="157"/>
      <c r="B30" s="607" t="s">
        <v>35</v>
      </c>
      <c r="C30" s="606"/>
      <c r="D30" s="606"/>
      <c r="E30" s="606"/>
      <c r="F30" s="133">
        <v>15480</v>
      </c>
      <c r="G30" s="50"/>
      <c r="H30" s="157"/>
      <c r="I30" s="157"/>
      <c r="J30" s="157"/>
      <c r="K30" s="157"/>
    </row>
    <row r="31" spans="1:28" ht="24" thickBot="1">
      <c r="A31" s="157"/>
      <c r="B31" s="593"/>
      <c r="C31" s="594"/>
      <c r="D31" s="594"/>
      <c r="E31" s="594"/>
      <c r="F31" s="595"/>
      <c r="G31" s="50"/>
      <c r="H31" s="157"/>
      <c r="I31" s="157"/>
      <c r="J31" s="157"/>
      <c r="K31" s="157"/>
    </row>
    <row r="32" spans="1:28" ht="23.25">
      <c r="A32" s="157"/>
      <c r="B32" s="582"/>
      <c r="C32" s="582"/>
      <c r="D32" s="582"/>
      <c r="E32" s="582"/>
      <c r="F32" s="582"/>
      <c r="G32" s="157"/>
      <c r="H32" s="157"/>
      <c r="I32" s="157"/>
      <c r="J32" s="157"/>
      <c r="K32" s="157"/>
    </row>
    <row r="33" spans="1:11" ht="27.75">
      <c r="A33" s="157"/>
      <c r="B33" s="161"/>
      <c r="C33" s="582"/>
      <c r="D33" s="582"/>
      <c r="E33" s="582"/>
      <c r="F33" s="136"/>
      <c r="G33" s="157"/>
      <c r="H33" s="157"/>
      <c r="I33" s="157"/>
      <c r="J33" s="157"/>
      <c r="K33" s="157"/>
    </row>
    <row r="34" spans="1:11" ht="36.75" customHeight="1">
      <c r="A34" s="157"/>
      <c r="B34" s="57" t="s">
        <v>16</v>
      </c>
      <c r="C34" s="57"/>
      <c r="D34" s="57"/>
      <c r="E34" s="57"/>
      <c r="F34" s="136"/>
      <c r="G34" s="157"/>
      <c r="H34" s="157"/>
      <c r="I34" s="157"/>
      <c r="J34" s="157"/>
      <c r="K34" s="157"/>
    </row>
    <row r="35" spans="1:11" ht="36.75" customHeight="1">
      <c r="A35" s="157"/>
      <c r="B35" s="57" t="s">
        <v>17</v>
      </c>
      <c r="C35" s="57"/>
      <c r="D35" s="57"/>
      <c r="E35" s="57"/>
      <c r="F35" s="137"/>
      <c r="G35" s="157"/>
      <c r="H35" s="157"/>
      <c r="I35" s="157"/>
      <c r="J35" s="157"/>
      <c r="K35" s="157"/>
    </row>
    <row r="36" spans="1:11" ht="33" customHeight="1">
      <c r="A36" s="157"/>
      <c r="B36" s="57" t="s">
        <v>18</v>
      </c>
      <c r="C36" s="57"/>
      <c r="D36" s="57"/>
      <c r="E36" s="57"/>
      <c r="F36" s="157"/>
      <c r="G36" s="157"/>
      <c r="H36" s="157"/>
      <c r="I36" s="157"/>
      <c r="J36" s="157"/>
      <c r="K36" s="157"/>
    </row>
    <row r="37" spans="1:11" ht="28.5">
      <c r="A37" s="157"/>
      <c r="B37" s="157"/>
      <c r="C37" s="157"/>
      <c r="D37" s="157"/>
      <c r="E37" s="157"/>
      <c r="F37" s="100" t="s">
        <v>95</v>
      </c>
      <c r="G37" s="159"/>
      <c r="H37" s="159"/>
      <c r="I37" s="157"/>
      <c r="J37" s="157"/>
      <c r="K37" s="157"/>
    </row>
    <row r="38" spans="1:11" ht="28.5">
      <c r="A38" s="157"/>
      <c r="B38" s="157"/>
      <c r="C38" s="157"/>
      <c r="D38" s="157"/>
      <c r="E38" s="157"/>
      <c r="F38" s="159"/>
      <c r="G38" s="159"/>
      <c r="H38" s="159"/>
      <c r="I38" s="157"/>
      <c r="J38" s="157"/>
      <c r="K38" s="157"/>
    </row>
    <row r="39" spans="1:11" ht="28.5">
      <c r="A39" s="157"/>
      <c r="B39" s="157"/>
      <c r="C39" s="157"/>
      <c r="D39" s="157"/>
      <c r="E39" s="157"/>
      <c r="F39" s="159"/>
      <c r="G39" s="159"/>
      <c r="H39" s="157"/>
      <c r="I39" s="157"/>
      <c r="J39" s="157"/>
      <c r="K39" s="157"/>
    </row>
    <row r="40" spans="1:11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</row>
    <row r="41" spans="1:11" ht="28.5">
      <c r="A41" s="157"/>
      <c r="B41" s="157"/>
      <c r="C41" s="157"/>
      <c r="D41" s="157"/>
      <c r="E41" s="157"/>
      <c r="F41" s="100" t="s">
        <v>19</v>
      </c>
      <c r="G41" s="157"/>
      <c r="H41" s="157"/>
      <c r="I41" s="157"/>
      <c r="J41" s="159"/>
      <c r="K41" s="159"/>
    </row>
    <row r="42" spans="1:11" ht="28.5">
      <c r="A42" s="157"/>
      <c r="B42" s="157"/>
      <c r="C42" s="157"/>
      <c r="D42" s="157"/>
      <c r="E42" s="157"/>
      <c r="F42" s="60"/>
      <c r="G42" s="157"/>
      <c r="H42" s="157"/>
      <c r="I42" s="157"/>
      <c r="J42" s="159"/>
      <c r="K42" s="159"/>
    </row>
  </sheetData>
  <mergeCells count="17">
    <mergeCell ref="B31:F31"/>
    <mergeCell ref="B32:F32"/>
    <mergeCell ref="C33:E33"/>
    <mergeCell ref="B8:F8"/>
    <mergeCell ref="C26:D26"/>
    <mergeCell ref="B27:D27"/>
    <mergeCell ref="C28:D28"/>
    <mergeCell ref="B29:E29"/>
    <mergeCell ref="B30:E30"/>
    <mergeCell ref="B16:D16"/>
    <mergeCell ref="C7:F7"/>
    <mergeCell ref="G1:K1"/>
    <mergeCell ref="A3:K3"/>
    <mergeCell ref="B4:I4"/>
    <mergeCell ref="A5:F5"/>
    <mergeCell ref="A6:F6"/>
    <mergeCell ref="A1:D1"/>
  </mergeCells>
  <pageMargins left="0.7" right="0.7" top="0.75" bottom="0.75" header="0.3" footer="0.3"/>
  <pageSetup scale="5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8"/>
  <sheetViews>
    <sheetView view="pageBreakPreview" topLeftCell="A27" zoomScale="40" zoomScaleNormal="40" zoomScaleSheetLayoutView="40" workbookViewId="0">
      <selection activeCell="R41" sqref="R41"/>
    </sheetView>
  </sheetViews>
  <sheetFormatPr defaultRowHeight="15"/>
  <cols>
    <col min="2" max="2" width="27.85546875" customWidth="1"/>
    <col min="3" max="3" width="81.5703125" customWidth="1"/>
    <col min="4" max="4" width="33.28515625" customWidth="1"/>
    <col min="5" max="5" width="30.28515625" customWidth="1"/>
    <col min="6" max="6" width="18.85546875" customWidth="1"/>
    <col min="7" max="7" width="28.5703125" customWidth="1"/>
    <col min="8" max="8" width="19.5703125" customWidth="1"/>
    <col min="9" max="9" width="25.140625" customWidth="1"/>
    <col min="10" max="10" width="26.140625" customWidth="1"/>
  </cols>
  <sheetData>
    <row r="1" spans="1:12" ht="66.75" customHeight="1">
      <c r="A1" s="507" t="s">
        <v>102</v>
      </c>
      <c r="B1" s="507"/>
      <c r="C1" s="507"/>
      <c r="D1" s="609" t="s">
        <v>101</v>
      </c>
      <c r="E1" s="609"/>
      <c r="F1" s="609"/>
      <c r="G1" s="610" t="s">
        <v>267</v>
      </c>
      <c r="H1" s="610"/>
      <c r="I1" s="610"/>
      <c r="J1" s="610"/>
    </row>
    <row r="2" spans="1:12" ht="4.5" customHeight="1">
      <c r="A2" s="157"/>
      <c r="B2" s="75"/>
      <c r="C2" s="75"/>
      <c r="D2" s="75"/>
      <c r="E2" s="75"/>
      <c r="F2" s="75"/>
      <c r="G2" s="75"/>
      <c r="H2" s="75"/>
      <c r="I2" s="75"/>
      <c r="J2" s="75"/>
    </row>
    <row r="3" spans="1:12" ht="182.25">
      <c r="A3" s="611" t="s">
        <v>96</v>
      </c>
      <c r="B3" s="612"/>
      <c r="C3" s="612"/>
      <c r="D3" s="612"/>
      <c r="E3" s="612"/>
      <c r="F3" s="612"/>
      <c r="G3" s="612"/>
      <c r="H3" s="612"/>
      <c r="I3" s="612"/>
      <c r="J3" s="612"/>
    </row>
    <row r="4" spans="1:12" ht="52.5" customHeight="1">
      <c r="A4" s="516" t="s">
        <v>140</v>
      </c>
      <c r="B4" s="516"/>
      <c r="C4" s="516"/>
      <c r="D4" s="516"/>
      <c r="E4" s="516"/>
      <c r="F4" s="516"/>
      <c r="G4" s="516"/>
      <c r="H4" s="516"/>
      <c r="I4" s="516"/>
      <c r="J4" s="93"/>
    </row>
    <row r="5" spans="1:12" ht="12.75" customHeight="1" thickBot="1">
      <c r="A5" s="520"/>
      <c r="B5" s="481"/>
      <c r="C5" s="481"/>
      <c r="D5" s="481"/>
      <c r="E5" s="481"/>
      <c r="F5" s="481"/>
      <c r="G5" s="481"/>
      <c r="H5" s="481"/>
      <c r="I5" s="481"/>
      <c r="J5" s="481"/>
    </row>
    <row r="6" spans="1:12" ht="42.75" customHeight="1">
      <c r="A6" s="608" t="s">
        <v>20</v>
      </c>
      <c r="B6" s="470"/>
      <c r="C6" s="470"/>
      <c r="D6" s="470"/>
      <c r="E6" s="470"/>
      <c r="F6" s="470"/>
      <c r="G6" s="470"/>
      <c r="H6" s="470"/>
      <c r="I6" s="470"/>
      <c r="J6" s="470"/>
    </row>
    <row r="7" spans="1:12" ht="15.75">
      <c r="A7" s="24"/>
      <c r="B7" s="24"/>
      <c r="C7" s="24"/>
      <c r="D7" s="24"/>
      <c r="E7" s="24"/>
      <c r="F7" s="13"/>
      <c r="G7" s="24"/>
      <c r="H7" s="24"/>
      <c r="I7" s="24"/>
      <c r="J7" s="23"/>
    </row>
    <row r="8" spans="1:12" ht="52.5" customHeight="1">
      <c r="A8" s="23"/>
      <c r="B8" s="327" t="s">
        <v>115</v>
      </c>
      <c r="C8" s="327"/>
      <c r="D8" s="327"/>
      <c r="E8" s="328"/>
      <c r="F8" s="328"/>
      <c r="G8" s="327"/>
      <c r="H8" s="327"/>
      <c r="I8" s="328"/>
      <c r="J8" s="328"/>
      <c r="K8" s="217"/>
      <c r="L8" s="217"/>
    </row>
    <row r="9" spans="1:12" ht="52.5" customHeight="1">
      <c r="A9" s="23"/>
      <c r="B9" s="327" t="s">
        <v>91</v>
      </c>
      <c r="C9" s="327"/>
      <c r="D9" s="327"/>
      <c r="E9" s="328"/>
      <c r="F9" s="328"/>
      <c r="G9" s="214" t="s">
        <v>123</v>
      </c>
      <c r="H9" s="328"/>
      <c r="I9" s="328"/>
      <c r="J9" s="328"/>
      <c r="K9" s="217"/>
      <c r="L9" s="217"/>
    </row>
    <row r="10" spans="1:12" ht="51.75" customHeight="1">
      <c r="A10" s="23"/>
      <c r="B10" s="327" t="s">
        <v>116</v>
      </c>
      <c r="C10" s="327"/>
      <c r="D10" s="327"/>
      <c r="E10" s="328"/>
      <c r="F10" s="328"/>
      <c r="G10" s="323" t="s">
        <v>145</v>
      </c>
      <c r="H10" s="328"/>
      <c r="I10" s="328"/>
      <c r="J10" s="328"/>
      <c r="K10" s="217"/>
      <c r="L10" s="217"/>
    </row>
    <row r="11" spans="1:12" ht="39.75" customHeight="1">
      <c r="A11" s="23"/>
      <c r="B11" s="327" t="s">
        <v>169</v>
      </c>
      <c r="C11" s="329"/>
      <c r="D11" s="327"/>
      <c r="E11" s="328"/>
      <c r="F11" s="328"/>
      <c r="G11" s="327" t="s">
        <v>126</v>
      </c>
      <c r="H11" s="324"/>
      <c r="I11" s="328"/>
      <c r="J11" s="328"/>
      <c r="K11" s="217"/>
      <c r="L11" s="217"/>
    </row>
    <row r="12" spans="1:12" ht="31.5">
      <c r="A12" s="23"/>
      <c r="B12" s="328"/>
      <c r="C12" s="328"/>
      <c r="D12" s="327"/>
      <c r="E12" s="328"/>
      <c r="F12" s="328"/>
      <c r="G12" s="328"/>
      <c r="H12" s="328"/>
      <c r="I12" s="328"/>
      <c r="J12" s="328"/>
      <c r="K12" s="217"/>
      <c r="L12" s="217"/>
    </row>
    <row r="13" spans="1:12" ht="39" customHeight="1">
      <c r="A13" s="23"/>
      <c r="B13" s="330" t="s">
        <v>155</v>
      </c>
      <c r="C13" s="330"/>
      <c r="D13" s="328"/>
      <c r="E13" s="328"/>
      <c r="F13" s="328"/>
      <c r="G13" s="328"/>
      <c r="H13" s="328"/>
      <c r="I13" s="328"/>
      <c r="J13" s="328"/>
      <c r="K13" s="217"/>
      <c r="L13" s="217"/>
    </row>
    <row r="14" spans="1:12" ht="31.5">
      <c r="A14" s="23"/>
      <c r="B14" s="330"/>
      <c r="C14" s="331"/>
      <c r="D14" s="328"/>
      <c r="E14" s="327"/>
      <c r="F14" s="327"/>
      <c r="G14" s="328"/>
      <c r="H14" s="328"/>
      <c r="I14" s="328"/>
      <c r="J14" s="328"/>
      <c r="K14" s="217"/>
      <c r="L14" s="217"/>
    </row>
    <row r="15" spans="1:12" ht="31.5">
      <c r="A15" s="23"/>
      <c r="B15" s="328"/>
      <c r="C15" s="328"/>
      <c r="D15" s="330"/>
      <c r="E15" s="328"/>
      <c r="F15" s="328"/>
      <c r="G15" s="329"/>
      <c r="H15" s="332"/>
      <c r="I15" s="333"/>
      <c r="J15" s="333"/>
      <c r="K15" s="217"/>
      <c r="L15" s="217"/>
    </row>
    <row r="16" spans="1:12" ht="37.5" customHeight="1">
      <c r="A16" s="23"/>
      <c r="B16" s="329" t="s">
        <v>3</v>
      </c>
      <c r="C16" s="329"/>
      <c r="D16" s="331"/>
      <c r="E16" s="328"/>
      <c r="F16" s="328"/>
      <c r="G16" s="328"/>
      <c r="H16" s="328"/>
      <c r="I16" s="328"/>
      <c r="J16" s="333"/>
      <c r="K16" s="217"/>
      <c r="L16" s="217"/>
    </row>
    <row r="17" spans="1:12" ht="47.25" customHeight="1">
      <c r="A17" s="24"/>
      <c r="B17" s="329" t="s">
        <v>5</v>
      </c>
      <c r="C17" s="333"/>
      <c r="D17" s="333"/>
      <c r="E17" s="333"/>
      <c r="F17" s="333"/>
      <c r="G17" s="334" t="s">
        <v>125</v>
      </c>
      <c r="H17" s="328"/>
      <c r="I17" s="333"/>
      <c r="J17" s="333"/>
      <c r="K17" s="217"/>
      <c r="L17" s="217"/>
    </row>
    <row r="18" spans="1:12" ht="52.5" customHeight="1">
      <c r="A18" s="13"/>
      <c r="B18" s="329" t="s">
        <v>6</v>
      </c>
      <c r="C18" s="329"/>
      <c r="D18" s="329"/>
      <c r="E18" s="333"/>
      <c r="F18" s="333"/>
      <c r="G18" s="329" t="s">
        <v>126</v>
      </c>
      <c r="H18" s="332"/>
      <c r="I18" s="333"/>
      <c r="J18" s="333"/>
      <c r="K18" s="217"/>
      <c r="L18" s="217"/>
    </row>
    <row r="19" spans="1:12" ht="37.5" customHeight="1">
      <c r="A19" s="157"/>
      <c r="B19" s="328"/>
      <c r="C19" s="328"/>
      <c r="D19" s="328"/>
      <c r="E19" s="328"/>
      <c r="F19" s="328"/>
      <c r="G19" s="328"/>
      <c r="H19" s="328"/>
      <c r="I19" s="328"/>
      <c r="J19" s="328"/>
      <c r="K19" s="217"/>
      <c r="L19" s="217"/>
    </row>
    <row r="20" spans="1:12" ht="37.5" customHeight="1">
      <c r="A20" s="157"/>
      <c r="B20" s="328"/>
      <c r="C20" s="328"/>
      <c r="D20" s="328"/>
      <c r="E20" s="328"/>
      <c r="F20" s="328"/>
      <c r="G20" s="330" t="s">
        <v>165</v>
      </c>
      <c r="H20" s="333"/>
      <c r="I20" s="329"/>
      <c r="J20" s="328"/>
      <c r="K20" s="217"/>
      <c r="L20" s="217"/>
    </row>
    <row r="21" spans="1:12" ht="37.5" customHeight="1">
      <c r="A21" s="157"/>
      <c r="B21" s="213"/>
      <c r="C21" s="213"/>
      <c r="D21" s="213"/>
      <c r="E21" s="213"/>
      <c r="F21" s="213"/>
      <c r="G21" s="213"/>
      <c r="H21" s="213"/>
      <c r="I21" s="213"/>
      <c r="J21" s="213"/>
    </row>
    <row r="22" spans="1:12" ht="39.75" customHeight="1">
      <c r="A22" s="339" t="s">
        <v>36</v>
      </c>
      <c r="B22" s="447" t="s">
        <v>37</v>
      </c>
      <c r="C22" s="447" t="s">
        <v>38</v>
      </c>
      <c r="D22" s="447" t="s">
        <v>39</v>
      </c>
      <c r="E22" s="447" t="s">
        <v>40</v>
      </c>
      <c r="F22" s="447" t="s">
        <v>41</v>
      </c>
      <c r="G22" s="447" t="s">
        <v>42</v>
      </c>
      <c r="H22" s="447" t="s">
        <v>43</v>
      </c>
      <c r="I22" s="447" t="s">
        <v>28</v>
      </c>
      <c r="J22" s="447" t="s">
        <v>44</v>
      </c>
    </row>
    <row r="23" spans="1:12" ht="63.75" customHeight="1">
      <c r="A23" s="447">
        <v>1</v>
      </c>
      <c r="B23" s="338">
        <v>44556</v>
      </c>
      <c r="C23" s="339" t="s">
        <v>151</v>
      </c>
      <c r="D23" s="339" t="s">
        <v>112</v>
      </c>
      <c r="E23" s="339" t="s">
        <v>133</v>
      </c>
      <c r="F23" s="339" t="s">
        <v>275</v>
      </c>
      <c r="G23" s="339" t="s">
        <v>278</v>
      </c>
      <c r="H23" s="340">
        <v>10</v>
      </c>
      <c r="I23" s="448">
        <v>1800</v>
      </c>
      <c r="J23" s="449">
        <v>1800</v>
      </c>
    </row>
    <row r="24" spans="1:12" ht="56.25" customHeight="1">
      <c r="A24" s="447">
        <v>2</v>
      </c>
      <c r="B24" s="338">
        <v>44556</v>
      </c>
      <c r="C24" s="339" t="s">
        <v>151</v>
      </c>
      <c r="D24" s="339" t="s">
        <v>112</v>
      </c>
      <c r="E24" s="339" t="s">
        <v>149</v>
      </c>
      <c r="F24" s="339" t="s">
        <v>276</v>
      </c>
      <c r="G24" s="339" t="s">
        <v>279</v>
      </c>
      <c r="H24" s="340">
        <v>10</v>
      </c>
      <c r="I24" s="448">
        <v>1800</v>
      </c>
      <c r="J24" s="449">
        <v>1800</v>
      </c>
    </row>
    <row r="25" spans="1:12" ht="55.5" customHeight="1">
      <c r="A25" s="447">
        <v>3</v>
      </c>
      <c r="B25" s="338">
        <v>44560</v>
      </c>
      <c r="C25" s="339" t="s">
        <v>139</v>
      </c>
      <c r="D25" s="339" t="s">
        <v>110</v>
      </c>
      <c r="E25" s="339" t="s">
        <v>113</v>
      </c>
      <c r="F25" s="339" t="s">
        <v>277</v>
      </c>
      <c r="G25" s="339" t="s">
        <v>280</v>
      </c>
      <c r="H25" s="340">
        <v>12</v>
      </c>
      <c r="I25" s="448">
        <v>2160</v>
      </c>
      <c r="J25" s="449">
        <v>2160</v>
      </c>
    </row>
    <row r="26" spans="1:12" ht="57.75" customHeight="1">
      <c r="A26" s="339">
        <v>4</v>
      </c>
      <c r="B26" s="338">
        <v>44561</v>
      </c>
      <c r="C26" s="339" t="s">
        <v>151</v>
      </c>
      <c r="D26" s="339" t="s">
        <v>112</v>
      </c>
      <c r="E26" s="339" t="s">
        <v>133</v>
      </c>
      <c r="F26" s="339" t="s">
        <v>245</v>
      </c>
      <c r="G26" s="339" t="s">
        <v>251</v>
      </c>
      <c r="H26" s="340">
        <v>8</v>
      </c>
      <c r="I26" s="448">
        <v>1440</v>
      </c>
      <c r="J26" s="449">
        <v>1440</v>
      </c>
    </row>
    <row r="27" spans="1:12" ht="45.75" customHeight="1">
      <c r="A27" s="339">
        <v>5</v>
      </c>
      <c r="B27" s="338">
        <v>44561</v>
      </c>
      <c r="C27" s="339" t="s">
        <v>151</v>
      </c>
      <c r="D27" s="339" t="s">
        <v>112</v>
      </c>
      <c r="E27" s="339" t="s">
        <v>149</v>
      </c>
      <c r="F27" s="339" t="s">
        <v>246</v>
      </c>
      <c r="G27" s="339" t="s">
        <v>252</v>
      </c>
      <c r="H27" s="340">
        <v>8</v>
      </c>
      <c r="I27" s="448">
        <v>1440</v>
      </c>
      <c r="J27" s="449">
        <v>1440</v>
      </c>
    </row>
    <row r="28" spans="1:12" ht="49.5" customHeight="1">
      <c r="A28" s="339">
        <v>6</v>
      </c>
      <c r="B28" s="338">
        <v>44561</v>
      </c>
      <c r="C28" s="339" t="s">
        <v>107</v>
      </c>
      <c r="D28" s="339" t="s">
        <v>112</v>
      </c>
      <c r="E28" s="339" t="s">
        <v>113</v>
      </c>
      <c r="F28" s="339" t="s">
        <v>247</v>
      </c>
      <c r="G28" s="339" t="s">
        <v>253</v>
      </c>
      <c r="H28" s="340">
        <v>12</v>
      </c>
      <c r="I28" s="448">
        <v>2160</v>
      </c>
      <c r="J28" s="449">
        <v>2160</v>
      </c>
    </row>
    <row r="29" spans="1:12" ht="50.25" customHeight="1">
      <c r="A29" s="339">
        <v>7</v>
      </c>
      <c r="B29" s="338">
        <v>44561</v>
      </c>
      <c r="C29" s="339" t="s">
        <v>107</v>
      </c>
      <c r="D29" s="339" t="s">
        <v>112</v>
      </c>
      <c r="E29" s="339" t="s">
        <v>134</v>
      </c>
      <c r="F29" s="339" t="s">
        <v>248</v>
      </c>
      <c r="G29" s="339" t="s">
        <v>254</v>
      </c>
      <c r="H29" s="340">
        <v>11</v>
      </c>
      <c r="I29" s="448">
        <v>1980</v>
      </c>
      <c r="J29" s="449">
        <v>1980</v>
      </c>
    </row>
    <row r="30" spans="1:12" ht="65.25" customHeight="1">
      <c r="A30" s="339">
        <v>8</v>
      </c>
      <c r="B30" s="338">
        <v>44561</v>
      </c>
      <c r="C30" s="339" t="s">
        <v>107</v>
      </c>
      <c r="D30" s="339" t="s">
        <v>109</v>
      </c>
      <c r="E30" s="339" t="s">
        <v>173</v>
      </c>
      <c r="F30" s="339" t="s">
        <v>249</v>
      </c>
      <c r="G30" s="339" t="s">
        <v>255</v>
      </c>
      <c r="H30" s="340">
        <v>10</v>
      </c>
      <c r="I30" s="448">
        <v>1800</v>
      </c>
      <c r="J30" s="449">
        <v>1800</v>
      </c>
    </row>
    <row r="31" spans="1:12" ht="50.25" customHeight="1">
      <c r="A31" s="339">
        <v>9</v>
      </c>
      <c r="B31" s="338">
        <v>44561</v>
      </c>
      <c r="C31" s="339" t="s">
        <v>243</v>
      </c>
      <c r="D31" s="339" t="s">
        <v>244</v>
      </c>
      <c r="E31" s="339" t="s">
        <v>132</v>
      </c>
      <c r="F31" s="339" t="s">
        <v>250</v>
      </c>
      <c r="G31" s="339" t="s">
        <v>256</v>
      </c>
      <c r="H31" s="340">
        <v>5</v>
      </c>
      <c r="I31" s="448">
        <v>900</v>
      </c>
      <c r="J31" s="449">
        <v>900</v>
      </c>
    </row>
    <row r="32" spans="1:12" ht="48" customHeight="1">
      <c r="A32" s="339"/>
      <c r="B32" s="450"/>
      <c r="C32" s="450"/>
      <c r="D32" s="450"/>
      <c r="E32" s="450"/>
      <c r="F32" s="450"/>
      <c r="G32" s="450"/>
      <c r="H32" s="453">
        <f>SUM(H23:H31)</f>
        <v>86</v>
      </c>
      <c r="I32" s="451"/>
      <c r="J32" s="452">
        <f>SUM(J23:J31)</f>
        <v>15480</v>
      </c>
    </row>
    <row r="33" spans="1:11" ht="46.5">
      <c r="A33" s="42"/>
      <c r="B33" s="23"/>
      <c r="C33" s="23"/>
      <c r="D33" s="23"/>
      <c r="I33" s="398"/>
      <c r="J33" s="27"/>
    </row>
    <row r="34" spans="1:11" ht="46.5">
      <c r="G34" s="220"/>
      <c r="H34" s="91"/>
      <c r="I34" s="398" t="s">
        <v>117</v>
      </c>
      <c r="J34" s="398"/>
      <c r="K34" s="398"/>
    </row>
    <row r="35" spans="1:11" ht="46.5">
      <c r="F35" s="220"/>
      <c r="G35" s="220"/>
      <c r="H35" s="220"/>
      <c r="I35" s="220"/>
    </row>
    <row r="36" spans="1:11" ht="46.5">
      <c r="F36" s="220"/>
      <c r="G36" s="220"/>
      <c r="H36" s="220"/>
      <c r="I36" s="220"/>
    </row>
    <row r="37" spans="1:11" ht="46.5">
      <c r="F37" s="220"/>
      <c r="H37" s="220"/>
      <c r="I37" s="222" t="s">
        <v>19</v>
      </c>
      <c r="J37" s="221"/>
    </row>
    <row r="38" spans="1:11" ht="36">
      <c r="F38" s="141"/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7" right="0.7" top="0.75" bottom="0.75" header="0.3" footer="0.3"/>
  <pageSetup scale="2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topLeftCell="A13" zoomScale="41" zoomScaleNormal="41" workbookViewId="0">
      <selection activeCell="D35" sqref="D35:E35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4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176" t="s">
        <v>119</v>
      </c>
      <c r="B1" s="77"/>
      <c r="C1" s="72"/>
      <c r="D1" s="144" t="s">
        <v>103</v>
      </c>
      <c r="E1" s="455" t="s">
        <v>147</v>
      </c>
      <c r="F1" s="455"/>
      <c r="G1" s="455"/>
      <c r="H1" s="455"/>
      <c r="I1" s="455"/>
      <c r="J1" s="455"/>
      <c r="K1" s="455"/>
      <c r="L1" s="78"/>
      <c r="M1" s="2"/>
    </row>
    <row r="2" spans="1:13" ht="18.75">
      <c r="A2" s="50"/>
      <c r="B2" s="53"/>
      <c r="C2" s="53"/>
      <c r="D2" s="50"/>
      <c r="E2" s="53"/>
      <c r="F2" s="53"/>
      <c r="G2" s="44"/>
      <c r="H2" s="44"/>
      <c r="I2" s="79"/>
      <c r="J2" s="2"/>
      <c r="K2" s="2"/>
      <c r="L2" s="2"/>
      <c r="M2" s="2"/>
    </row>
    <row r="3" spans="1:13" ht="116.25" customHeight="1">
      <c r="A3" s="473" t="s">
        <v>156</v>
      </c>
      <c r="B3" s="473"/>
      <c r="C3" s="473"/>
      <c r="D3" s="473"/>
      <c r="E3" s="473"/>
      <c r="F3" s="473"/>
      <c r="G3" s="473"/>
      <c r="H3" s="473"/>
      <c r="I3" s="473"/>
      <c r="J3" s="2"/>
      <c r="K3" s="2"/>
      <c r="L3" s="2"/>
      <c r="M3" s="2"/>
    </row>
    <row r="4" spans="1:13" ht="42" customHeight="1">
      <c r="A4" s="474" t="s">
        <v>157</v>
      </c>
      <c r="B4" s="474"/>
      <c r="C4" s="474"/>
      <c r="D4" s="474"/>
      <c r="E4" s="474"/>
      <c r="F4" s="474"/>
      <c r="G4" s="474"/>
      <c r="H4" s="474"/>
      <c r="I4" s="474"/>
      <c r="J4" s="2"/>
      <c r="K4" s="2"/>
      <c r="L4" s="2"/>
      <c r="M4" s="2"/>
    </row>
    <row r="5" spans="1:13" ht="16.5" thickBot="1">
      <c r="A5" s="471"/>
      <c r="B5" s="472"/>
      <c r="C5" s="472"/>
      <c r="D5" s="472"/>
      <c r="E5" s="472"/>
      <c r="F5" s="472"/>
      <c r="G5" s="80"/>
      <c r="H5" s="80"/>
      <c r="I5" s="81"/>
      <c r="J5" s="2"/>
      <c r="K5" s="2"/>
      <c r="L5" s="2"/>
      <c r="M5" s="2"/>
    </row>
    <row r="6" spans="1:13" ht="34.5" customHeight="1">
      <c r="A6" s="34"/>
      <c r="B6" s="469" t="s">
        <v>0</v>
      </c>
      <c r="C6" s="470"/>
      <c r="D6" s="470"/>
      <c r="E6" s="470"/>
      <c r="F6" s="470"/>
      <c r="G6" s="35"/>
      <c r="H6" s="34"/>
      <c r="I6" s="2"/>
      <c r="J6" s="2"/>
      <c r="K6" s="2"/>
      <c r="L6" s="2"/>
      <c r="M6" s="2"/>
    </row>
    <row r="7" spans="1:13" ht="24.75" customHeight="1">
      <c r="A7" s="34"/>
      <c r="D7" s="74"/>
      <c r="E7" s="74"/>
      <c r="F7" s="74"/>
      <c r="G7" s="35"/>
      <c r="H7" s="34"/>
      <c r="I7" s="2"/>
      <c r="J7" s="2"/>
      <c r="K7" s="2"/>
      <c r="L7" s="2"/>
      <c r="M7" s="2"/>
    </row>
    <row r="8" spans="1:13" ht="39" customHeight="1">
      <c r="A8" s="34"/>
      <c r="B8" s="475" t="s">
        <v>92</v>
      </c>
      <c r="C8" s="476"/>
      <c r="D8" s="102"/>
      <c r="E8" s="76"/>
      <c r="F8" s="38"/>
      <c r="G8" s="35"/>
      <c r="H8" s="34"/>
      <c r="I8" s="2"/>
      <c r="J8" s="2"/>
      <c r="K8" s="2"/>
      <c r="L8" s="2"/>
      <c r="M8" s="2"/>
    </row>
    <row r="9" spans="1:13" ht="42" customHeight="1">
      <c r="A9" s="34"/>
      <c r="B9" s="175" t="s">
        <v>91</v>
      </c>
      <c r="C9" s="102"/>
      <c r="D9" s="102"/>
      <c r="E9" s="76"/>
      <c r="F9" s="38"/>
      <c r="G9" s="35"/>
      <c r="H9" s="34"/>
      <c r="I9" s="2"/>
      <c r="J9" s="2"/>
      <c r="K9" s="2"/>
      <c r="L9" s="2"/>
      <c r="M9" s="2"/>
    </row>
    <row r="10" spans="1:13" ht="36.75" customHeight="1">
      <c r="A10" s="34"/>
      <c r="B10" s="175" t="s">
        <v>1</v>
      </c>
      <c r="C10" s="76"/>
      <c r="D10" s="102"/>
      <c r="E10" s="176" t="s">
        <v>123</v>
      </c>
      <c r="F10" s="28"/>
      <c r="G10" s="35"/>
      <c r="H10" s="34"/>
      <c r="I10" s="2"/>
      <c r="J10" s="2"/>
      <c r="K10" s="2"/>
      <c r="L10" s="2"/>
      <c r="M10" s="2"/>
    </row>
    <row r="11" spans="1:13" ht="46.5" customHeight="1">
      <c r="A11" s="34"/>
      <c r="B11" s="122" t="s">
        <v>164</v>
      </c>
      <c r="C11" s="84"/>
      <c r="E11" s="177" t="s">
        <v>141</v>
      </c>
      <c r="F11" s="47"/>
      <c r="G11" s="35"/>
      <c r="H11" s="34"/>
      <c r="I11" s="2"/>
      <c r="J11" s="2"/>
      <c r="K11" s="2"/>
      <c r="L11" s="2"/>
      <c r="M11" s="2"/>
    </row>
    <row r="12" spans="1:13" ht="38.25" customHeight="1">
      <c r="A12" s="34"/>
      <c r="B12" s="176" t="s">
        <v>257</v>
      </c>
      <c r="C12" s="76"/>
      <c r="E12" s="144" t="s">
        <v>148</v>
      </c>
      <c r="F12" s="38"/>
      <c r="G12" s="35"/>
      <c r="H12" s="34"/>
      <c r="I12" s="2"/>
      <c r="J12" s="2"/>
      <c r="K12" s="2"/>
      <c r="L12" s="2"/>
      <c r="M12" s="2"/>
    </row>
    <row r="13" spans="1:13" ht="23.25" customHeight="1">
      <c r="A13" s="34"/>
      <c r="D13" s="40"/>
      <c r="E13" s="38"/>
      <c r="F13" s="38"/>
      <c r="G13" s="35"/>
      <c r="H13" s="34"/>
      <c r="I13" s="2"/>
      <c r="J13" s="2"/>
      <c r="K13" s="2"/>
      <c r="L13" s="2"/>
      <c r="M13" s="2"/>
    </row>
    <row r="14" spans="1:13" ht="45" customHeight="1">
      <c r="A14" s="34"/>
      <c r="B14" s="179" t="s">
        <v>2</v>
      </c>
      <c r="C14" s="86"/>
      <c r="D14" s="170"/>
      <c r="G14" s="35"/>
      <c r="H14" s="34"/>
      <c r="I14" s="2"/>
      <c r="J14" s="2"/>
      <c r="K14" s="2"/>
      <c r="L14" s="2"/>
      <c r="M14" s="2"/>
    </row>
    <row r="15" spans="1:13" ht="28.5" customHeight="1">
      <c r="A15" s="34"/>
      <c r="G15" s="35"/>
      <c r="H15" s="34"/>
      <c r="I15" s="2"/>
      <c r="J15" s="2"/>
      <c r="K15" s="2"/>
      <c r="L15" s="2"/>
      <c r="M15" s="2"/>
    </row>
    <row r="16" spans="1:13" ht="33" customHeight="1">
      <c r="A16" s="34"/>
      <c r="B16" s="176" t="s">
        <v>3</v>
      </c>
      <c r="C16" s="76"/>
      <c r="D16" s="50"/>
      <c r="E16" s="50"/>
      <c r="F16" s="57"/>
      <c r="G16" s="35"/>
      <c r="H16" s="34"/>
      <c r="I16" s="2"/>
      <c r="J16" s="2"/>
      <c r="K16" s="2"/>
      <c r="L16" s="2"/>
      <c r="M16" s="2"/>
    </row>
    <row r="17" spans="1:13" ht="39" customHeight="1">
      <c r="A17" s="34"/>
      <c r="B17" s="175" t="s">
        <v>5</v>
      </c>
      <c r="C17" s="102"/>
      <c r="D17" s="46"/>
      <c r="E17" s="177" t="s">
        <v>125</v>
      </c>
      <c r="F17" s="38"/>
      <c r="G17" s="35"/>
      <c r="H17" s="34"/>
      <c r="I17" s="2"/>
      <c r="J17" s="2"/>
      <c r="K17" s="2"/>
      <c r="L17" s="2"/>
      <c r="M17" s="2"/>
    </row>
    <row r="18" spans="1:13" ht="46.5" customHeight="1">
      <c r="A18" s="34"/>
      <c r="B18" s="175" t="s">
        <v>6</v>
      </c>
      <c r="C18" s="102"/>
      <c r="E18" s="144" t="s">
        <v>126</v>
      </c>
      <c r="F18" s="85"/>
      <c r="G18" s="35"/>
      <c r="H18" s="34"/>
      <c r="I18" s="2"/>
      <c r="J18" s="2"/>
      <c r="K18" s="2"/>
      <c r="L18" s="2"/>
      <c r="M18" s="2"/>
    </row>
    <row r="19" spans="1:13" ht="27" customHeight="1">
      <c r="A19" s="34"/>
      <c r="F19" s="34"/>
      <c r="G19" s="35"/>
      <c r="H19" s="34"/>
      <c r="I19" s="2"/>
      <c r="J19" s="2"/>
      <c r="K19" s="2"/>
      <c r="L19" s="2"/>
      <c r="M19" s="2"/>
    </row>
    <row r="20" spans="1:13" ht="42" customHeight="1">
      <c r="A20" s="34"/>
      <c r="D20" s="179" t="s">
        <v>165</v>
      </c>
      <c r="E20" s="87"/>
      <c r="F20" s="34"/>
      <c r="G20" s="35"/>
      <c r="H20" s="34"/>
      <c r="I20" s="2"/>
      <c r="J20" s="2"/>
      <c r="K20" s="2"/>
      <c r="L20" s="2"/>
      <c r="M20" s="2"/>
    </row>
    <row r="21" spans="1:13" ht="39" customHeight="1">
      <c r="A21" s="34"/>
      <c r="B21" s="178" t="s">
        <v>7</v>
      </c>
      <c r="F21" s="34"/>
      <c r="G21" s="35"/>
      <c r="H21" s="34"/>
      <c r="I21" s="2"/>
      <c r="J21" s="2"/>
      <c r="K21" s="2"/>
      <c r="L21" s="2"/>
      <c r="M21" s="2"/>
    </row>
    <row r="22" spans="1:13" ht="16.5" thickBot="1">
      <c r="A22" s="34"/>
      <c r="F22" s="34"/>
      <c r="G22" s="35"/>
      <c r="H22" s="34"/>
      <c r="I22" s="2"/>
      <c r="J22" s="2"/>
      <c r="K22" s="2"/>
      <c r="L22" s="2"/>
      <c r="M22" s="2"/>
    </row>
    <row r="23" spans="1:13" ht="20.25" customHeight="1">
      <c r="A23" s="34"/>
      <c r="B23" s="458" t="s">
        <v>8</v>
      </c>
      <c r="C23" s="457" t="s">
        <v>9</v>
      </c>
      <c r="D23" s="457"/>
      <c r="E23" s="466" t="s">
        <v>142</v>
      </c>
      <c r="F23" s="34"/>
      <c r="G23" s="35"/>
      <c r="H23" s="34"/>
      <c r="I23" s="2"/>
      <c r="J23" s="2"/>
      <c r="K23" s="2"/>
      <c r="L23" s="2"/>
      <c r="M23" s="2"/>
    </row>
    <row r="24" spans="1:13" ht="20.25" customHeight="1">
      <c r="A24" s="34"/>
      <c r="B24" s="459"/>
      <c r="C24" s="456"/>
      <c r="D24" s="456"/>
      <c r="E24" s="467"/>
      <c r="F24" s="34"/>
      <c r="G24" s="35"/>
      <c r="H24" s="34"/>
      <c r="I24" s="2"/>
      <c r="J24" s="2"/>
      <c r="K24" s="2"/>
      <c r="L24" s="2"/>
      <c r="M24" s="2"/>
    </row>
    <row r="25" spans="1:13" ht="20.25" customHeight="1">
      <c r="A25" s="34"/>
      <c r="B25" s="459"/>
      <c r="C25" s="456"/>
      <c r="D25" s="456"/>
      <c r="E25" s="467"/>
      <c r="F25" s="34"/>
      <c r="G25" s="35"/>
      <c r="H25" s="34"/>
      <c r="I25" s="2"/>
      <c r="J25" s="2"/>
      <c r="K25" s="2"/>
      <c r="L25" s="2"/>
      <c r="M25" s="2"/>
    </row>
    <row r="26" spans="1:13" ht="21" customHeight="1">
      <c r="A26" s="34"/>
      <c r="B26" s="459">
        <v>1</v>
      </c>
      <c r="C26" s="456" t="s">
        <v>12</v>
      </c>
      <c r="D26" s="460"/>
      <c r="E26" s="461">
        <v>10000</v>
      </c>
      <c r="F26" s="34"/>
      <c r="G26" s="35"/>
      <c r="H26" s="34"/>
      <c r="I26" s="2"/>
      <c r="J26" s="2"/>
      <c r="K26" s="2"/>
      <c r="L26" s="2"/>
      <c r="M26" s="2"/>
    </row>
    <row r="27" spans="1:13" ht="20.25" customHeight="1">
      <c r="A27" s="34"/>
      <c r="B27" s="459"/>
      <c r="C27" s="456"/>
      <c r="D27" s="460"/>
      <c r="E27" s="461"/>
      <c r="F27" s="34"/>
      <c r="G27" s="35"/>
      <c r="H27" s="34"/>
      <c r="I27" s="2"/>
      <c r="J27" s="2"/>
      <c r="K27" s="2"/>
      <c r="L27" s="2"/>
      <c r="M27" s="2"/>
    </row>
    <row r="28" spans="1:13" ht="49.5" customHeight="1">
      <c r="A28" s="34"/>
      <c r="B28" s="459"/>
      <c r="C28" s="456"/>
      <c r="D28" s="253" t="s">
        <v>13</v>
      </c>
      <c r="E28" s="314">
        <f>E26*9 %</f>
        <v>900</v>
      </c>
      <c r="F28" s="45"/>
      <c r="G28" s="35"/>
      <c r="H28" s="34"/>
      <c r="I28" s="2"/>
      <c r="J28" s="2"/>
      <c r="K28" s="2"/>
      <c r="L28" s="2"/>
      <c r="M28" s="2"/>
    </row>
    <row r="29" spans="1:13" ht="33.75" customHeight="1">
      <c r="A29" s="34"/>
      <c r="B29" s="459"/>
      <c r="C29" s="313"/>
      <c r="D29" s="253" t="s">
        <v>14</v>
      </c>
      <c r="E29" s="314">
        <f>E26*9 %</f>
        <v>900</v>
      </c>
      <c r="G29" s="35"/>
      <c r="H29" s="34"/>
      <c r="I29" s="2"/>
      <c r="J29" s="2"/>
      <c r="K29" s="2"/>
      <c r="L29" s="2"/>
      <c r="M29" s="2"/>
    </row>
    <row r="30" spans="1:13" ht="21" customHeight="1">
      <c r="A30" s="34"/>
      <c r="B30" s="459"/>
      <c r="C30" s="456" t="s">
        <v>15</v>
      </c>
      <c r="D30" s="460"/>
      <c r="E30" s="461">
        <f>SUM(E26:E29)</f>
        <v>11800</v>
      </c>
      <c r="G30" s="35"/>
      <c r="H30" s="34"/>
      <c r="I30" s="2"/>
      <c r="J30" s="2"/>
      <c r="K30" s="2"/>
      <c r="L30" s="2"/>
      <c r="M30" s="2"/>
    </row>
    <row r="31" spans="1:13" ht="29.25" thickBot="1">
      <c r="A31" s="34"/>
      <c r="B31" s="465"/>
      <c r="C31" s="462"/>
      <c r="D31" s="463"/>
      <c r="E31" s="464"/>
      <c r="F31" s="67"/>
      <c r="G31" s="35"/>
      <c r="H31" s="34"/>
      <c r="I31" s="2"/>
      <c r="J31" s="2"/>
      <c r="K31" s="2"/>
      <c r="L31" s="2"/>
      <c r="M31" s="2"/>
    </row>
    <row r="32" spans="1:13" ht="28.5">
      <c r="A32" s="33"/>
      <c r="D32" s="45"/>
      <c r="E32" s="67"/>
      <c r="F32" s="67"/>
      <c r="G32" s="35"/>
      <c r="H32" s="34"/>
      <c r="I32" s="2"/>
      <c r="J32" s="2"/>
      <c r="K32" s="2"/>
      <c r="L32" s="2"/>
      <c r="M32" s="2"/>
    </row>
    <row r="33" spans="1:13" ht="39" customHeight="1">
      <c r="A33" s="32"/>
      <c r="B33" s="116" t="s">
        <v>16</v>
      </c>
      <c r="C33" s="116"/>
      <c r="D33" s="45"/>
      <c r="F33" s="99"/>
      <c r="G33" s="2"/>
      <c r="H33" s="2"/>
      <c r="I33" s="2"/>
      <c r="J33" s="2"/>
      <c r="K33" s="2"/>
      <c r="L33" s="2"/>
      <c r="M33" s="2"/>
    </row>
    <row r="34" spans="1:13" ht="41.25" customHeight="1">
      <c r="A34" s="32"/>
      <c r="B34" s="116" t="s">
        <v>17</v>
      </c>
      <c r="C34" s="116"/>
      <c r="D34" s="45"/>
      <c r="F34" s="101"/>
      <c r="G34" s="2"/>
      <c r="H34" s="2"/>
      <c r="I34" s="2"/>
      <c r="J34" s="2"/>
      <c r="K34" s="2"/>
      <c r="L34" s="2"/>
      <c r="M34" s="2"/>
    </row>
    <row r="35" spans="1:13" ht="45" customHeight="1">
      <c r="A35" s="32"/>
      <c r="B35" s="116" t="s">
        <v>18</v>
      </c>
      <c r="C35" s="116"/>
      <c r="D35" s="468" t="s">
        <v>118</v>
      </c>
      <c r="E35" s="468"/>
      <c r="F35" s="101"/>
      <c r="G35" s="2"/>
      <c r="H35" s="2"/>
      <c r="I35" s="2"/>
      <c r="J35" s="2"/>
      <c r="K35" s="2"/>
      <c r="L35" s="2"/>
      <c r="M35" s="2"/>
    </row>
    <row r="36" spans="1:13" ht="37.5" customHeight="1">
      <c r="A36" s="2"/>
      <c r="D36" s="180"/>
      <c r="E36" s="180"/>
      <c r="F36" s="101"/>
      <c r="G36" s="2"/>
      <c r="H36" s="2"/>
      <c r="I36" s="2"/>
      <c r="J36" s="2"/>
      <c r="K36" s="2"/>
      <c r="L36" s="2"/>
      <c r="M36" s="2"/>
    </row>
    <row r="37" spans="1:13" ht="33.75">
      <c r="A37" s="2"/>
      <c r="B37" s="101"/>
      <c r="C37" s="171"/>
      <c r="D37" s="180"/>
      <c r="E37" s="180"/>
      <c r="F37" s="101"/>
      <c r="G37" s="2"/>
      <c r="H37" s="2"/>
      <c r="I37" s="2"/>
      <c r="J37" s="2"/>
      <c r="K37" s="2"/>
      <c r="L37" s="2"/>
      <c r="M37" s="2"/>
    </row>
    <row r="38" spans="1:13" ht="33.75">
      <c r="A38" s="2"/>
      <c r="B38" s="2"/>
      <c r="D38" s="180"/>
      <c r="E38" s="180"/>
      <c r="F38" s="91"/>
      <c r="G38" s="2"/>
      <c r="H38" s="2"/>
      <c r="I38" s="2"/>
      <c r="J38" s="2"/>
      <c r="K38" s="2"/>
      <c r="L38" s="2"/>
      <c r="M38" s="2"/>
    </row>
    <row r="39" spans="1:13" ht="33.75">
      <c r="A39" s="2"/>
      <c r="B39" s="2"/>
      <c r="C39" s="2"/>
      <c r="D39" s="454" t="s">
        <v>19</v>
      </c>
      <c r="E39" s="454"/>
      <c r="F39" s="68"/>
      <c r="G39" s="2"/>
      <c r="H39" s="2"/>
      <c r="I39" s="2"/>
      <c r="J39" s="2"/>
      <c r="K39" s="2"/>
      <c r="L39" s="2"/>
      <c r="M39" s="2"/>
    </row>
    <row r="40" spans="1:13" ht="33.75">
      <c r="A40" s="2"/>
      <c r="B40" s="2"/>
      <c r="C40" s="2"/>
      <c r="D40" s="180"/>
      <c r="E40" s="180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9">
    <mergeCell ref="A3:I3"/>
    <mergeCell ref="A4:I4"/>
    <mergeCell ref="B8:C8"/>
    <mergeCell ref="D39:E39"/>
    <mergeCell ref="E1:K1"/>
    <mergeCell ref="C26:C28"/>
    <mergeCell ref="C23:D25"/>
    <mergeCell ref="B23:B25"/>
    <mergeCell ref="B26:B28"/>
    <mergeCell ref="D26:D27"/>
    <mergeCell ref="E26:E27"/>
    <mergeCell ref="C30:C31"/>
    <mergeCell ref="D30:D31"/>
    <mergeCell ref="E30:E31"/>
    <mergeCell ref="B29:B31"/>
    <mergeCell ref="E23:E25"/>
    <mergeCell ref="D35:E35"/>
    <mergeCell ref="B6:F6"/>
    <mergeCell ref="A5:F5"/>
  </mergeCells>
  <pageMargins left="0.61" right="0.2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topLeftCell="A39" zoomScale="40" zoomScaleNormal="40" workbookViewId="0">
      <selection activeCell="G58" sqref="G58:G59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28.42578125" customWidth="1"/>
    <col min="4" max="4" width="33.140625" customWidth="1"/>
    <col min="5" max="5" width="17.140625" customWidth="1"/>
    <col min="6" max="6" width="33.42578125" customWidth="1"/>
    <col min="7" max="7" width="34.85546875" customWidth="1"/>
    <col min="8" max="8" width="47.7109375" customWidth="1"/>
    <col min="9" max="13" width="7.5703125" customWidth="1"/>
  </cols>
  <sheetData>
    <row r="1" spans="1:9" ht="33.75" customHeight="1">
      <c r="A1" s="82"/>
      <c r="B1" s="176" t="s">
        <v>94</v>
      </c>
      <c r="C1" s="82"/>
      <c r="D1" s="82"/>
      <c r="E1" s="144" t="s">
        <v>101</v>
      </c>
      <c r="F1" s="73"/>
      <c r="G1" s="144" t="s">
        <v>135</v>
      </c>
      <c r="H1" s="82"/>
      <c r="I1" s="53"/>
    </row>
    <row r="2" spans="1:9" ht="18" customHeight="1">
      <c r="B2" s="52"/>
      <c r="C2" s="52"/>
      <c r="D2" s="52"/>
      <c r="E2" s="52"/>
      <c r="F2" s="52"/>
      <c r="G2" s="52"/>
      <c r="H2" s="52"/>
      <c r="I2" s="50"/>
    </row>
    <row r="3" spans="1:9" ht="119.25" customHeight="1">
      <c r="A3" s="473" t="s">
        <v>150</v>
      </c>
      <c r="B3" s="479"/>
      <c r="C3" s="479"/>
      <c r="D3" s="479"/>
      <c r="E3" s="479"/>
      <c r="F3" s="479"/>
      <c r="G3" s="479"/>
      <c r="H3" s="479"/>
      <c r="I3" s="50"/>
    </row>
    <row r="4" spans="1:9" ht="33" customHeight="1">
      <c r="A4" s="474" t="s">
        <v>140</v>
      </c>
      <c r="B4" s="474"/>
      <c r="C4" s="474"/>
      <c r="D4" s="474"/>
      <c r="E4" s="474"/>
      <c r="F4" s="474"/>
      <c r="G4" s="474"/>
      <c r="H4" s="474"/>
      <c r="I4" s="474"/>
    </row>
    <row r="5" spans="1:9" ht="15.75" thickBot="1">
      <c r="A5" s="480"/>
      <c r="B5" s="481"/>
      <c r="C5" s="481"/>
      <c r="D5" s="481"/>
      <c r="E5" s="481"/>
      <c r="F5" s="481"/>
      <c r="G5" s="481"/>
      <c r="H5" s="481"/>
      <c r="I5" s="50"/>
    </row>
    <row r="6" spans="1:9" ht="34.5" customHeight="1">
      <c r="A6" s="477" t="s">
        <v>20</v>
      </c>
      <c r="B6" s="478"/>
      <c r="C6" s="478"/>
      <c r="D6" s="478"/>
      <c r="E6" s="478"/>
      <c r="F6" s="478"/>
      <c r="G6" s="478"/>
      <c r="H6" s="478"/>
    </row>
    <row r="7" spans="1:9" ht="37.5" customHeight="1">
      <c r="B7" s="482" t="s">
        <v>122</v>
      </c>
      <c r="C7" s="478"/>
      <c r="D7" s="478"/>
      <c r="E7" s="478"/>
      <c r="F7" s="478"/>
      <c r="G7" s="478"/>
      <c r="H7" s="478"/>
    </row>
    <row r="8" spans="1:9" ht="39" customHeight="1">
      <c r="B8" s="14"/>
      <c r="C8" s="14"/>
      <c r="E8" s="181" t="s">
        <v>0</v>
      </c>
      <c r="F8" s="14"/>
      <c r="G8" s="14"/>
      <c r="H8" s="14"/>
    </row>
    <row r="9" spans="1:9" ht="20.25">
      <c r="D9" s="74"/>
      <c r="E9" s="74"/>
      <c r="F9" s="39"/>
      <c r="G9" s="40"/>
      <c r="H9" s="74"/>
    </row>
    <row r="10" spans="1:9" ht="42.75" customHeight="1">
      <c r="B10" s="151" t="s">
        <v>92</v>
      </c>
      <c r="C10" s="192"/>
      <c r="D10" s="193"/>
      <c r="E10" s="193"/>
      <c r="F10" s="151"/>
      <c r="G10" s="192"/>
      <c r="H10" s="194"/>
    </row>
    <row r="11" spans="1:9" ht="42.75" customHeight="1">
      <c r="B11" s="151" t="s">
        <v>91</v>
      </c>
      <c r="C11" s="192"/>
      <c r="D11" s="193"/>
      <c r="E11" s="193"/>
      <c r="F11" s="151"/>
      <c r="G11" s="192"/>
      <c r="H11" s="194"/>
    </row>
    <row r="12" spans="1:9" ht="38.25" customHeight="1">
      <c r="B12" s="151" t="s">
        <v>21</v>
      </c>
      <c r="C12" s="192"/>
      <c r="D12" s="193"/>
      <c r="E12" s="193"/>
      <c r="F12" s="151" t="s">
        <v>138</v>
      </c>
      <c r="G12" s="195" t="s">
        <v>123</v>
      </c>
      <c r="H12" s="196"/>
    </row>
    <row r="13" spans="1:9" ht="44.25" customHeight="1">
      <c r="B13" s="192" t="s">
        <v>164</v>
      </c>
      <c r="C13" s="192"/>
      <c r="D13" s="169"/>
      <c r="E13" s="151"/>
      <c r="F13" s="197"/>
      <c r="G13" s="192" t="s">
        <v>152</v>
      </c>
      <c r="H13" s="198"/>
    </row>
    <row r="14" spans="1:9" ht="39" customHeight="1">
      <c r="B14" s="192" t="s">
        <v>258</v>
      </c>
      <c r="C14" s="151"/>
      <c r="D14" s="169"/>
      <c r="E14" s="199"/>
      <c r="F14" s="197"/>
      <c r="G14" s="192" t="s">
        <v>126</v>
      </c>
      <c r="H14" s="198"/>
    </row>
    <row r="15" spans="1:9" ht="12" customHeight="1">
      <c r="B15" s="169"/>
      <c r="C15" s="197"/>
      <c r="D15" s="197"/>
      <c r="E15" s="197"/>
      <c r="F15" s="192"/>
      <c r="G15" s="169"/>
      <c r="H15" s="198"/>
    </row>
    <row r="16" spans="1:9" ht="39.75" customHeight="1">
      <c r="B16" s="487" t="s">
        <v>22</v>
      </c>
      <c r="C16" s="488"/>
      <c r="D16" s="488"/>
      <c r="E16" s="192"/>
      <c r="F16" s="197"/>
      <c r="G16" s="197"/>
      <c r="H16" s="198"/>
    </row>
    <row r="17" spans="1:8" ht="26.25">
      <c r="B17" s="197"/>
      <c r="C17" s="197"/>
      <c r="D17" s="197"/>
      <c r="E17" s="192"/>
      <c r="F17" s="197"/>
      <c r="G17" s="197"/>
      <c r="H17" s="198"/>
    </row>
    <row r="18" spans="1:8" ht="40.5" customHeight="1">
      <c r="B18" s="192" t="s">
        <v>3</v>
      </c>
      <c r="C18" s="151"/>
      <c r="D18" s="169"/>
      <c r="E18" s="200"/>
      <c r="F18" s="197"/>
      <c r="G18" s="197"/>
      <c r="H18" s="198"/>
    </row>
    <row r="19" spans="1:8" ht="37.5" customHeight="1">
      <c r="B19" s="151" t="s">
        <v>5</v>
      </c>
      <c r="C19" s="169"/>
      <c r="D19" s="169"/>
      <c r="E19" s="201"/>
      <c r="F19" s="197"/>
      <c r="G19" s="202" t="s">
        <v>125</v>
      </c>
      <c r="H19" s="139"/>
    </row>
    <row r="20" spans="1:8" ht="43.5" customHeight="1">
      <c r="A20" s="50"/>
      <c r="B20" s="151" t="s">
        <v>6</v>
      </c>
      <c r="C20" s="169"/>
      <c r="D20" s="200"/>
      <c r="E20" s="197"/>
      <c r="F20" s="197"/>
      <c r="G20" s="192" t="s">
        <v>153</v>
      </c>
      <c r="H20" s="485"/>
    </row>
    <row r="21" spans="1:8" ht="24" customHeight="1">
      <c r="A21" s="50"/>
      <c r="B21" s="197"/>
      <c r="C21" s="197"/>
      <c r="D21" s="197"/>
      <c r="E21" s="197"/>
      <c r="F21" s="197"/>
      <c r="G21" s="197"/>
      <c r="H21" s="486"/>
    </row>
    <row r="22" spans="1:8" ht="26.25">
      <c r="A22" s="50"/>
      <c r="B22" s="182" t="s">
        <v>23</v>
      </c>
      <c r="C22" s="197"/>
      <c r="D22" s="201"/>
      <c r="E22" s="197"/>
      <c r="F22" s="179" t="s">
        <v>165</v>
      </c>
      <c r="G22" s="197"/>
      <c r="H22" s="172"/>
    </row>
    <row r="23" spans="1:8" ht="15.75" thickBot="1">
      <c r="A23" s="50"/>
      <c r="B23" s="139"/>
      <c r="C23" s="139"/>
      <c r="D23" s="139"/>
      <c r="E23" s="139"/>
      <c r="F23" s="139"/>
      <c r="G23" s="139"/>
      <c r="H23" s="172"/>
    </row>
    <row r="24" spans="1:8">
      <c r="A24" s="50"/>
      <c r="B24" s="458" t="s">
        <v>24</v>
      </c>
      <c r="C24" s="457" t="s">
        <v>25</v>
      </c>
      <c r="D24" s="490" t="s">
        <v>26</v>
      </c>
      <c r="E24" s="490" t="s">
        <v>27</v>
      </c>
      <c r="F24" s="457" t="s">
        <v>28</v>
      </c>
      <c r="G24" s="483" t="s">
        <v>11</v>
      </c>
      <c r="H24" s="49"/>
    </row>
    <row r="25" spans="1:8" ht="105" customHeight="1">
      <c r="A25" s="50"/>
      <c r="B25" s="489"/>
      <c r="C25" s="460"/>
      <c r="D25" s="460"/>
      <c r="E25" s="460"/>
      <c r="F25" s="460"/>
      <c r="G25" s="484"/>
      <c r="H25" s="49"/>
    </row>
    <row r="26" spans="1:8" ht="45" customHeight="1">
      <c r="A26" s="50"/>
      <c r="B26" s="393">
        <v>44531</v>
      </c>
      <c r="C26" s="253" t="s">
        <v>105</v>
      </c>
      <c r="D26" s="128">
        <v>5</v>
      </c>
      <c r="E26" s="254">
        <f t="shared" ref="E26:E56" si="0">D26*20</f>
        <v>100</v>
      </c>
      <c r="F26" s="390">
        <v>50</v>
      </c>
      <c r="G26" s="129">
        <f t="shared" ref="G26:G56" si="1">D26*F26</f>
        <v>250</v>
      </c>
      <c r="H26" s="49"/>
    </row>
    <row r="27" spans="1:8" ht="37.5" customHeight="1">
      <c r="A27" s="50"/>
      <c r="B27" s="393">
        <v>44532</v>
      </c>
      <c r="C27" s="253" t="s">
        <v>105</v>
      </c>
      <c r="D27" s="128">
        <v>5</v>
      </c>
      <c r="E27" s="254">
        <f t="shared" si="0"/>
        <v>100</v>
      </c>
      <c r="F27" s="390">
        <v>50</v>
      </c>
      <c r="G27" s="129">
        <f t="shared" si="1"/>
        <v>250</v>
      </c>
      <c r="H27" s="49"/>
    </row>
    <row r="28" spans="1:8" ht="46.5" customHeight="1">
      <c r="A28" s="50"/>
      <c r="B28" s="393">
        <v>44533</v>
      </c>
      <c r="C28" s="253" t="s">
        <v>105</v>
      </c>
      <c r="D28" s="128">
        <v>0</v>
      </c>
      <c r="E28" s="254">
        <f t="shared" si="0"/>
        <v>0</v>
      </c>
      <c r="F28" s="390">
        <v>50</v>
      </c>
      <c r="G28" s="129">
        <f t="shared" si="1"/>
        <v>0</v>
      </c>
      <c r="H28" s="49"/>
    </row>
    <row r="29" spans="1:8" ht="27" customHeight="1">
      <c r="A29" s="50"/>
      <c r="B29" s="393">
        <v>44534</v>
      </c>
      <c r="C29" s="253" t="s">
        <v>105</v>
      </c>
      <c r="D29" s="128">
        <v>6</v>
      </c>
      <c r="E29" s="254">
        <f t="shared" si="0"/>
        <v>120</v>
      </c>
      <c r="F29" s="390">
        <v>50</v>
      </c>
      <c r="G29" s="129">
        <f t="shared" si="1"/>
        <v>300</v>
      </c>
      <c r="H29" s="49"/>
    </row>
    <row r="30" spans="1:8" ht="38.25" customHeight="1">
      <c r="A30" s="50"/>
      <c r="B30" s="393">
        <v>44535</v>
      </c>
      <c r="C30" s="253" t="s">
        <v>105</v>
      </c>
      <c r="D30" s="128">
        <v>0</v>
      </c>
      <c r="E30" s="254">
        <f t="shared" si="0"/>
        <v>0</v>
      </c>
      <c r="F30" s="390">
        <v>50</v>
      </c>
      <c r="G30" s="129">
        <f t="shared" si="1"/>
        <v>0</v>
      </c>
      <c r="H30" s="49"/>
    </row>
    <row r="31" spans="1:8" ht="40.5" customHeight="1">
      <c r="A31" s="50"/>
      <c r="B31" s="393">
        <v>44536</v>
      </c>
      <c r="C31" s="253" t="s">
        <v>105</v>
      </c>
      <c r="D31" s="128">
        <v>10</v>
      </c>
      <c r="E31" s="254">
        <f t="shared" si="0"/>
        <v>200</v>
      </c>
      <c r="F31" s="390">
        <v>50</v>
      </c>
      <c r="G31" s="129">
        <f t="shared" si="1"/>
        <v>500</v>
      </c>
      <c r="H31" s="49"/>
    </row>
    <row r="32" spans="1:8" ht="31.5" customHeight="1">
      <c r="A32" s="50"/>
      <c r="B32" s="393">
        <v>44537</v>
      </c>
      <c r="C32" s="253" t="s">
        <v>105</v>
      </c>
      <c r="D32" s="128">
        <v>0</v>
      </c>
      <c r="E32" s="254">
        <f t="shared" si="0"/>
        <v>0</v>
      </c>
      <c r="F32" s="390">
        <v>50</v>
      </c>
      <c r="G32" s="129">
        <f t="shared" si="1"/>
        <v>0</v>
      </c>
      <c r="H32" s="49"/>
    </row>
    <row r="33" spans="1:12" ht="37.5" customHeight="1">
      <c r="A33" s="50"/>
      <c r="B33" s="393">
        <v>44538</v>
      </c>
      <c r="C33" s="253" t="s">
        <v>105</v>
      </c>
      <c r="D33" s="128">
        <v>0</v>
      </c>
      <c r="E33" s="254">
        <f t="shared" si="0"/>
        <v>0</v>
      </c>
      <c r="F33" s="390">
        <v>50</v>
      </c>
      <c r="G33" s="129">
        <f t="shared" si="1"/>
        <v>0</v>
      </c>
      <c r="H33" s="49"/>
    </row>
    <row r="34" spans="1:12" ht="39" customHeight="1">
      <c r="A34" s="50"/>
      <c r="B34" s="393">
        <v>44539</v>
      </c>
      <c r="C34" s="253" t="s">
        <v>105</v>
      </c>
      <c r="D34" s="128">
        <v>0</v>
      </c>
      <c r="E34" s="254">
        <f t="shared" si="0"/>
        <v>0</v>
      </c>
      <c r="F34" s="390">
        <v>50</v>
      </c>
      <c r="G34" s="129">
        <f t="shared" si="1"/>
        <v>0</v>
      </c>
      <c r="H34" s="49"/>
    </row>
    <row r="35" spans="1:12" ht="36.75" customHeight="1">
      <c r="A35" s="50"/>
      <c r="B35" s="393">
        <v>44540</v>
      </c>
      <c r="C35" s="253" t="s">
        <v>105</v>
      </c>
      <c r="D35" s="128">
        <v>5</v>
      </c>
      <c r="E35" s="254">
        <f t="shared" si="0"/>
        <v>100</v>
      </c>
      <c r="F35" s="390">
        <v>50</v>
      </c>
      <c r="G35" s="129">
        <f t="shared" si="1"/>
        <v>250</v>
      </c>
      <c r="H35" s="49"/>
    </row>
    <row r="36" spans="1:12" ht="32.25" customHeight="1">
      <c r="A36" s="50"/>
      <c r="B36" s="393">
        <v>44541</v>
      </c>
      <c r="C36" s="253" t="s">
        <v>105</v>
      </c>
      <c r="D36" s="128">
        <v>12.5</v>
      </c>
      <c r="E36" s="254">
        <f t="shared" si="0"/>
        <v>250</v>
      </c>
      <c r="F36" s="390">
        <v>50</v>
      </c>
      <c r="G36" s="129">
        <f t="shared" si="1"/>
        <v>625</v>
      </c>
      <c r="H36" s="49"/>
    </row>
    <row r="37" spans="1:12" ht="38.25" customHeight="1">
      <c r="A37" s="50"/>
      <c r="B37" s="393">
        <v>44542</v>
      </c>
      <c r="C37" s="253" t="s">
        <v>105</v>
      </c>
      <c r="D37" s="128">
        <v>0</v>
      </c>
      <c r="E37" s="254">
        <f t="shared" si="0"/>
        <v>0</v>
      </c>
      <c r="F37" s="390">
        <v>50</v>
      </c>
      <c r="G37" s="129">
        <f t="shared" si="1"/>
        <v>0</v>
      </c>
      <c r="H37" s="49"/>
    </row>
    <row r="38" spans="1:12" ht="36.75" customHeight="1">
      <c r="A38" s="50"/>
      <c r="B38" s="393">
        <v>44543</v>
      </c>
      <c r="C38" s="253" t="s">
        <v>105</v>
      </c>
      <c r="D38" s="128">
        <v>0</v>
      </c>
      <c r="E38" s="254">
        <f t="shared" si="0"/>
        <v>0</v>
      </c>
      <c r="F38" s="390">
        <v>50</v>
      </c>
      <c r="G38" s="129">
        <f t="shared" si="1"/>
        <v>0</v>
      </c>
      <c r="H38" s="49"/>
    </row>
    <row r="39" spans="1:12" ht="36" customHeight="1">
      <c r="A39" s="50"/>
      <c r="B39" s="393">
        <v>44544</v>
      </c>
      <c r="C39" s="253" t="s">
        <v>105</v>
      </c>
      <c r="D39" s="128">
        <v>12</v>
      </c>
      <c r="E39" s="254">
        <f t="shared" si="0"/>
        <v>240</v>
      </c>
      <c r="F39" s="390">
        <v>50</v>
      </c>
      <c r="G39" s="129">
        <f t="shared" si="1"/>
        <v>600</v>
      </c>
      <c r="H39" s="49"/>
    </row>
    <row r="40" spans="1:12" ht="34.5" customHeight="1">
      <c r="A40" s="50"/>
      <c r="B40" s="393">
        <v>44545</v>
      </c>
      <c r="C40" s="253" t="s">
        <v>105</v>
      </c>
      <c r="D40" s="128">
        <v>47.5</v>
      </c>
      <c r="E40" s="254">
        <f t="shared" si="0"/>
        <v>950</v>
      </c>
      <c r="F40" s="390">
        <v>50</v>
      </c>
      <c r="G40" s="129">
        <f t="shared" si="1"/>
        <v>2375</v>
      </c>
      <c r="H40" s="49"/>
    </row>
    <row r="41" spans="1:12" ht="30.75" customHeight="1">
      <c r="A41" s="50"/>
      <c r="B41" s="393">
        <v>44546</v>
      </c>
      <c r="C41" s="253" t="s">
        <v>105</v>
      </c>
      <c r="D41" s="128">
        <v>56</v>
      </c>
      <c r="E41" s="254">
        <f t="shared" si="0"/>
        <v>1120</v>
      </c>
      <c r="F41" s="390">
        <v>50</v>
      </c>
      <c r="G41" s="129">
        <f t="shared" si="1"/>
        <v>2800</v>
      </c>
      <c r="H41" s="49"/>
    </row>
    <row r="42" spans="1:12" ht="34.5" customHeight="1">
      <c r="A42" s="50"/>
      <c r="B42" s="393">
        <v>44547</v>
      </c>
      <c r="C42" s="253" t="s">
        <v>105</v>
      </c>
      <c r="D42" s="128">
        <v>7.5</v>
      </c>
      <c r="E42" s="254">
        <f t="shared" si="0"/>
        <v>150</v>
      </c>
      <c r="F42" s="390">
        <v>50</v>
      </c>
      <c r="G42" s="129">
        <f t="shared" si="1"/>
        <v>375</v>
      </c>
      <c r="H42" s="49"/>
    </row>
    <row r="43" spans="1:12" ht="34.5" customHeight="1">
      <c r="A43" s="50"/>
      <c r="B43" s="393">
        <v>44548</v>
      </c>
      <c r="C43" s="253" t="s">
        <v>105</v>
      </c>
      <c r="D43" s="168">
        <v>40.5</v>
      </c>
      <c r="E43" s="254">
        <f t="shared" si="0"/>
        <v>810</v>
      </c>
      <c r="F43" s="390">
        <v>50</v>
      </c>
      <c r="G43" s="129">
        <f t="shared" si="1"/>
        <v>2025</v>
      </c>
      <c r="H43" s="49"/>
    </row>
    <row r="44" spans="1:12" ht="30.75" customHeight="1">
      <c r="A44" s="50"/>
      <c r="B44" s="393">
        <v>44549</v>
      </c>
      <c r="C44" s="253" t="s">
        <v>105</v>
      </c>
      <c r="D44" s="168">
        <v>1.5</v>
      </c>
      <c r="E44" s="254">
        <f t="shared" si="0"/>
        <v>30</v>
      </c>
      <c r="F44" s="390">
        <v>50</v>
      </c>
      <c r="G44" s="129">
        <f t="shared" si="1"/>
        <v>75</v>
      </c>
      <c r="H44" s="49"/>
    </row>
    <row r="45" spans="1:12" ht="32.25" customHeight="1">
      <c r="A45" s="50"/>
      <c r="B45" s="393">
        <v>44550</v>
      </c>
      <c r="C45" s="253" t="s">
        <v>105</v>
      </c>
      <c r="D45" s="168">
        <v>60</v>
      </c>
      <c r="E45" s="254">
        <f t="shared" si="0"/>
        <v>1200</v>
      </c>
      <c r="F45" s="390">
        <v>50</v>
      </c>
      <c r="G45" s="129">
        <f t="shared" si="1"/>
        <v>3000</v>
      </c>
      <c r="H45" s="49"/>
    </row>
    <row r="46" spans="1:12" ht="34.5" customHeight="1">
      <c r="A46" s="50"/>
      <c r="B46" s="393">
        <v>44551</v>
      </c>
      <c r="C46" s="253" t="s">
        <v>105</v>
      </c>
      <c r="D46" s="168">
        <v>23</v>
      </c>
      <c r="E46" s="254">
        <f t="shared" si="0"/>
        <v>460</v>
      </c>
      <c r="F46" s="390">
        <v>50</v>
      </c>
      <c r="G46" s="129">
        <f t="shared" si="1"/>
        <v>1150</v>
      </c>
      <c r="H46" s="49"/>
    </row>
    <row r="47" spans="1:12" ht="30.75" customHeight="1">
      <c r="A47" s="50"/>
      <c r="B47" s="393">
        <v>44552</v>
      </c>
      <c r="C47" s="253" t="s">
        <v>105</v>
      </c>
      <c r="D47" s="168">
        <v>12.5</v>
      </c>
      <c r="E47" s="254">
        <f t="shared" si="0"/>
        <v>250</v>
      </c>
      <c r="F47" s="390">
        <v>50</v>
      </c>
      <c r="G47" s="129">
        <f t="shared" si="1"/>
        <v>625</v>
      </c>
      <c r="H47" s="49"/>
      <c r="L47" s="16"/>
    </row>
    <row r="48" spans="1:12" ht="37.5" customHeight="1">
      <c r="A48" s="50"/>
      <c r="B48" s="393">
        <v>44553</v>
      </c>
      <c r="C48" s="253" t="s">
        <v>105</v>
      </c>
      <c r="D48" s="168">
        <v>80</v>
      </c>
      <c r="E48" s="254">
        <f t="shared" si="0"/>
        <v>1600</v>
      </c>
      <c r="F48" s="390">
        <v>50</v>
      </c>
      <c r="G48" s="129">
        <f t="shared" si="1"/>
        <v>4000</v>
      </c>
      <c r="H48" s="49"/>
    </row>
    <row r="49" spans="1:13" ht="33" customHeight="1">
      <c r="A49" s="79"/>
      <c r="B49" s="393">
        <v>44554</v>
      </c>
      <c r="C49" s="253" t="s">
        <v>105</v>
      </c>
      <c r="D49" s="168">
        <v>65</v>
      </c>
      <c r="E49" s="254">
        <f t="shared" si="0"/>
        <v>1300</v>
      </c>
      <c r="F49" s="390">
        <v>50</v>
      </c>
      <c r="G49" s="129">
        <f t="shared" si="1"/>
        <v>3250</v>
      </c>
      <c r="H49" s="49"/>
      <c r="I49" s="2"/>
      <c r="J49" s="2"/>
      <c r="K49" s="2"/>
      <c r="L49" s="2"/>
      <c r="M49" s="2"/>
    </row>
    <row r="50" spans="1:13" ht="29.25" customHeight="1">
      <c r="A50" s="79"/>
      <c r="B50" s="393">
        <v>44555</v>
      </c>
      <c r="C50" s="253" t="s">
        <v>105</v>
      </c>
      <c r="D50" s="168">
        <v>7.5</v>
      </c>
      <c r="E50" s="254">
        <f t="shared" si="0"/>
        <v>150</v>
      </c>
      <c r="F50" s="390">
        <v>50</v>
      </c>
      <c r="G50" s="129">
        <f t="shared" si="1"/>
        <v>375</v>
      </c>
      <c r="H50" s="49"/>
      <c r="I50" s="2"/>
      <c r="J50" s="2"/>
      <c r="K50" s="2"/>
      <c r="L50" s="2"/>
      <c r="M50" s="2"/>
    </row>
    <row r="51" spans="1:13" ht="38.25" customHeight="1">
      <c r="A51" s="79"/>
      <c r="B51" s="393">
        <v>44556</v>
      </c>
      <c r="C51" s="253" t="s">
        <v>105</v>
      </c>
      <c r="D51" s="168">
        <v>0</v>
      </c>
      <c r="E51" s="254">
        <f t="shared" si="0"/>
        <v>0</v>
      </c>
      <c r="F51" s="390">
        <v>50</v>
      </c>
      <c r="G51" s="129">
        <f t="shared" si="1"/>
        <v>0</v>
      </c>
      <c r="H51" s="49"/>
      <c r="I51" s="2"/>
      <c r="J51" s="2"/>
      <c r="K51" s="2"/>
      <c r="L51" s="2"/>
      <c r="M51" s="2"/>
    </row>
    <row r="52" spans="1:13" ht="32.25" customHeight="1">
      <c r="A52" s="79"/>
      <c r="B52" s="393">
        <v>44557</v>
      </c>
      <c r="C52" s="253" t="s">
        <v>105</v>
      </c>
      <c r="D52" s="168">
        <v>0</v>
      </c>
      <c r="E52" s="254">
        <f t="shared" si="0"/>
        <v>0</v>
      </c>
      <c r="F52" s="390">
        <v>50</v>
      </c>
      <c r="G52" s="129">
        <f t="shared" si="1"/>
        <v>0</v>
      </c>
      <c r="H52" s="49"/>
      <c r="I52" s="2"/>
      <c r="J52" s="2"/>
      <c r="K52" s="2"/>
      <c r="L52" s="2"/>
      <c r="M52" s="2"/>
    </row>
    <row r="53" spans="1:13" ht="36" customHeight="1">
      <c r="A53" s="50"/>
      <c r="B53" s="393">
        <v>44558</v>
      </c>
      <c r="C53" s="253" t="s">
        <v>105</v>
      </c>
      <c r="D53" s="168">
        <v>0</v>
      </c>
      <c r="E53" s="254">
        <f t="shared" si="0"/>
        <v>0</v>
      </c>
      <c r="F53" s="390">
        <v>50</v>
      </c>
      <c r="G53" s="129">
        <f t="shared" si="1"/>
        <v>0</v>
      </c>
      <c r="H53" s="49"/>
    </row>
    <row r="54" spans="1:13" ht="30.75" customHeight="1">
      <c r="A54" s="50"/>
      <c r="B54" s="393">
        <v>44559</v>
      </c>
      <c r="C54" s="253" t="s">
        <v>105</v>
      </c>
      <c r="D54" s="168">
        <v>0</v>
      </c>
      <c r="E54" s="254">
        <f t="shared" si="0"/>
        <v>0</v>
      </c>
      <c r="F54" s="390">
        <v>50</v>
      </c>
      <c r="G54" s="129">
        <f t="shared" si="1"/>
        <v>0</v>
      </c>
      <c r="H54" s="36"/>
    </row>
    <row r="55" spans="1:13" ht="33.75" customHeight="1">
      <c r="A55" s="103"/>
      <c r="B55" s="393">
        <v>44560</v>
      </c>
      <c r="C55" s="253" t="s">
        <v>105</v>
      </c>
      <c r="D55" s="168">
        <v>38</v>
      </c>
      <c r="E55" s="254">
        <f t="shared" si="0"/>
        <v>760</v>
      </c>
      <c r="F55" s="390">
        <v>50</v>
      </c>
      <c r="G55" s="129">
        <f t="shared" si="1"/>
        <v>1900</v>
      </c>
      <c r="H55" s="36"/>
    </row>
    <row r="56" spans="1:13" ht="30.75" customHeight="1">
      <c r="A56" s="104"/>
      <c r="B56" s="393">
        <v>44561</v>
      </c>
      <c r="C56" s="253" t="s">
        <v>105</v>
      </c>
      <c r="D56" s="168">
        <v>0</v>
      </c>
      <c r="E56" s="254">
        <f t="shared" si="0"/>
        <v>0</v>
      </c>
      <c r="F56" s="390">
        <v>50</v>
      </c>
      <c r="G56" s="129">
        <f t="shared" si="1"/>
        <v>0</v>
      </c>
      <c r="H56" s="36"/>
    </row>
    <row r="57" spans="1:13" ht="35.25" customHeight="1">
      <c r="A57" s="50"/>
      <c r="B57" s="186"/>
      <c r="C57" s="183"/>
      <c r="D57" s="252">
        <f>SUM(D26:D56)</f>
        <v>494.5</v>
      </c>
      <c r="E57" s="184"/>
      <c r="F57" s="185"/>
      <c r="G57" s="206">
        <f>SUM(G26:G56)</f>
        <v>24725</v>
      </c>
    </row>
    <row r="58" spans="1:13" ht="35.25" customHeight="1">
      <c r="B58" s="357" t="s">
        <v>268</v>
      </c>
      <c r="C58" s="356"/>
      <c r="D58" s="356"/>
      <c r="E58" s="183">
        <v>1</v>
      </c>
      <c r="F58" s="360" t="s">
        <v>269</v>
      </c>
      <c r="G58" s="206">
        <f>G57*9/100</f>
        <v>2225.25</v>
      </c>
    </row>
    <row r="59" spans="1:13" ht="29.25" customHeight="1">
      <c r="A59" s="50"/>
      <c r="B59" s="186"/>
      <c r="C59" s="183"/>
      <c r="D59" s="185"/>
      <c r="E59" s="341">
        <v>2</v>
      </c>
      <c r="F59" s="360" t="s">
        <v>270</v>
      </c>
      <c r="G59" s="206">
        <f>G57*9%</f>
        <v>2225.25</v>
      </c>
    </row>
    <row r="60" spans="1:13" ht="37.5" customHeight="1" thickBot="1">
      <c r="A60" s="50"/>
      <c r="B60" s="187"/>
      <c r="C60" s="188"/>
      <c r="D60" s="189"/>
      <c r="E60" s="190" t="s">
        <v>30</v>
      </c>
      <c r="F60" s="191"/>
      <c r="G60" s="205">
        <f>SUM(G57:G59)</f>
        <v>29175.5</v>
      </c>
    </row>
    <row r="61" spans="1:13" ht="25.5" customHeight="1"/>
    <row r="62" spans="1:13" ht="31.5" customHeight="1">
      <c r="B62" s="57"/>
      <c r="C62" s="57"/>
      <c r="D62" s="57"/>
      <c r="F62" s="203"/>
      <c r="G62" s="204" t="s">
        <v>95</v>
      </c>
      <c r="H62" s="203"/>
    </row>
    <row r="63" spans="1:13" ht="41.25" customHeight="1">
      <c r="B63" s="152" t="s">
        <v>16</v>
      </c>
      <c r="C63" s="152"/>
      <c r="D63" s="152"/>
      <c r="F63" s="203"/>
      <c r="G63" s="203"/>
      <c r="H63" s="203"/>
    </row>
    <row r="64" spans="1:13" ht="37.5" customHeight="1">
      <c r="B64" s="152" t="s">
        <v>17</v>
      </c>
      <c r="C64" s="152"/>
      <c r="D64" s="152"/>
      <c r="F64" s="203"/>
      <c r="G64" s="203"/>
      <c r="H64" s="203"/>
    </row>
    <row r="65" spans="2:8" ht="39" customHeight="1">
      <c r="B65" s="152" t="s">
        <v>18</v>
      </c>
      <c r="C65" s="152"/>
      <c r="D65" s="152"/>
      <c r="F65" s="203"/>
      <c r="G65" s="204" t="s">
        <v>19</v>
      </c>
      <c r="H65" s="203"/>
    </row>
    <row r="66" spans="2:8" ht="31.5" customHeight="1"/>
    <row r="68" spans="2:8" ht="36" customHeight="1"/>
    <row r="69" spans="2:8" ht="42" customHeight="1"/>
    <row r="70" spans="2:8" ht="31.5" customHeight="1">
      <c r="F70" s="96"/>
      <c r="H70" s="96"/>
    </row>
    <row r="80" spans="2:8" ht="14.25" customHeight="1"/>
    <row r="81" ht="14.25" customHeight="1"/>
  </sheetData>
  <mergeCells count="13">
    <mergeCell ref="F24:F25"/>
    <mergeCell ref="G24:G25"/>
    <mergeCell ref="H20:H21"/>
    <mergeCell ref="B16:D16"/>
    <mergeCell ref="B24:B25"/>
    <mergeCell ref="C24:C25"/>
    <mergeCell ref="D24:D25"/>
    <mergeCell ref="E24:E25"/>
    <mergeCell ref="A4:I4"/>
    <mergeCell ref="A6:H6"/>
    <mergeCell ref="A3:H3"/>
    <mergeCell ref="A5:H5"/>
    <mergeCell ref="B7:H7"/>
  </mergeCells>
  <hyperlinks>
    <hyperlink ref="F58" r:id="rId1"/>
    <hyperlink ref="F59" r:id="rId2"/>
  </hyperlinks>
  <pageMargins left="1.45" right="0.7" top="0.25" bottom="0.75" header="0.3" footer="0.3"/>
  <pageSetup scale="30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1"/>
  <sheetViews>
    <sheetView topLeftCell="E31" zoomScaleNormal="100" workbookViewId="0">
      <selection activeCell="P50" sqref="P50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33.7109375" customWidth="1"/>
    <col min="4" max="4" width="52.710937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39" customHeight="1">
      <c r="A1" s="491" t="s">
        <v>119</v>
      </c>
      <c r="B1" s="491"/>
      <c r="C1" s="491"/>
      <c r="D1" s="492" t="s">
        <v>101</v>
      </c>
      <c r="E1" s="492"/>
      <c r="F1" s="492" t="s">
        <v>120</v>
      </c>
      <c r="G1" s="492"/>
      <c r="H1" s="492"/>
      <c r="I1" s="492"/>
      <c r="J1" s="492"/>
    </row>
    <row r="2" spans="1:12" ht="21.75" customHeight="1">
      <c r="A2" s="62"/>
      <c r="B2" s="62"/>
      <c r="C2" s="62"/>
      <c r="F2" s="62"/>
      <c r="G2" s="62"/>
      <c r="H2" s="62"/>
      <c r="I2" s="62"/>
      <c r="J2" s="50"/>
    </row>
    <row r="3" spans="1:12" ht="117" customHeight="1">
      <c r="A3" s="473" t="s">
        <v>264</v>
      </c>
      <c r="B3" s="473"/>
      <c r="C3" s="473"/>
      <c r="D3" s="473"/>
      <c r="E3" s="473"/>
      <c r="F3" s="473"/>
      <c r="G3" s="473"/>
      <c r="H3" s="473"/>
      <c r="I3" s="473"/>
      <c r="J3" s="61"/>
    </row>
    <row r="4" spans="1:12" ht="39.75" customHeight="1">
      <c r="A4" s="507" t="s">
        <v>140</v>
      </c>
      <c r="B4" s="507"/>
      <c r="C4" s="507"/>
      <c r="D4" s="507"/>
      <c r="E4" s="507"/>
      <c r="F4" s="507"/>
      <c r="G4" s="507"/>
      <c r="H4" s="507"/>
      <c r="I4" s="507"/>
      <c r="J4" s="507"/>
      <c r="K4" s="507"/>
      <c r="L4" s="507"/>
    </row>
    <row r="5" spans="1:12" ht="17.25" customHeight="1" thickBot="1">
      <c r="A5" s="480"/>
      <c r="B5" s="481"/>
      <c r="C5" s="481"/>
      <c r="D5" s="481"/>
      <c r="E5" s="481"/>
      <c r="F5" s="481"/>
      <c r="G5" s="51"/>
      <c r="H5" s="51"/>
      <c r="I5" s="51"/>
    </row>
    <row r="6" spans="1:12" ht="51" customHeight="1">
      <c r="A6" s="504" t="s">
        <v>20</v>
      </c>
      <c r="B6" s="505"/>
      <c r="C6" s="505"/>
      <c r="D6" s="505"/>
      <c r="E6" s="505"/>
      <c r="F6" s="505"/>
    </row>
    <row r="7" spans="1:12" ht="32.25" customHeight="1">
      <c r="A7" s="394"/>
      <c r="B7" s="394"/>
      <c r="C7" s="506" t="s">
        <v>121</v>
      </c>
      <c r="D7" s="505"/>
      <c r="E7" s="505"/>
      <c r="F7" s="505"/>
    </row>
    <row r="8" spans="1:12" ht="36">
      <c r="B8" s="469" t="s">
        <v>0</v>
      </c>
      <c r="C8" s="508"/>
      <c r="D8" s="508"/>
      <c r="E8" s="508"/>
      <c r="F8" s="508"/>
    </row>
    <row r="9" spans="1:12">
      <c r="C9" s="5"/>
      <c r="D9" s="5"/>
      <c r="E9" s="6"/>
      <c r="F9" s="3"/>
    </row>
    <row r="10" spans="1:12" ht="20.25">
      <c r="D10" s="40"/>
      <c r="E10" s="39"/>
      <c r="F10" s="40"/>
    </row>
    <row r="11" spans="1:12" ht="43.5" customHeight="1">
      <c r="B11" s="231" t="s">
        <v>92</v>
      </c>
      <c r="C11" s="231"/>
      <c r="D11" s="231"/>
      <c r="E11" s="263"/>
      <c r="F11" s="231"/>
      <c r="G11" s="230"/>
      <c r="H11" s="230"/>
    </row>
    <row r="12" spans="1:12" ht="39.75" customHeight="1">
      <c r="B12" s="231" t="s">
        <v>91</v>
      </c>
      <c r="C12" s="262"/>
      <c r="D12" s="231"/>
      <c r="E12" s="263"/>
      <c r="F12" s="229" t="s">
        <v>144</v>
      </c>
      <c r="G12" s="230"/>
      <c r="H12" s="230"/>
    </row>
    <row r="13" spans="1:12" ht="59.25" customHeight="1">
      <c r="B13" s="231" t="s">
        <v>97</v>
      </c>
      <c r="C13" s="231"/>
      <c r="D13" s="231"/>
      <c r="E13" s="231"/>
      <c r="F13" s="264" t="s">
        <v>145</v>
      </c>
      <c r="G13" s="230"/>
      <c r="H13" s="230"/>
    </row>
    <row r="14" spans="1:12" ht="45.75" customHeight="1">
      <c r="B14" s="265" t="s">
        <v>164</v>
      </c>
      <c r="C14" s="265"/>
      <c r="D14" s="231"/>
      <c r="E14" s="230"/>
      <c r="F14" s="231" t="s">
        <v>126</v>
      </c>
      <c r="G14" s="230"/>
      <c r="H14" s="230"/>
    </row>
    <row r="15" spans="1:12" ht="45.75" customHeight="1">
      <c r="B15" s="231" t="s">
        <v>259</v>
      </c>
      <c r="C15" s="231"/>
      <c r="D15" s="231"/>
      <c r="E15" s="230"/>
      <c r="F15" s="230"/>
      <c r="G15" s="230"/>
      <c r="H15" s="230"/>
    </row>
    <row r="16" spans="1:12" ht="21.75" customHeight="1">
      <c r="B16" s="230"/>
      <c r="C16" s="230"/>
      <c r="D16" s="230"/>
      <c r="E16" s="230"/>
      <c r="F16" s="262"/>
      <c r="G16" s="230"/>
      <c r="H16" s="230"/>
    </row>
    <row r="17" spans="2:12" ht="39" customHeight="1">
      <c r="B17" s="502" t="s">
        <v>22</v>
      </c>
      <c r="C17" s="503"/>
      <c r="D17" s="503"/>
      <c r="E17" s="230"/>
      <c r="F17" s="230"/>
      <c r="G17" s="230"/>
      <c r="H17" s="230"/>
    </row>
    <row r="18" spans="2:12" ht="23.25" customHeight="1">
      <c r="B18" s="230"/>
      <c r="C18" s="230"/>
      <c r="D18" s="230"/>
      <c r="E18" s="230"/>
      <c r="F18" s="230"/>
      <c r="G18" s="230"/>
      <c r="H18" s="230"/>
    </row>
    <row r="19" spans="2:12" ht="35.25" customHeight="1">
      <c r="B19" s="230"/>
      <c r="C19" s="230"/>
      <c r="D19" s="230"/>
      <c r="E19" s="230"/>
      <c r="F19" s="230"/>
      <c r="G19" s="230"/>
      <c r="H19" s="230"/>
    </row>
    <row r="20" spans="2:12" ht="62.25" customHeight="1">
      <c r="B20" s="263" t="s">
        <v>3</v>
      </c>
      <c r="C20" s="262"/>
      <c r="D20" s="262"/>
      <c r="E20" s="230"/>
      <c r="F20" s="266"/>
      <c r="G20" s="230"/>
      <c r="H20" s="230"/>
    </row>
    <row r="21" spans="2:12" ht="57.75" customHeight="1">
      <c r="B21" s="263" t="s">
        <v>5</v>
      </c>
      <c r="C21" s="263"/>
      <c r="D21" s="263"/>
      <c r="E21" s="262"/>
      <c r="F21" s="267" t="s">
        <v>143</v>
      </c>
      <c r="G21" s="230"/>
      <c r="H21" s="230"/>
    </row>
    <row r="22" spans="2:12" ht="51.75" customHeight="1">
      <c r="B22" s="263" t="s">
        <v>6</v>
      </c>
      <c r="C22" s="263"/>
      <c r="D22" s="263"/>
      <c r="E22" s="501" t="s">
        <v>130</v>
      </c>
      <c r="F22" s="501"/>
      <c r="G22" s="230"/>
      <c r="H22" s="230"/>
      <c r="L22" s="18"/>
    </row>
    <row r="23" spans="2:12" ht="33" customHeight="1">
      <c r="B23" s="197"/>
      <c r="C23" s="197"/>
      <c r="D23" s="197"/>
      <c r="E23" s="197"/>
      <c r="F23" s="197"/>
      <c r="G23" s="197"/>
      <c r="H23" s="216"/>
      <c r="L23" s="18"/>
    </row>
    <row r="24" spans="2:12" ht="30" customHeight="1">
      <c r="B24" s="197"/>
      <c r="C24" s="197"/>
      <c r="D24" s="197"/>
      <c r="E24" s="212" t="s">
        <v>166</v>
      </c>
      <c r="F24" s="262"/>
      <c r="G24" s="197"/>
      <c r="H24" s="197"/>
    </row>
    <row r="25" spans="2:12" ht="41.25" customHeight="1">
      <c r="G25" s="197"/>
      <c r="H25" s="197"/>
    </row>
    <row r="26" spans="2:12" ht="56.25" customHeight="1">
      <c r="B26" s="261" t="s">
        <v>31</v>
      </c>
      <c r="C26" s="261"/>
      <c r="D26" s="213"/>
      <c r="E26" s="213"/>
      <c r="F26" s="197"/>
      <c r="G26" s="139"/>
      <c r="H26" s="139"/>
    </row>
    <row r="27" spans="2:12" ht="15" customHeight="1" thickBot="1"/>
    <row r="28" spans="2:12" ht="47.25" customHeight="1">
      <c r="B28" s="511" t="s">
        <v>8</v>
      </c>
      <c r="C28" s="513" t="s">
        <v>9</v>
      </c>
      <c r="D28" s="513"/>
      <c r="E28" s="268" t="s">
        <v>32</v>
      </c>
      <c r="F28" s="269" t="s">
        <v>10</v>
      </c>
    </row>
    <row r="29" spans="2:12" ht="33.75" customHeight="1">
      <c r="B29" s="512"/>
      <c r="C29" s="496"/>
      <c r="D29" s="496"/>
      <c r="E29" s="270" t="s">
        <v>33</v>
      </c>
      <c r="F29" s="271" t="s">
        <v>11</v>
      </c>
    </row>
    <row r="30" spans="2:12" ht="21" customHeight="1">
      <c r="B30" s="495">
        <v>1</v>
      </c>
      <c r="C30" s="496" t="s">
        <v>34</v>
      </c>
      <c r="D30" s="496"/>
      <c r="E30" s="514">
        <v>326.5</v>
      </c>
      <c r="F30" s="499">
        <v>58770</v>
      </c>
    </row>
    <row r="31" spans="2:12" ht="42.75" customHeight="1">
      <c r="B31" s="495"/>
      <c r="C31" s="496"/>
      <c r="D31" s="496"/>
      <c r="E31" s="514"/>
      <c r="F31" s="499"/>
    </row>
    <row r="32" spans="2:12" ht="32.25" customHeight="1">
      <c r="B32" s="495" t="s">
        <v>35</v>
      </c>
      <c r="C32" s="496"/>
      <c r="D32" s="496"/>
      <c r="E32" s="493"/>
      <c r="F32" s="499">
        <v>58770</v>
      </c>
    </row>
    <row r="33" spans="1:8" ht="23.25" customHeight="1">
      <c r="B33" s="495"/>
      <c r="C33" s="496"/>
      <c r="D33" s="496"/>
      <c r="E33" s="493"/>
      <c r="F33" s="499"/>
    </row>
    <row r="34" spans="1:8" ht="30.75" customHeight="1" thickBot="1">
      <c r="B34" s="497"/>
      <c r="C34" s="498"/>
      <c r="D34" s="498"/>
      <c r="E34" s="494"/>
      <c r="F34" s="500"/>
    </row>
    <row r="35" spans="1:8" ht="32.25" customHeight="1"/>
    <row r="36" spans="1:8" ht="33.75" customHeight="1">
      <c r="F36" s="174" t="s">
        <v>95</v>
      </c>
      <c r="G36" s="135"/>
      <c r="H36" s="98"/>
    </row>
    <row r="37" spans="1:8" ht="34.5" customHeight="1">
      <c r="B37" s="217" t="s">
        <v>16</v>
      </c>
      <c r="C37" s="217"/>
      <c r="D37" s="217"/>
      <c r="F37" s="135"/>
      <c r="G37" s="135"/>
      <c r="H37" s="98"/>
    </row>
    <row r="38" spans="1:8" ht="44.25" customHeight="1">
      <c r="B38" s="217" t="s">
        <v>17</v>
      </c>
      <c r="C38" s="217"/>
      <c r="D38" s="217"/>
      <c r="F38" s="135"/>
      <c r="G38" s="135"/>
      <c r="H38" s="98"/>
    </row>
    <row r="39" spans="1:8" ht="51" customHeight="1">
      <c r="B39" s="217" t="s">
        <v>18</v>
      </c>
      <c r="C39" s="217"/>
      <c r="D39" s="217"/>
      <c r="E39" s="98"/>
      <c r="F39" s="135"/>
      <c r="G39" s="135"/>
      <c r="H39" s="98"/>
    </row>
    <row r="40" spans="1:8" ht="15" customHeight="1">
      <c r="B40" s="105"/>
      <c r="C40" s="97"/>
      <c r="D40" s="97"/>
      <c r="E40" s="98"/>
      <c r="F40" s="135"/>
      <c r="G40" s="135"/>
      <c r="H40" s="98"/>
    </row>
    <row r="41" spans="1:8" ht="26.25" customHeight="1">
      <c r="B41" s="5"/>
      <c r="C41" s="8"/>
      <c r="D41" s="8"/>
      <c r="E41" s="98"/>
      <c r="F41" s="174" t="s">
        <v>19</v>
      </c>
      <c r="G41" s="135"/>
      <c r="H41" s="98"/>
    </row>
    <row r="42" spans="1:8" ht="24" customHeight="1">
      <c r="B42" s="5"/>
      <c r="C42" s="8"/>
      <c r="D42" s="8"/>
      <c r="E42" s="3"/>
      <c r="F42" s="10"/>
    </row>
    <row r="43" spans="1:8" ht="24" customHeight="1">
      <c r="C43" s="70"/>
      <c r="D43" s="97"/>
      <c r="E43" s="97"/>
    </row>
    <row r="44" spans="1:8" ht="32.25" customHeight="1">
      <c r="B44" s="509"/>
      <c r="C44" s="510"/>
      <c r="D44" s="510"/>
      <c r="F44" s="12"/>
    </row>
    <row r="45" spans="1:8" ht="30">
      <c r="A45" s="58"/>
      <c r="B45" s="15"/>
      <c r="C45" s="13"/>
      <c r="D45" s="13"/>
      <c r="E45" s="9"/>
      <c r="F45" s="10"/>
    </row>
    <row r="46" spans="1:8" ht="15.75">
      <c r="A46" s="70"/>
      <c r="B46" s="15"/>
      <c r="C46" s="13"/>
      <c r="D46" s="13"/>
      <c r="E46" s="11"/>
      <c r="G46" s="22"/>
    </row>
    <row r="47" spans="1:8" ht="15.75">
      <c r="A47" s="70"/>
      <c r="B47" s="22"/>
      <c r="C47" s="22"/>
      <c r="D47" s="22"/>
      <c r="E47" s="22"/>
      <c r="F47" s="22"/>
      <c r="G47" s="22"/>
    </row>
    <row r="48" spans="1:8" ht="30.75" customHeight="1">
      <c r="A48" s="69"/>
      <c r="B48" s="22"/>
      <c r="C48" s="22"/>
      <c r="D48" s="22"/>
      <c r="E48" s="22"/>
      <c r="F48" s="22"/>
      <c r="G48" s="22"/>
    </row>
    <row r="49" spans="1:7" ht="15.75">
      <c r="A49" s="17"/>
      <c r="B49" s="22"/>
      <c r="C49" s="22"/>
      <c r="D49" s="22"/>
      <c r="E49" s="22"/>
      <c r="F49" s="22"/>
      <c r="G49" s="22"/>
    </row>
    <row r="50" spans="1:7" ht="15.75">
      <c r="B50" s="22"/>
      <c r="C50" s="22"/>
      <c r="D50" s="22"/>
      <c r="E50" s="22"/>
      <c r="F50" s="22"/>
      <c r="G50" s="22"/>
    </row>
    <row r="51" spans="1:7" ht="15.75">
      <c r="B51" s="22"/>
      <c r="C51" s="22"/>
      <c r="D51" s="22"/>
      <c r="E51" s="22"/>
      <c r="F51" s="22"/>
      <c r="G51" s="22"/>
    </row>
    <row r="52" spans="1:7" ht="15.75">
      <c r="B52" s="22"/>
      <c r="C52" s="22"/>
      <c r="D52" s="22"/>
      <c r="E52" s="22"/>
      <c r="F52" s="22"/>
      <c r="G52" s="22"/>
    </row>
    <row r="53" spans="1:7" ht="15.75">
      <c r="B53" s="22"/>
      <c r="C53" s="22"/>
      <c r="D53" s="22"/>
      <c r="E53" s="22"/>
      <c r="F53" s="22"/>
      <c r="G53" s="22"/>
    </row>
    <row r="54" spans="1:7" ht="15.75">
      <c r="B54" s="22"/>
      <c r="C54" s="22"/>
      <c r="D54" s="22"/>
      <c r="E54" s="22"/>
      <c r="F54" s="22"/>
      <c r="G54" s="22"/>
    </row>
    <row r="55" spans="1:7" ht="15.75">
      <c r="B55" s="22"/>
      <c r="C55" s="22"/>
      <c r="D55" s="22"/>
      <c r="E55" s="22"/>
      <c r="F55" s="22"/>
      <c r="G55" s="22"/>
    </row>
    <row r="56" spans="1:7" ht="15.75" customHeight="1">
      <c r="B56" s="22"/>
      <c r="C56" s="22"/>
      <c r="D56" s="22"/>
      <c r="E56" s="22"/>
      <c r="F56" s="22"/>
      <c r="G56" s="22"/>
    </row>
    <row r="57" spans="1:7" ht="15.75" customHeight="1">
      <c r="B57" s="22"/>
      <c r="C57" s="22"/>
      <c r="D57" s="22"/>
      <c r="E57" s="22"/>
      <c r="F57" s="22"/>
      <c r="G57" s="22"/>
    </row>
    <row r="58" spans="1:7" ht="15" customHeight="1">
      <c r="B58" s="22"/>
      <c r="C58" s="22"/>
      <c r="D58" s="22"/>
      <c r="E58" s="22"/>
      <c r="F58" s="22"/>
      <c r="G58" s="22"/>
    </row>
    <row r="59" spans="1:7" ht="15" customHeight="1">
      <c r="B59" s="22"/>
      <c r="C59" s="22"/>
      <c r="D59" s="22"/>
      <c r="E59" s="22"/>
      <c r="F59" s="22"/>
      <c r="G59" s="22"/>
    </row>
    <row r="60" spans="1:7" ht="15" customHeight="1">
      <c r="B60" s="22"/>
      <c r="C60" s="22"/>
      <c r="D60" s="22"/>
      <c r="E60" s="22"/>
      <c r="F60" s="22"/>
    </row>
    <row r="61" spans="1:7" ht="14.25" customHeight="1">
      <c r="B61" s="3"/>
      <c r="C61" s="19"/>
      <c r="E61" s="3"/>
      <c r="F61" s="20"/>
    </row>
    <row r="62" spans="1:7" ht="14.25" customHeight="1">
      <c r="B62" s="3"/>
      <c r="C62" s="19"/>
      <c r="E62" s="3"/>
      <c r="F62" s="20"/>
    </row>
    <row r="63" spans="1:7" ht="14.25" customHeight="1">
      <c r="B63" s="3"/>
      <c r="C63" s="3"/>
      <c r="D63" s="3"/>
      <c r="E63" s="3"/>
      <c r="F63" s="3"/>
    </row>
    <row r="64" spans="1:7" ht="14.25" customHeight="1">
      <c r="B64" s="21"/>
    </row>
    <row r="65" spans="2:7" ht="14.25" customHeight="1">
      <c r="B65" s="21"/>
    </row>
    <row r="66" spans="2:7" ht="14.25" customHeight="1">
      <c r="G66" s="29"/>
    </row>
    <row r="67" spans="2:7" ht="14.25" customHeight="1">
      <c r="F67" s="31"/>
    </row>
    <row r="68" spans="2:7" ht="14.25" customHeight="1"/>
    <row r="69" spans="2:7" ht="14.25" customHeight="1">
      <c r="G69" s="29"/>
    </row>
    <row r="70" spans="2:7" ht="14.25" customHeight="1">
      <c r="F70" s="30"/>
    </row>
    <row r="71" spans="2:7" ht="14.25" customHeight="1"/>
  </sheetData>
  <mergeCells count="21">
    <mergeCell ref="B44:D44"/>
    <mergeCell ref="B28:B29"/>
    <mergeCell ref="C28:D29"/>
    <mergeCell ref="C30:D31"/>
    <mergeCell ref="E30:E31"/>
    <mergeCell ref="B30:B31"/>
    <mergeCell ref="A3:I3"/>
    <mergeCell ref="A1:C1"/>
    <mergeCell ref="D1:E1"/>
    <mergeCell ref="F1:J1"/>
    <mergeCell ref="E32:E34"/>
    <mergeCell ref="B32:D34"/>
    <mergeCell ref="F32:F34"/>
    <mergeCell ref="E22:F22"/>
    <mergeCell ref="F30:F31"/>
    <mergeCell ref="B17:D17"/>
    <mergeCell ref="A5:F5"/>
    <mergeCell ref="A6:F6"/>
    <mergeCell ref="C7:F7"/>
    <mergeCell ref="A4:L4"/>
    <mergeCell ref="B8:F8"/>
  </mergeCells>
  <pageMargins left="0.45" right="0.7" top="0.75" bottom="0.75" header="0.3" footer="0.3"/>
  <pageSetup scale="38" orientation="portrait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500"/>
  <sheetViews>
    <sheetView topLeftCell="A2" zoomScale="30" zoomScaleNormal="30" zoomScaleSheetLayoutView="30" workbookViewId="0">
      <selection activeCell="B24" sqref="B24:K24"/>
    </sheetView>
  </sheetViews>
  <sheetFormatPr defaultColWidth="12.5703125" defaultRowHeight="15" customHeight="1"/>
  <cols>
    <col min="1" max="1" width="8" customWidth="1"/>
    <col min="2" max="2" width="16.42578125" customWidth="1"/>
    <col min="3" max="3" width="31.7109375" customWidth="1"/>
    <col min="4" max="4" width="107.28515625" customWidth="1"/>
    <col min="5" max="5" width="53.28515625" customWidth="1"/>
    <col min="6" max="6" width="36.140625" customWidth="1"/>
    <col min="7" max="7" width="23.85546875" customWidth="1"/>
    <col min="8" max="8" width="31.42578125" customWidth="1"/>
    <col min="9" max="9" width="26.42578125" customWidth="1"/>
    <col min="10" max="10" width="33.5703125" customWidth="1"/>
    <col min="11" max="11" width="34.85546875" customWidth="1"/>
    <col min="12" max="12" width="8" customWidth="1"/>
    <col min="13" max="13" width="7.5703125" customWidth="1"/>
  </cols>
  <sheetData>
    <row r="1" spans="1:14" ht="60.75" customHeight="1">
      <c r="A1" s="28"/>
      <c r="B1" s="273" t="s">
        <v>99</v>
      </c>
      <c r="C1" s="214"/>
      <c r="D1" s="214"/>
      <c r="E1" s="274" t="s">
        <v>101</v>
      </c>
      <c r="F1" s="83"/>
      <c r="G1" s="516" t="s">
        <v>93</v>
      </c>
      <c r="H1" s="516"/>
      <c r="I1" s="516"/>
      <c r="J1" s="516"/>
      <c r="K1" s="516"/>
      <c r="L1" s="117"/>
      <c r="M1" s="117"/>
    </row>
    <row r="2" spans="1:14" ht="15.75" customHeight="1">
      <c r="A2" s="50"/>
      <c r="B2" s="75"/>
      <c r="C2" s="75"/>
      <c r="D2" s="75"/>
      <c r="E2" s="75"/>
      <c r="F2" s="75"/>
      <c r="G2" s="75"/>
      <c r="H2" s="75"/>
      <c r="I2" s="75"/>
      <c r="J2" s="75"/>
      <c r="K2" s="117"/>
      <c r="L2" s="117"/>
      <c r="M2" s="117"/>
    </row>
    <row r="3" spans="1:14" ht="180" customHeight="1">
      <c r="A3" s="521" t="s">
        <v>264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138"/>
      <c r="M3" s="138"/>
      <c r="N3" s="139"/>
    </row>
    <row r="4" spans="1:14" ht="63" customHeight="1">
      <c r="A4" s="507" t="s">
        <v>140</v>
      </c>
      <c r="B4" s="507"/>
      <c r="C4" s="507"/>
      <c r="D4" s="507"/>
      <c r="E4" s="507"/>
      <c r="F4" s="507"/>
      <c r="G4" s="507"/>
      <c r="H4" s="507"/>
      <c r="I4" s="507"/>
      <c r="J4" s="507"/>
      <c r="K4" s="507"/>
      <c r="L4" s="507"/>
      <c r="M4" s="507"/>
    </row>
    <row r="5" spans="1:14" ht="15.75" customHeight="1" thickBot="1">
      <c r="A5" s="520"/>
      <c r="B5" s="481"/>
      <c r="C5" s="481"/>
      <c r="D5" s="481"/>
      <c r="E5" s="481"/>
      <c r="F5" s="481"/>
      <c r="G5" s="481"/>
      <c r="H5" s="481"/>
      <c r="I5" s="481"/>
      <c r="J5" s="481"/>
      <c r="K5" s="118"/>
      <c r="L5" s="117"/>
      <c r="M5" s="117"/>
    </row>
    <row r="6" spans="1:14" ht="12" customHeight="1">
      <c r="K6" s="23"/>
      <c r="L6" s="23"/>
      <c r="M6" s="23"/>
    </row>
    <row r="7" spans="1:14" ht="59.25" customHeight="1">
      <c r="A7" s="518" t="s">
        <v>20</v>
      </c>
      <c r="B7" s="519"/>
      <c r="C7" s="519"/>
      <c r="D7" s="519"/>
      <c r="E7" s="519"/>
      <c r="F7" s="519"/>
      <c r="G7" s="519"/>
      <c r="H7" s="519"/>
      <c r="I7" s="519"/>
      <c r="J7" s="519"/>
      <c r="K7" s="23"/>
      <c r="L7" s="23"/>
      <c r="M7" s="23"/>
    </row>
    <row r="8" spans="1:14" ht="15.75" customHeight="1">
      <c r="A8" s="23"/>
      <c r="B8" s="56"/>
      <c r="C8" s="39"/>
      <c r="D8" s="40"/>
      <c r="E8" s="41"/>
      <c r="F8" s="59"/>
      <c r="G8" s="54"/>
      <c r="H8" s="55"/>
      <c r="I8" s="41"/>
      <c r="J8" s="41"/>
      <c r="K8" s="23"/>
      <c r="L8" s="23"/>
      <c r="M8" s="23"/>
    </row>
    <row r="9" spans="1:14" ht="30" customHeight="1">
      <c r="A9" s="23"/>
      <c r="D9" s="38"/>
      <c r="E9" s="38"/>
      <c r="F9" s="89"/>
      <c r="G9" s="39"/>
      <c r="H9" s="40"/>
      <c r="I9" s="38"/>
      <c r="J9" s="42"/>
      <c r="K9" s="23"/>
      <c r="L9" s="23"/>
      <c r="M9" s="23"/>
    </row>
    <row r="10" spans="1:14" ht="52.5" customHeight="1">
      <c r="A10" s="23"/>
      <c r="B10" s="275" t="s">
        <v>98</v>
      </c>
      <c r="C10" s="276"/>
      <c r="D10" s="275"/>
      <c r="E10" s="277"/>
      <c r="F10" s="278"/>
      <c r="G10" s="276"/>
      <c r="H10" s="275"/>
      <c r="I10" s="277"/>
      <c r="J10" s="277"/>
      <c r="K10" s="101"/>
      <c r="L10" s="101"/>
      <c r="M10" s="23"/>
    </row>
    <row r="11" spans="1:14" ht="51" customHeight="1">
      <c r="A11" s="23"/>
      <c r="B11" s="275" t="s">
        <v>91</v>
      </c>
      <c r="C11" s="276"/>
      <c r="D11" s="275"/>
      <c r="E11" s="277"/>
      <c r="F11" s="278"/>
      <c r="G11" s="272" t="s">
        <v>123</v>
      </c>
      <c r="H11" s="277"/>
      <c r="I11" s="272"/>
      <c r="J11" s="277"/>
      <c r="K11" s="101"/>
      <c r="L11" s="101"/>
      <c r="M11" s="23"/>
    </row>
    <row r="12" spans="1:14" ht="66" customHeight="1">
      <c r="A12" s="23"/>
      <c r="B12" s="275" t="s">
        <v>100</v>
      </c>
      <c r="C12" s="276"/>
      <c r="D12" s="275"/>
      <c r="E12" s="277"/>
      <c r="F12" s="277"/>
      <c r="G12" s="279" t="s">
        <v>141</v>
      </c>
      <c r="H12" s="279"/>
      <c r="I12" s="279"/>
      <c r="J12" s="277"/>
      <c r="K12" s="101"/>
      <c r="L12" s="101"/>
      <c r="M12" s="23"/>
    </row>
    <row r="13" spans="1:14" ht="47.25" customHeight="1">
      <c r="A13" s="23"/>
      <c r="B13" s="275" t="s">
        <v>167</v>
      </c>
      <c r="C13" s="280"/>
      <c r="D13" s="277"/>
      <c r="E13" s="277"/>
      <c r="F13" s="278"/>
      <c r="G13" s="517" t="s">
        <v>148</v>
      </c>
      <c r="H13" s="517"/>
      <c r="I13" s="517"/>
      <c r="J13" s="277"/>
      <c r="K13" s="101"/>
      <c r="L13" s="101"/>
      <c r="M13" s="23"/>
    </row>
    <row r="14" spans="1:14" ht="21.75" customHeight="1">
      <c r="A14" s="23"/>
      <c r="B14" s="275"/>
      <c r="C14" s="277"/>
      <c r="D14" s="277"/>
      <c r="E14" s="275"/>
      <c r="F14" s="276"/>
      <c r="G14" s="277"/>
      <c r="H14" s="277"/>
      <c r="I14" s="277"/>
      <c r="J14" s="277"/>
      <c r="K14" s="101"/>
      <c r="L14" s="101"/>
      <c r="M14" s="23"/>
    </row>
    <row r="15" spans="1:14" ht="25.5" customHeight="1">
      <c r="A15" s="23"/>
      <c r="B15" s="281"/>
      <c r="C15" s="281"/>
      <c r="D15" s="277"/>
      <c r="E15" s="277"/>
      <c r="F15" s="282"/>
      <c r="G15" s="280"/>
      <c r="H15" s="283"/>
      <c r="I15" s="281"/>
      <c r="J15" s="281"/>
      <c r="K15" s="120"/>
      <c r="L15" s="120"/>
      <c r="M15" s="23"/>
    </row>
    <row r="16" spans="1:14" ht="22.5" customHeight="1">
      <c r="A16" s="23"/>
      <c r="B16" s="277"/>
      <c r="C16" s="277"/>
      <c r="D16" s="277"/>
      <c r="E16" s="281"/>
      <c r="F16" s="284"/>
      <c r="G16" s="277"/>
      <c r="H16" s="277"/>
      <c r="I16" s="277"/>
      <c r="J16" s="281"/>
      <c r="K16" s="120"/>
      <c r="L16" s="120"/>
      <c r="M16" s="23"/>
    </row>
    <row r="17" spans="1:13" ht="39.75" customHeight="1">
      <c r="A17" s="24"/>
      <c r="B17" s="285" t="s">
        <v>22</v>
      </c>
      <c r="C17" s="280"/>
      <c r="D17" s="277"/>
      <c r="E17" s="281"/>
      <c r="F17" s="284"/>
      <c r="G17" s="277"/>
      <c r="H17" s="277"/>
      <c r="I17" s="277"/>
      <c r="J17" s="281"/>
      <c r="K17" s="120"/>
      <c r="L17" s="120"/>
      <c r="M17" s="23"/>
    </row>
    <row r="18" spans="1:13" ht="21.75" customHeight="1">
      <c r="A18" s="13"/>
      <c r="B18" s="277"/>
      <c r="C18" s="277"/>
      <c r="D18" s="277"/>
      <c r="E18" s="281"/>
      <c r="F18" s="284"/>
      <c r="G18" s="277"/>
      <c r="H18" s="281"/>
      <c r="I18" s="280"/>
      <c r="J18" s="281"/>
      <c r="K18" s="120"/>
      <c r="L18" s="120"/>
      <c r="M18" s="23"/>
    </row>
    <row r="19" spans="1:13" ht="63" customHeight="1">
      <c r="B19" s="282" t="s">
        <v>3</v>
      </c>
      <c r="C19" s="286"/>
      <c r="D19" s="286"/>
      <c r="E19" s="277"/>
      <c r="F19" s="277"/>
      <c r="G19" s="277"/>
      <c r="H19" s="277"/>
      <c r="I19" s="277"/>
      <c r="J19" s="277"/>
      <c r="K19" s="120"/>
      <c r="L19" s="120"/>
      <c r="M19" s="23"/>
    </row>
    <row r="20" spans="1:13" ht="64.5" customHeight="1">
      <c r="B20" s="282" t="s">
        <v>5</v>
      </c>
      <c r="C20" s="281"/>
      <c r="D20" s="281"/>
      <c r="E20" s="277"/>
      <c r="F20" s="277"/>
      <c r="G20" s="287" t="s">
        <v>125</v>
      </c>
      <c r="H20" s="277"/>
      <c r="I20" s="281"/>
      <c r="J20" s="277"/>
      <c r="K20" s="121"/>
      <c r="L20" s="101"/>
      <c r="M20" s="23"/>
    </row>
    <row r="21" spans="1:13" ht="53.25" customHeight="1">
      <c r="B21" s="282" t="s">
        <v>6</v>
      </c>
      <c r="C21" s="282"/>
      <c r="D21" s="282"/>
      <c r="E21" s="277"/>
      <c r="F21" s="277"/>
      <c r="G21" s="280" t="s">
        <v>146</v>
      </c>
      <c r="H21" s="277"/>
      <c r="I21" s="280"/>
      <c r="J21" s="277"/>
      <c r="K21" s="121"/>
      <c r="L21" s="101"/>
      <c r="M21" s="23"/>
    </row>
    <row r="22" spans="1:13" ht="30" customHeight="1">
      <c r="B22" s="208"/>
      <c r="C22" s="208"/>
      <c r="D22" s="208"/>
      <c r="E22" s="208"/>
      <c r="F22" s="208"/>
      <c r="G22" s="208"/>
      <c r="H22" s="208"/>
      <c r="I22" s="208"/>
      <c r="J22" s="139"/>
      <c r="K22" s="26"/>
      <c r="L22" s="23"/>
      <c r="M22" s="23"/>
    </row>
    <row r="23" spans="1:13" ht="75" customHeight="1" thickBot="1">
      <c r="B23" s="139"/>
      <c r="C23" s="139"/>
      <c r="D23" s="139"/>
      <c r="E23" s="139"/>
      <c r="F23" s="145" t="s">
        <v>165</v>
      </c>
      <c r="G23" s="139"/>
      <c r="H23" s="139"/>
      <c r="I23" s="139"/>
      <c r="J23" s="139"/>
      <c r="K23" s="166"/>
      <c r="L23" s="23"/>
      <c r="M23" s="23"/>
    </row>
    <row r="24" spans="1:13" ht="63" customHeight="1">
      <c r="B24" s="395" t="s">
        <v>36</v>
      </c>
      <c r="C24" s="396" t="s">
        <v>37</v>
      </c>
      <c r="D24" s="396" t="s">
        <v>38</v>
      </c>
      <c r="E24" s="396" t="s">
        <v>39</v>
      </c>
      <c r="F24" s="396" t="s">
        <v>40</v>
      </c>
      <c r="G24" s="396" t="s">
        <v>41</v>
      </c>
      <c r="H24" s="396" t="s">
        <v>42</v>
      </c>
      <c r="I24" s="396" t="s">
        <v>43</v>
      </c>
      <c r="J24" s="396" t="s">
        <v>28</v>
      </c>
      <c r="K24" s="397" t="s">
        <v>44</v>
      </c>
      <c r="L24" s="23"/>
      <c r="M24" s="23"/>
    </row>
    <row r="25" spans="1:13" ht="63" customHeight="1">
      <c r="B25" s="238">
        <v>1</v>
      </c>
      <c r="C25" s="237">
        <v>44545</v>
      </c>
      <c r="D25" s="218" t="s">
        <v>107</v>
      </c>
      <c r="E25" s="218" t="s">
        <v>111</v>
      </c>
      <c r="F25" s="218" t="s">
        <v>133</v>
      </c>
      <c r="G25" s="218" t="s">
        <v>175</v>
      </c>
      <c r="H25" s="218" t="s">
        <v>208</v>
      </c>
      <c r="I25" s="219">
        <v>10</v>
      </c>
      <c r="J25" s="218">
        <f>K25/I25</f>
        <v>180</v>
      </c>
      <c r="K25" s="239">
        <v>1800</v>
      </c>
      <c r="L25" s="23"/>
      <c r="M25" s="23"/>
    </row>
    <row r="26" spans="1:13" ht="60" customHeight="1">
      <c r="B26" s="238">
        <v>2</v>
      </c>
      <c r="C26" s="237">
        <v>44545</v>
      </c>
      <c r="D26" s="218" t="s">
        <v>107</v>
      </c>
      <c r="E26" s="218" t="s">
        <v>112</v>
      </c>
      <c r="F26" s="218" t="s">
        <v>173</v>
      </c>
      <c r="G26" s="218" t="s">
        <v>176</v>
      </c>
      <c r="H26" s="218" t="s">
        <v>209</v>
      </c>
      <c r="I26" s="219">
        <v>12.5</v>
      </c>
      <c r="J26" s="218">
        <f t="shared" ref="J26:J57" si="0">K26/I26</f>
        <v>180</v>
      </c>
      <c r="K26" s="239">
        <v>2250</v>
      </c>
      <c r="L26" s="23"/>
      <c r="M26" s="23"/>
    </row>
    <row r="27" spans="1:13" ht="61.5" customHeight="1">
      <c r="B27" s="238">
        <v>3</v>
      </c>
      <c r="C27" s="237">
        <v>44545</v>
      </c>
      <c r="D27" s="218" t="s">
        <v>107</v>
      </c>
      <c r="E27" s="218" t="s">
        <v>112</v>
      </c>
      <c r="F27" s="218" t="s">
        <v>149</v>
      </c>
      <c r="G27" s="218" t="s">
        <v>177</v>
      </c>
      <c r="H27" s="218" t="s">
        <v>210</v>
      </c>
      <c r="I27" s="219">
        <v>12.5</v>
      </c>
      <c r="J27" s="218">
        <f t="shared" si="0"/>
        <v>180</v>
      </c>
      <c r="K27" s="239">
        <v>2250</v>
      </c>
      <c r="L27" s="23"/>
      <c r="M27" s="23"/>
    </row>
    <row r="28" spans="1:13" ht="56.25" customHeight="1">
      <c r="B28" s="238">
        <v>4</v>
      </c>
      <c r="C28" s="237">
        <v>44546</v>
      </c>
      <c r="D28" s="218" t="s">
        <v>107</v>
      </c>
      <c r="E28" s="218" t="s">
        <v>109</v>
      </c>
      <c r="F28" s="218" t="s">
        <v>133</v>
      </c>
      <c r="G28" s="218" t="s">
        <v>178</v>
      </c>
      <c r="H28" s="218" t="s">
        <v>211</v>
      </c>
      <c r="I28" s="219">
        <v>15</v>
      </c>
      <c r="J28" s="218">
        <f t="shared" si="0"/>
        <v>180</v>
      </c>
      <c r="K28" s="239">
        <v>2700</v>
      </c>
      <c r="L28" s="23"/>
      <c r="M28" s="23"/>
    </row>
    <row r="29" spans="1:13" ht="54.75" customHeight="1">
      <c r="B29" s="238">
        <v>5</v>
      </c>
      <c r="C29" s="237">
        <v>44546</v>
      </c>
      <c r="D29" s="218" t="s">
        <v>107</v>
      </c>
      <c r="E29" s="218" t="s">
        <v>109</v>
      </c>
      <c r="F29" s="218" t="s">
        <v>113</v>
      </c>
      <c r="G29" s="218" t="s">
        <v>179</v>
      </c>
      <c r="H29" s="218" t="s">
        <v>212</v>
      </c>
      <c r="I29" s="219">
        <v>15</v>
      </c>
      <c r="J29" s="218">
        <f t="shared" si="0"/>
        <v>180</v>
      </c>
      <c r="K29" s="239">
        <v>2700</v>
      </c>
      <c r="L29" s="23"/>
      <c r="M29" s="23"/>
    </row>
    <row r="30" spans="1:13" ht="56.25" customHeight="1">
      <c r="B30" s="238">
        <v>6</v>
      </c>
      <c r="C30" s="237">
        <v>44546</v>
      </c>
      <c r="D30" s="218" t="s">
        <v>107</v>
      </c>
      <c r="E30" s="218" t="s">
        <v>112</v>
      </c>
      <c r="F30" s="218" t="s">
        <v>149</v>
      </c>
      <c r="G30" s="218" t="s">
        <v>180</v>
      </c>
      <c r="H30" s="218" t="s">
        <v>213</v>
      </c>
      <c r="I30" s="219">
        <v>10</v>
      </c>
      <c r="J30" s="218">
        <f t="shared" si="0"/>
        <v>180</v>
      </c>
      <c r="K30" s="239">
        <v>1800</v>
      </c>
      <c r="L30" s="23"/>
      <c r="M30" s="23"/>
    </row>
    <row r="31" spans="1:13" ht="51.75" customHeight="1">
      <c r="B31" s="238">
        <v>7</v>
      </c>
      <c r="C31" s="237">
        <v>44546</v>
      </c>
      <c r="D31" s="218" t="s">
        <v>107</v>
      </c>
      <c r="E31" s="218" t="s">
        <v>112</v>
      </c>
      <c r="F31" s="218" t="s">
        <v>173</v>
      </c>
      <c r="G31" s="218" t="s">
        <v>181</v>
      </c>
      <c r="H31" s="218" t="s">
        <v>214</v>
      </c>
      <c r="I31" s="219">
        <v>11</v>
      </c>
      <c r="J31" s="218">
        <f t="shared" si="0"/>
        <v>180</v>
      </c>
      <c r="K31" s="239">
        <v>1980</v>
      </c>
      <c r="L31" s="23"/>
      <c r="M31" s="23"/>
    </row>
    <row r="32" spans="1:13" ht="61.5" customHeight="1">
      <c r="B32" s="238">
        <v>8</v>
      </c>
      <c r="C32" s="237">
        <v>44548</v>
      </c>
      <c r="D32" s="218" t="s">
        <v>107</v>
      </c>
      <c r="E32" s="218" t="s">
        <v>111</v>
      </c>
      <c r="F32" s="218" t="s">
        <v>174</v>
      </c>
      <c r="G32" s="218" t="s">
        <v>182</v>
      </c>
      <c r="H32" s="218" t="s">
        <v>215</v>
      </c>
      <c r="I32" s="219">
        <v>10</v>
      </c>
      <c r="J32" s="218">
        <f t="shared" si="0"/>
        <v>180</v>
      </c>
      <c r="K32" s="239">
        <v>1800</v>
      </c>
      <c r="L32" s="23"/>
      <c r="M32" s="23"/>
    </row>
    <row r="33" spans="2:13" ht="59.25" customHeight="1">
      <c r="B33" s="238">
        <v>9</v>
      </c>
      <c r="C33" s="237">
        <v>44548</v>
      </c>
      <c r="D33" s="218" t="s">
        <v>107</v>
      </c>
      <c r="E33" s="218" t="s">
        <v>111</v>
      </c>
      <c r="F33" s="218" t="s">
        <v>133</v>
      </c>
      <c r="G33" s="218" t="s">
        <v>183</v>
      </c>
      <c r="H33" s="218" t="s">
        <v>216</v>
      </c>
      <c r="I33" s="219">
        <v>12.5</v>
      </c>
      <c r="J33" s="218">
        <f t="shared" si="0"/>
        <v>180</v>
      </c>
      <c r="K33" s="239">
        <v>2250</v>
      </c>
      <c r="L33" s="23"/>
      <c r="M33" s="23"/>
    </row>
    <row r="34" spans="2:13" ht="63" customHeight="1">
      <c r="B34" s="238">
        <v>10</v>
      </c>
      <c r="C34" s="237">
        <v>44548</v>
      </c>
      <c r="D34" s="218" t="s">
        <v>107</v>
      </c>
      <c r="E34" s="218" t="s">
        <v>111</v>
      </c>
      <c r="F34" s="218" t="s">
        <v>113</v>
      </c>
      <c r="G34" s="218" t="s">
        <v>184</v>
      </c>
      <c r="H34" s="218" t="s">
        <v>217</v>
      </c>
      <c r="I34" s="219">
        <v>5.5</v>
      </c>
      <c r="J34" s="218">
        <f t="shared" si="0"/>
        <v>180</v>
      </c>
      <c r="K34" s="239">
        <v>990</v>
      </c>
      <c r="L34" s="23"/>
      <c r="M34" s="23"/>
    </row>
    <row r="35" spans="2:13" ht="56.25" customHeight="1">
      <c r="B35" s="238">
        <v>11</v>
      </c>
      <c r="C35" s="237">
        <v>44549</v>
      </c>
      <c r="D35" s="218" t="s">
        <v>107</v>
      </c>
      <c r="E35" s="218" t="s">
        <v>170</v>
      </c>
      <c r="F35" s="218" t="s">
        <v>174</v>
      </c>
      <c r="G35" s="218" t="s">
        <v>185</v>
      </c>
      <c r="H35" s="218" t="s">
        <v>218</v>
      </c>
      <c r="I35" s="219">
        <v>1.5</v>
      </c>
      <c r="J35" s="218">
        <f t="shared" si="0"/>
        <v>180</v>
      </c>
      <c r="K35" s="239">
        <v>270</v>
      </c>
      <c r="L35" s="23"/>
      <c r="M35" s="23"/>
    </row>
    <row r="36" spans="2:13" ht="48" customHeight="1">
      <c r="B36" s="238">
        <v>12</v>
      </c>
      <c r="C36" s="237">
        <v>44550</v>
      </c>
      <c r="D36" s="218" t="s">
        <v>107</v>
      </c>
      <c r="E36" s="218" t="s">
        <v>112</v>
      </c>
      <c r="F36" s="218" t="s">
        <v>133</v>
      </c>
      <c r="G36" s="218" t="s">
        <v>186</v>
      </c>
      <c r="H36" s="218" t="s">
        <v>219</v>
      </c>
      <c r="I36" s="219">
        <v>12.5</v>
      </c>
      <c r="J36" s="218">
        <f t="shared" si="0"/>
        <v>180</v>
      </c>
      <c r="K36" s="239">
        <v>2250</v>
      </c>
      <c r="L36" s="23"/>
      <c r="M36" s="23"/>
    </row>
    <row r="37" spans="2:13" ht="59.25" customHeight="1">
      <c r="B37" s="238">
        <v>13</v>
      </c>
      <c r="C37" s="237">
        <v>44550</v>
      </c>
      <c r="D37" s="218" t="s">
        <v>107</v>
      </c>
      <c r="E37" s="218" t="s">
        <v>112</v>
      </c>
      <c r="F37" s="218" t="s">
        <v>173</v>
      </c>
      <c r="G37" s="218" t="s">
        <v>187</v>
      </c>
      <c r="H37" s="218" t="s">
        <v>220</v>
      </c>
      <c r="I37" s="219">
        <v>10</v>
      </c>
      <c r="J37" s="218">
        <f t="shared" si="0"/>
        <v>180</v>
      </c>
      <c r="K37" s="239">
        <v>1800</v>
      </c>
      <c r="L37" s="23"/>
      <c r="M37" s="23"/>
    </row>
    <row r="38" spans="2:13" ht="49.5" customHeight="1">
      <c r="B38" s="238">
        <v>14</v>
      </c>
      <c r="C38" s="237">
        <v>44550</v>
      </c>
      <c r="D38" s="218" t="s">
        <v>107</v>
      </c>
      <c r="E38" s="218" t="s">
        <v>112</v>
      </c>
      <c r="F38" s="218" t="s">
        <v>149</v>
      </c>
      <c r="G38" s="218" t="s">
        <v>188</v>
      </c>
      <c r="H38" s="218" t="s">
        <v>221</v>
      </c>
      <c r="I38" s="219">
        <v>10</v>
      </c>
      <c r="J38" s="218">
        <f t="shared" si="0"/>
        <v>180</v>
      </c>
      <c r="K38" s="239">
        <v>1800</v>
      </c>
      <c r="L38" s="23"/>
      <c r="M38" s="23"/>
    </row>
    <row r="39" spans="2:13" ht="59.25" customHeight="1">
      <c r="B39" s="238">
        <v>15</v>
      </c>
      <c r="C39" s="237">
        <v>44550</v>
      </c>
      <c r="D39" s="218" t="s">
        <v>107</v>
      </c>
      <c r="E39" s="218" t="s">
        <v>112</v>
      </c>
      <c r="F39" s="218" t="s">
        <v>113</v>
      </c>
      <c r="G39" s="218" t="s">
        <v>189</v>
      </c>
      <c r="H39" s="218" t="s">
        <v>222</v>
      </c>
      <c r="I39" s="219">
        <v>7.5</v>
      </c>
      <c r="J39" s="218">
        <f t="shared" si="0"/>
        <v>180</v>
      </c>
      <c r="K39" s="239">
        <v>1350</v>
      </c>
      <c r="L39" s="23"/>
      <c r="M39" s="23"/>
    </row>
    <row r="40" spans="2:13" ht="60" customHeight="1">
      <c r="B40" s="238">
        <v>16</v>
      </c>
      <c r="C40" s="237">
        <v>44550</v>
      </c>
      <c r="D40" s="218" t="s">
        <v>107</v>
      </c>
      <c r="E40" s="218" t="s">
        <v>109</v>
      </c>
      <c r="F40" s="218" t="s">
        <v>134</v>
      </c>
      <c r="G40" s="218" t="s">
        <v>190</v>
      </c>
      <c r="H40" s="218" t="s">
        <v>223</v>
      </c>
      <c r="I40" s="219">
        <v>7.5</v>
      </c>
      <c r="J40" s="218">
        <f t="shared" si="0"/>
        <v>180</v>
      </c>
      <c r="K40" s="239">
        <v>1350</v>
      </c>
      <c r="L40" s="23"/>
      <c r="M40" s="23"/>
    </row>
    <row r="41" spans="2:13" ht="68.25" customHeight="1">
      <c r="B41" s="238">
        <v>17</v>
      </c>
      <c r="C41" s="237">
        <v>44551</v>
      </c>
      <c r="D41" s="218" t="s">
        <v>107</v>
      </c>
      <c r="E41" s="218" t="s">
        <v>111</v>
      </c>
      <c r="F41" s="218" t="s">
        <v>173</v>
      </c>
      <c r="G41" s="218" t="s">
        <v>191</v>
      </c>
      <c r="H41" s="218" t="s">
        <v>224</v>
      </c>
      <c r="I41" s="219">
        <v>4.5</v>
      </c>
      <c r="J41" s="218">
        <f t="shared" si="0"/>
        <v>180</v>
      </c>
      <c r="K41" s="239">
        <v>810</v>
      </c>
      <c r="L41" s="23"/>
      <c r="M41" s="23"/>
    </row>
    <row r="42" spans="2:13" ht="54.75" customHeight="1">
      <c r="B42" s="238">
        <v>18</v>
      </c>
      <c r="C42" s="237">
        <v>44551</v>
      </c>
      <c r="D42" s="218" t="s">
        <v>107</v>
      </c>
      <c r="E42" s="218" t="s">
        <v>111</v>
      </c>
      <c r="F42" s="218" t="s">
        <v>133</v>
      </c>
      <c r="G42" s="218" t="s">
        <v>192</v>
      </c>
      <c r="H42" s="218" t="s">
        <v>225</v>
      </c>
      <c r="I42" s="219">
        <v>6</v>
      </c>
      <c r="J42" s="218">
        <f t="shared" si="0"/>
        <v>180</v>
      </c>
      <c r="K42" s="239">
        <v>1080</v>
      </c>
      <c r="L42" s="23"/>
      <c r="M42" s="23"/>
    </row>
    <row r="43" spans="2:13" ht="60" customHeight="1">
      <c r="B43" s="238">
        <v>19</v>
      </c>
      <c r="C43" s="237">
        <v>44553</v>
      </c>
      <c r="D43" s="218" t="s">
        <v>107</v>
      </c>
      <c r="E43" s="218" t="s">
        <v>112</v>
      </c>
      <c r="F43" s="218" t="s">
        <v>173</v>
      </c>
      <c r="G43" s="218" t="s">
        <v>193</v>
      </c>
      <c r="H43" s="218" t="s">
        <v>226</v>
      </c>
      <c r="I43" s="219">
        <v>10</v>
      </c>
      <c r="J43" s="218">
        <f t="shared" si="0"/>
        <v>180</v>
      </c>
      <c r="K43" s="239">
        <v>1800</v>
      </c>
      <c r="L43" s="23"/>
      <c r="M43" s="23"/>
    </row>
    <row r="44" spans="2:13" ht="62.25" customHeight="1">
      <c r="B44" s="238">
        <v>20</v>
      </c>
      <c r="C44" s="237">
        <v>44553</v>
      </c>
      <c r="D44" s="218" t="s">
        <v>107</v>
      </c>
      <c r="E44" s="218" t="s">
        <v>112</v>
      </c>
      <c r="F44" s="218" t="s">
        <v>133</v>
      </c>
      <c r="G44" s="218" t="s">
        <v>194</v>
      </c>
      <c r="H44" s="218" t="s">
        <v>227</v>
      </c>
      <c r="I44" s="219">
        <v>15</v>
      </c>
      <c r="J44" s="218">
        <f t="shared" si="0"/>
        <v>180</v>
      </c>
      <c r="K44" s="239">
        <v>2700</v>
      </c>
      <c r="L44" s="23"/>
      <c r="M44" s="23"/>
    </row>
    <row r="45" spans="2:13" ht="61.5" customHeight="1">
      <c r="B45" s="238">
        <v>21</v>
      </c>
      <c r="C45" s="237">
        <v>44553</v>
      </c>
      <c r="D45" s="218" t="s">
        <v>107</v>
      </c>
      <c r="E45" s="218" t="s">
        <v>112</v>
      </c>
      <c r="F45" s="218" t="s">
        <v>113</v>
      </c>
      <c r="G45" s="218" t="s">
        <v>195</v>
      </c>
      <c r="H45" s="218" t="s">
        <v>228</v>
      </c>
      <c r="I45" s="219">
        <v>15</v>
      </c>
      <c r="J45" s="218">
        <f t="shared" si="0"/>
        <v>180</v>
      </c>
      <c r="K45" s="239">
        <v>2700</v>
      </c>
      <c r="L45" s="23"/>
      <c r="M45" s="23"/>
    </row>
    <row r="46" spans="2:13" ht="70.5" customHeight="1">
      <c r="B46" s="238">
        <v>22</v>
      </c>
      <c r="C46" s="237">
        <v>44553</v>
      </c>
      <c r="D46" s="218" t="s">
        <v>107</v>
      </c>
      <c r="E46" s="218" t="s">
        <v>112</v>
      </c>
      <c r="F46" s="218" t="s">
        <v>149</v>
      </c>
      <c r="G46" s="218" t="s">
        <v>196</v>
      </c>
      <c r="H46" s="218" t="s">
        <v>229</v>
      </c>
      <c r="I46" s="219">
        <v>15</v>
      </c>
      <c r="J46" s="218">
        <f t="shared" si="0"/>
        <v>180</v>
      </c>
      <c r="K46" s="239">
        <v>2700</v>
      </c>
      <c r="L46" s="23"/>
      <c r="M46" s="23"/>
    </row>
    <row r="47" spans="2:13" ht="66.75" customHeight="1">
      <c r="B47" s="238">
        <v>23</v>
      </c>
      <c r="C47" s="237">
        <v>44553</v>
      </c>
      <c r="D47" s="218" t="s">
        <v>107</v>
      </c>
      <c r="E47" s="218" t="s">
        <v>109</v>
      </c>
      <c r="F47" s="218" t="s">
        <v>134</v>
      </c>
      <c r="G47" s="218" t="s">
        <v>197</v>
      </c>
      <c r="H47" s="218" t="s">
        <v>230</v>
      </c>
      <c r="I47" s="219">
        <v>5</v>
      </c>
      <c r="J47" s="218">
        <f t="shared" si="0"/>
        <v>180</v>
      </c>
      <c r="K47" s="239">
        <v>900</v>
      </c>
      <c r="L47" s="23"/>
      <c r="M47" s="23"/>
    </row>
    <row r="48" spans="2:13" ht="63.75" customHeight="1">
      <c r="B48" s="238">
        <v>24</v>
      </c>
      <c r="C48" s="237">
        <v>44553</v>
      </c>
      <c r="D48" s="218" t="s">
        <v>107</v>
      </c>
      <c r="E48" s="218" t="s">
        <v>110</v>
      </c>
      <c r="F48" s="218" t="s">
        <v>132</v>
      </c>
      <c r="G48" s="218" t="s">
        <v>198</v>
      </c>
      <c r="H48" s="218" t="s">
        <v>231</v>
      </c>
      <c r="I48" s="219">
        <v>7.5</v>
      </c>
      <c r="J48" s="218">
        <f t="shared" si="0"/>
        <v>180</v>
      </c>
      <c r="K48" s="239">
        <v>1350</v>
      </c>
      <c r="L48" s="23"/>
      <c r="M48" s="23"/>
    </row>
    <row r="49" spans="1:13" ht="54.75" customHeight="1">
      <c r="B49" s="238">
        <v>25</v>
      </c>
      <c r="C49" s="237">
        <v>44554</v>
      </c>
      <c r="D49" s="218" t="s">
        <v>107</v>
      </c>
      <c r="E49" s="218" t="s">
        <v>112</v>
      </c>
      <c r="F49" s="218" t="s">
        <v>133</v>
      </c>
      <c r="G49" s="218" t="s">
        <v>199</v>
      </c>
      <c r="H49" s="218" t="s">
        <v>232</v>
      </c>
      <c r="I49" s="219">
        <v>15</v>
      </c>
      <c r="J49" s="218">
        <f t="shared" si="0"/>
        <v>180</v>
      </c>
      <c r="K49" s="239">
        <v>2700</v>
      </c>
      <c r="L49" s="23"/>
      <c r="M49" s="23"/>
    </row>
    <row r="50" spans="1:13" ht="57" customHeight="1">
      <c r="B50" s="238">
        <v>26</v>
      </c>
      <c r="C50" s="237">
        <v>44554</v>
      </c>
      <c r="D50" s="218" t="s">
        <v>107</v>
      </c>
      <c r="E50" s="218" t="s">
        <v>112</v>
      </c>
      <c r="F50" s="218" t="s">
        <v>113</v>
      </c>
      <c r="G50" s="218" t="s">
        <v>200</v>
      </c>
      <c r="H50" s="218" t="s">
        <v>233</v>
      </c>
      <c r="I50" s="219">
        <v>15</v>
      </c>
      <c r="J50" s="218">
        <f t="shared" si="0"/>
        <v>180</v>
      </c>
      <c r="K50" s="239">
        <v>2700</v>
      </c>
      <c r="L50" s="23"/>
      <c r="M50" s="23"/>
    </row>
    <row r="51" spans="1:13" ht="58.5" customHeight="1">
      <c r="B51" s="238">
        <v>27</v>
      </c>
      <c r="C51" s="237">
        <v>44554</v>
      </c>
      <c r="D51" s="218" t="s">
        <v>107</v>
      </c>
      <c r="E51" s="218" t="s">
        <v>112</v>
      </c>
      <c r="F51" s="218" t="s">
        <v>149</v>
      </c>
      <c r="G51" s="218" t="s">
        <v>201</v>
      </c>
      <c r="H51" s="218" t="s">
        <v>234</v>
      </c>
      <c r="I51" s="219">
        <v>10</v>
      </c>
      <c r="J51" s="218">
        <f t="shared" si="0"/>
        <v>180</v>
      </c>
      <c r="K51" s="239">
        <v>1800</v>
      </c>
      <c r="L51" s="23"/>
      <c r="M51" s="23"/>
    </row>
    <row r="52" spans="1:13" ht="68.25" customHeight="1">
      <c r="B52" s="238">
        <v>28</v>
      </c>
      <c r="C52" s="237">
        <v>44554</v>
      </c>
      <c r="D52" s="218" t="s">
        <v>107</v>
      </c>
      <c r="E52" s="218" t="s">
        <v>112</v>
      </c>
      <c r="F52" s="218" t="s">
        <v>173</v>
      </c>
      <c r="G52" s="218" t="s">
        <v>202</v>
      </c>
      <c r="H52" s="218" t="s">
        <v>235</v>
      </c>
      <c r="I52" s="219">
        <v>10</v>
      </c>
      <c r="J52" s="218">
        <f t="shared" si="0"/>
        <v>180</v>
      </c>
      <c r="K52" s="239">
        <v>1800</v>
      </c>
      <c r="L52" s="23"/>
      <c r="M52" s="23"/>
    </row>
    <row r="53" spans="1:13" ht="60" customHeight="1">
      <c r="B53" s="238">
        <v>29</v>
      </c>
      <c r="C53" s="237">
        <v>44554</v>
      </c>
      <c r="D53" s="218" t="s">
        <v>107</v>
      </c>
      <c r="E53" s="218" t="s">
        <v>112</v>
      </c>
      <c r="F53" s="218" t="s">
        <v>134</v>
      </c>
      <c r="G53" s="218" t="s">
        <v>203</v>
      </c>
      <c r="H53" s="218" t="s">
        <v>236</v>
      </c>
      <c r="I53" s="219">
        <v>5</v>
      </c>
      <c r="J53" s="218">
        <f t="shared" si="0"/>
        <v>180</v>
      </c>
      <c r="K53" s="239">
        <v>900</v>
      </c>
      <c r="L53" s="23"/>
      <c r="M53" s="23"/>
    </row>
    <row r="54" spans="1:13" ht="53.25" customHeight="1">
      <c r="B54" s="238">
        <v>30</v>
      </c>
      <c r="C54" s="237">
        <v>44554</v>
      </c>
      <c r="D54" s="218" t="s">
        <v>107</v>
      </c>
      <c r="E54" s="218" t="s">
        <v>109</v>
      </c>
      <c r="F54" s="218" t="s">
        <v>132</v>
      </c>
      <c r="G54" s="218" t="s">
        <v>204</v>
      </c>
      <c r="H54" s="218" t="s">
        <v>237</v>
      </c>
      <c r="I54" s="219">
        <v>5</v>
      </c>
      <c r="J54" s="218">
        <f t="shared" si="0"/>
        <v>180</v>
      </c>
      <c r="K54" s="239">
        <v>900</v>
      </c>
      <c r="L54" s="23"/>
      <c r="M54" s="23"/>
    </row>
    <row r="55" spans="1:13" ht="57.75" customHeight="1">
      <c r="B55" s="238">
        <v>31</v>
      </c>
      <c r="C55" s="237">
        <v>44560</v>
      </c>
      <c r="D55" s="218" t="s">
        <v>171</v>
      </c>
      <c r="E55" s="218" t="s">
        <v>172</v>
      </c>
      <c r="F55" s="218" t="s">
        <v>134</v>
      </c>
      <c r="G55" s="218" t="s">
        <v>205</v>
      </c>
      <c r="H55" s="218" t="s">
        <v>238</v>
      </c>
      <c r="I55" s="219">
        <v>2</v>
      </c>
      <c r="J55" s="218">
        <f t="shared" si="0"/>
        <v>180</v>
      </c>
      <c r="K55" s="239">
        <v>360</v>
      </c>
      <c r="L55" s="23"/>
      <c r="M55" s="23"/>
    </row>
    <row r="56" spans="1:13" ht="57.75" customHeight="1">
      <c r="B56" s="238">
        <v>32</v>
      </c>
      <c r="C56" s="237">
        <v>44560</v>
      </c>
      <c r="D56" s="218" t="s">
        <v>139</v>
      </c>
      <c r="E56" s="218" t="s">
        <v>110</v>
      </c>
      <c r="F56" s="218" t="s">
        <v>133</v>
      </c>
      <c r="G56" s="218" t="s">
        <v>206</v>
      </c>
      <c r="H56" s="218" t="s">
        <v>239</v>
      </c>
      <c r="I56" s="219">
        <v>12</v>
      </c>
      <c r="J56" s="218">
        <f t="shared" si="0"/>
        <v>180</v>
      </c>
      <c r="K56" s="239">
        <v>2160</v>
      </c>
      <c r="L56" s="23"/>
      <c r="M56" s="23"/>
    </row>
    <row r="57" spans="1:13" ht="51" customHeight="1">
      <c r="B57" s="240">
        <v>33</v>
      </c>
      <c r="C57" s="237">
        <v>44560</v>
      </c>
      <c r="D57" s="218" t="s">
        <v>139</v>
      </c>
      <c r="E57" s="218" t="s">
        <v>110</v>
      </c>
      <c r="F57" s="218" t="s">
        <v>149</v>
      </c>
      <c r="G57" s="218" t="s">
        <v>207</v>
      </c>
      <c r="H57" s="218" t="s">
        <v>240</v>
      </c>
      <c r="I57" s="219">
        <v>11.5</v>
      </c>
      <c r="J57" s="218">
        <f t="shared" si="0"/>
        <v>180</v>
      </c>
      <c r="K57" s="239">
        <v>2070</v>
      </c>
      <c r="L57" s="23"/>
      <c r="M57" s="23"/>
    </row>
    <row r="58" spans="1:13" ht="47.25" customHeight="1" thickBot="1">
      <c r="B58" s="241"/>
      <c r="C58" s="242"/>
      <c r="D58" s="243"/>
      <c r="E58" s="243"/>
      <c r="F58" s="243"/>
      <c r="G58" s="243"/>
      <c r="H58" s="242"/>
      <c r="I58" s="358">
        <f>SUM(I25:I57)</f>
        <v>326.5</v>
      </c>
      <c r="J58" s="244"/>
      <c r="K58" s="359">
        <f>SUM(K25:K57)</f>
        <v>58770</v>
      </c>
      <c r="L58" s="23"/>
      <c r="M58" s="23"/>
    </row>
    <row r="59" spans="1:13" ht="51.75" customHeight="1">
      <c r="B59" s="23"/>
      <c r="C59" s="23"/>
      <c r="D59" s="23"/>
      <c r="E59" s="23"/>
      <c r="F59" s="23"/>
      <c r="G59" s="23"/>
      <c r="H59" s="221"/>
      <c r="I59" s="515" t="s">
        <v>117</v>
      </c>
      <c r="J59" s="515"/>
      <c r="K59" s="515"/>
      <c r="L59" s="515"/>
      <c r="M59" s="23"/>
    </row>
    <row r="60" spans="1:13" ht="53.25" customHeight="1">
      <c r="A60" s="90"/>
      <c r="B60" s="23"/>
      <c r="C60" s="23"/>
      <c r="D60" s="23"/>
      <c r="E60" s="23"/>
      <c r="F60" s="23"/>
      <c r="G60" s="23"/>
      <c r="I60" s="391"/>
      <c r="J60" s="391"/>
      <c r="K60" s="391"/>
      <c r="L60" s="391"/>
      <c r="M60" s="23"/>
    </row>
    <row r="61" spans="1:13" ht="47.25" customHeight="1">
      <c r="A61" s="90"/>
      <c r="B61" s="23"/>
      <c r="C61" s="23"/>
      <c r="D61" s="23"/>
      <c r="E61" s="23"/>
      <c r="F61" s="23"/>
      <c r="G61" s="23"/>
      <c r="H61" s="23"/>
      <c r="I61" s="141"/>
      <c r="J61" s="141"/>
      <c r="K61" s="392" t="s">
        <v>19</v>
      </c>
      <c r="L61" s="141"/>
      <c r="M61" s="23"/>
    </row>
    <row r="62" spans="1:13" ht="49.5" customHeight="1">
      <c r="A62" s="90"/>
      <c r="B62" s="23"/>
      <c r="C62" s="23"/>
      <c r="D62" s="23"/>
      <c r="E62" s="23"/>
      <c r="F62" s="23"/>
      <c r="G62" s="23"/>
      <c r="H62" s="23"/>
      <c r="I62" s="141"/>
      <c r="J62" s="141"/>
      <c r="K62" s="141"/>
      <c r="L62" s="141"/>
      <c r="M62" s="23"/>
    </row>
    <row r="63" spans="1:13" ht="48" customHeight="1">
      <c r="A63" s="90"/>
      <c r="B63" s="23"/>
      <c r="C63" s="23"/>
      <c r="D63" s="23"/>
      <c r="E63" s="23"/>
      <c r="F63" s="23"/>
      <c r="G63" s="23"/>
      <c r="H63" s="23"/>
      <c r="I63" s="140"/>
      <c r="J63" s="141"/>
      <c r="L63" s="140"/>
      <c r="M63" s="23"/>
    </row>
    <row r="64" spans="1:13" ht="51" customHeight="1">
      <c r="A64" s="23"/>
      <c r="B64" s="23"/>
      <c r="C64" s="23"/>
      <c r="D64" s="23"/>
      <c r="E64" s="23"/>
      <c r="F64" s="23"/>
      <c r="G64" s="23"/>
      <c r="H64" s="23"/>
      <c r="I64" s="140"/>
      <c r="J64" s="140"/>
      <c r="K64" s="140"/>
      <c r="L64" s="141"/>
      <c r="M64" s="23"/>
    </row>
    <row r="65" spans="1:13" ht="36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L65" s="23"/>
      <c r="M65" s="23"/>
    </row>
    <row r="66" spans="1:13" ht="45" customHeight="1">
      <c r="A66" s="23"/>
      <c r="B66" s="23"/>
      <c r="C66" s="23"/>
      <c r="D66" s="23"/>
      <c r="E66" s="23"/>
      <c r="F66" s="23"/>
      <c r="G66" s="23"/>
      <c r="H66" s="23"/>
      <c r="I66" s="222"/>
      <c r="J66" s="23"/>
      <c r="K66" s="26"/>
      <c r="L66" s="23"/>
      <c r="M66" s="23"/>
    </row>
    <row r="67" spans="1:13" ht="38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6"/>
      <c r="L67" s="140"/>
      <c r="M67" s="23"/>
    </row>
    <row r="68" spans="1:13" ht="21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6"/>
      <c r="L68" s="140"/>
      <c r="M68" s="23"/>
    </row>
    <row r="69" spans="1:13" ht="21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6"/>
      <c r="L69" s="140"/>
      <c r="M69" s="23"/>
    </row>
    <row r="70" spans="1:13" ht="38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6"/>
      <c r="L70" s="141"/>
    </row>
    <row r="71" spans="1:13" ht="36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6"/>
      <c r="L71" s="140"/>
      <c r="M71" s="23"/>
    </row>
    <row r="72" spans="1:13" ht="21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6"/>
      <c r="L72" s="140"/>
      <c r="M72" s="23"/>
    </row>
    <row r="73" spans="1:13" ht="21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6"/>
      <c r="L73" s="23"/>
      <c r="M73" s="23"/>
    </row>
    <row r="74" spans="1:13" ht="21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6"/>
      <c r="L74" s="23"/>
      <c r="M74" s="23"/>
    </row>
    <row r="75" spans="1:13" ht="21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6"/>
      <c r="L75" s="23"/>
      <c r="M75" s="23"/>
    </row>
    <row r="76" spans="1:13" ht="21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6"/>
      <c r="L76" s="23"/>
      <c r="M76" s="23"/>
    </row>
    <row r="77" spans="1:13" ht="21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6"/>
      <c r="L77" s="23"/>
      <c r="M77" s="23"/>
    </row>
    <row r="78" spans="1:13" ht="21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6"/>
      <c r="L78" s="23"/>
      <c r="M78" s="23"/>
    </row>
    <row r="79" spans="1:13" ht="21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6"/>
      <c r="L79" s="23"/>
      <c r="M79" s="23"/>
    </row>
    <row r="80" spans="1:13" ht="21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6"/>
      <c r="L80" s="23"/>
      <c r="M80" s="23"/>
    </row>
    <row r="81" spans="1:13" ht="21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6"/>
      <c r="L81" s="23"/>
      <c r="M81" s="23"/>
    </row>
    <row r="82" spans="1:13" ht="21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6"/>
      <c r="L82" s="23"/>
      <c r="M82" s="23"/>
    </row>
    <row r="83" spans="1:13" ht="21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6"/>
      <c r="M83" s="23"/>
    </row>
    <row r="84" spans="1:13" ht="21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6"/>
      <c r="L84" s="23"/>
      <c r="M84" s="23"/>
    </row>
    <row r="85" spans="1:13" ht="35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6"/>
      <c r="L85" s="65"/>
      <c r="M85" s="23"/>
    </row>
    <row r="86" spans="1:13" ht="42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6"/>
      <c r="L86" s="68"/>
      <c r="M86" s="23"/>
    </row>
    <row r="87" spans="1:13" ht="21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6"/>
      <c r="L87" s="68"/>
      <c r="M87" s="23"/>
    </row>
    <row r="88" spans="1:13" ht="21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6"/>
      <c r="L88" s="68"/>
      <c r="M88" s="23"/>
    </row>
    <row r="89" spans="1:13" ht="30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6"/>
      <c r="L89" s="23"/>
      <c r="M89" s="23"/>
    </row>
    <row r="90" spans="1:13" ht="40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6"/>
      <c r="L90" s="23"/>
      <c r="M90" s="23"/>
    </row>
    <row r="91" spans="1:13" ht="21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6"/>
      <c r="L91" s="23"/>
      <c r="M91" s="23"/>
    </row>
    <row r="92" spans="1:13" ht="21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6"/>
      <c r="L92" s="23"/>
      <c r="M92" s="23"/>
    </row>
    <row r="93" spans="1:13" ht="21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6"/>
      <c r="L93" s="23"/>
      <c r="M93" s="23"/>
    </row>
    <row r="94" spans="1:13" ht="21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6"/>
      <c r="L94" s="23"/>
      <c r="M94" s="23"/>
    </row>
    <row r="95" spans="1:13" ht="21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6"/>
      <c r="L95" s="23"/>
      <c r="M95" s="23"/>
    </row>
    <row r="96" spans="1:13" ht="21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6"/>
      <c r="L96" s="23"/>
      <c r="M96" s="23"/>
    </row>
    <row r="97" spans="1:13" ht="21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6"/>
      <c r="L97" s="23"/>
      <c r="M97" s="23"/>
    </row>
    <row r="98" spans="1:13" ht="21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6"/>
      <c r="L98" s="23"/>
      <c r="M98" s="23"/>
    </row>
    <row r="99" spans="1:13" ht="21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6"/>
      <c r="L99" s="23"/>
      <c r="M99" s="23"/>
    </row>
    <row r="100" spans="1:13" ht="21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6"/>
      <c r="L100" s="23"/>
      <c r="M100" s="23"/>
    </row>
    <row r="101" spans="1:13" ht="21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6"/>
      <c r="L101" s="23"/>
      <c r="M101" s="23"/>
    </row>
    <row r="102" spans="1:13" ht="21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6"/>
      <c r="L102" s="23"/>
      <c r="M102" s="23"/>
    </row>
    <row r="103" spans="1:13" ht="21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6"/>
      <c r="L103" s="23"/>
      <c r="M103" s="23"/>
    </row>
    <row r="104" spans="1:13" ht="21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6"/>
      <c r="L104" s="23"/>
      <c r="M104" s="23"/>
    </row>
    <row r="105" spans="1:13" ht="21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6"/>
      <c r="L105" s="23"/>
      <c r="M105" s="23"/>
    </row>
    <row r="106" spans="1:13" ht="21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6"/>
      <c r="L106" s="23"/>
      <c r="M106" s="23"/>
    </row>
    <row r="107" spans="1:13" ht="21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6"/>
      <c r="L107" s="23"/>
      <c r="M107" s="23"/>
    </row>
    <row r="108" spans="1:13" ht="21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21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21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21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21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21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21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21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21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21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21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21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21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21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21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21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21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21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21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21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21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21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21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21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8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.75" customHeight="1">
      <c r="A398" s="23"/>
      <c r="H398" s="23"/>
      <c r="I398" s="23"/>
      <c r="J398" s="23"/>
      <c r="K398" s="23"/>
      <c r="L398" s="23"/>
      <c r="M398" s="23"/>
    </row>
    <row r="399" spans="1:13" ht="15.75" customHeight="1">
      <c r="A399" s="23"/>
      <c r="H399" s="23"/>
      <c r="I399" s="23"/>
      <c r="J399" s="23"/>
      <c r="K399" s="23"/>
      <c r="L399" s="23"/>
      <c r="M399" s="23"/>
    </row>
    <row r="400" spans="1:13" ht="15.75" customHeight="1">
      <c r="A400" s="23"/>
      <c r="H400" s="23"/>
      <c r="K400" s="23"/>
      <c r="L400" s="23"/>
      <c r="M400" s="23"/>
    </row>
    <row r="401" spans="1:13" ht="15.75" customHeight="1">
      <c r="A401" s="23"/>
      <c r="H401" s="23"/>
      <c r="K401" s="23"/>
      <c r="L401" s="23"/>
      <c r="M401" s="23"/>
    </row>
    <row r="402" spans="1:13" ht="15.75" customHeight="1">
      <c r="A402" s="23"/>
      <c r="H402" s="23"/>
      <c r="K402" s="23"/>
      <c r="L402" s="23"/>
      <c r="M402" s="23"/>
    </row>
    <row r="403" spans="1:13" ht="15.75" customHeight="1">
      <c r="A403" s="23"/>
      <c r="K403" s="23"/>
      <c r="L403" s="23"/>
      <c r="M403" s="23"/>
    </row>
    <row r="404" spans="1:13" ht="15.75" customHeight="1">
      <c r="A404" s="23"/>
      <c r="K404" s="23"/>
      <c r="L404" s="23"/>
      <c r="M404" s="23"/>
    </row>
    <row r="405" spans="1:13" ht="15.75" customHeight="1">
      <c r="A405" s="23"/>
      <c r="K405" s="23"/>
      <c r="L405" s="23"/>
      <c r="M405" s="23"/>
    </row>
    <row r="406" spans="1:13" ht="15.75" customHeight="1">
      <c r="A406" s="23"/>
      <c r="K406" s="23"/>
      <c r="L406" s="23"/>
      <c r="M406" s="23"/>
    </row>
    <row r="407" spans="1:13" ht="15.75" customHeight="1">
      <c r="A407" s="23"/>
      <c r="K407" s="23"/>
      <c r="L407" s="23"/>
      <c r="M407" s="23"/>
    </row>
    <row r="408" spans="1:13" ht="15.75" customHeight="1">
      <c r="A408" s="23"/>
      <c r="K408" s="23"/>
      <c r="L408" s="23"/>
      <c r="M408" s="23"/>
    </row>
    <row r="409" spans="1:13" ht="15.75" customHeight="1">
      <c r="A409" s="23"/>
      <c r="K409" s="23"/>
      <c r="L409" s="23"/>
      <c r="M409" s="23"/>
    </row>
    <row r="410" spans="1:13" ht="15.75" customHeight="1">
      <c r="A410" s="23"/>
      <c r="K410" s="23"/>
      <c r="L410" s="23"/>
      <c r="M410" s="23"/>
    </row>
    <row r="411" spans="1:13" ht="15.75" customHeight="1">
      <c r="A411" s="23"/>
      <c r="K411" s="23"/>
      <c r="L411" s="23"/>
      <c r="M411" s="23"/>
    </row>
    <row r="412" spans="1:13" ht="15.75" customHeight="1">
      <c r="A412" s="23"/>
      <c r="K412" s="23"/>
      <c r="L412" s="23"/>
      <c r="M412" s="23"/>
    </row>
    <row r="413" spans="1:13" ht="15.75" customHeight="1">
      <c r="A413" s="23"/>
      <c r="K413" s="23"/>
      <c r="L413" s="23"/>
      <c r="M413" s="23"/>
    </row>
    <row r="414" spans="1:13" ht="15.75" customHeight="1">
      <c r="A414" s="23"/>
      <c r="K414" s="23"/>
      <c r="L414" s="23"/>
      <c r="M414" s="23"/>
    </row>
    <row r="415" spans="1:13" ht="15.75" customHeight="1">
      <c r="A415" s="23"/>
      <c r="K415" s="23"/>
      <c r="L415" s="23"/>
      <c r="M415" s="23"/>
    </row>
    <row r="416" spans="1:13" ht="15.75" customHeight="1">
      <c r="A416" s="23"/>
      <c r="K416" s="23"/>
      <c r="L416" s="23"/>
      <c r="M416" s="23"/>
    </row>
    <row r="417" spans="1:13" ht="15.75" customHeight="1">
      <c r="A417" s="23"/>
      <c r="K417" s="23"/>
      <c r="L417" s="23"/>
      <c r="M417" s="23"/>
    </row>
    <row r="418" spans="1:13" ht="15.75" customHeight="1">
      <c r="A418" s="23"/>
      <c r="K418" s="23"/>
      <c r="L418" s="23"/>
      <c r="M418" s="23"/>
    </row>
    <row r="419" spans="1:13" ht="15.75" customHeight="1">
      <c r="A419" s="23"/>
      <c r="K419" s="23"/>
      <c r="L419" s="23"/>
      <c r="M419" s="23"/>
    </row>
    <row r="420" spans="1:13" ht="15.75" customHeight="1">
      <c r="A420" s="23"/>
      <c r="K420" s="23"/>
      <c r="L420" s="23"/>
      <c r="M420" s="23"/>
    </row>
    <row r="421" spans="1:13" ht="15.75" customHeight="1">
      <c r="A421" s="23"/>
      <c r="K421" s="23"/>
      <c r="L421" s="23"/>
      <c r="M421" s="23"/>
    </row>
    <row r="422" spans="1:13" ht="15.75" customHeight="1">
      <c r="A422" s="23"/>
      <c r="K422" s="23"/>
      <c r="L422" s="23"/>
      <c r="M422" s="23"/>
    </row>
    <row r="423" spans="1:13" ht="15.75" customHeight="1">
      <c r="A423" s="23"/>
      <c r="K423" s="23"/>
      <c r="L423" s="23"/>
      <c r="M423" s="23"/>
    </row>
    <row r="424" spans="1:13" ht="15.75" customHeight="1">
      <c r="K424" s="23"/>
      <c r="L424" s="23"/>
      <c r="M424" s="23"/>
    </row>
    <row r="425" spans="1:13" ht="15.75" customHeight="1">
      <c r="K425" s="23"/>
      <c r="L425" s="23"/>
      <c r="M425" s="23"/>
    </row>
    <row r="426" spans="1:13" ht="15.75" customHeight="1">
      <c r="K426" s="23"/>
      <c r="L426" s="23"/>
      <c r="M426" s="23"/>
    </row>
    <row r="427" spans="1:13" ht="15.75" customHeight="1">
      <c r="K427" s="23"/>
      <c r="L427" s="23"/>
      <c r="M427" s="23"/>
    </row>
    <row r="428" spans="1:13" ht="15.75" customHeight="1">
      <c r="K428" s="23"/>
      <c r="L428" s="23"/>
      <c r="M428" s="23"/>
    </row>
    <row r="429" spans="1:13" ht="15.75" customHeight="1">
      <c r="K429" s="23"/>
      <c r="L429" s="23"/>
      <c r="M429" s="23"/>
    </row>
    <row r="430" spans="1:13" ht="15.75" customHeight="1">
      <c r="K430" s="23"/>
      <c r="L430" s="23"/>
      <c r="M430" s="23"/>
    </row>
    <row r="431" spans="1:13" ht="15.75" customHeight="1">
      <c r="K431" s="23"/>
      <c r="L431" s="23"/>
      <c r="M431" s="23"/>
    </row>
    <row r="432" spans="1:13" ht="15.75" customHeight="1">
      <c r="K432" s="23"/>
      <c r="L432" s="23"/>
      <c r="M432" s="23"/>
    </row>
    <row r="433" spans="11:13" ht="15.75" customHeight="1">
      <c r="K433" s="23"/>
      <c r="L433" s="23"/>
      <c r="M433" s="23"/>
    </row>
    <row r="434" spans="11:13" ht="15.75" customHeight="1">
      <c r="K434" s="23"/>
      <c r="L434" s="23"/>
      <c r="M434" s="23"/>
    </row>
    <row r="435" spans="11:13" ht="15.75" customHeight="1">
      <c r="K435" s="23"/>
      <c r="L435" s="23"/>
      <c r="M435" s="23"/>
    </row>
    <row r="436" spans="11:13" ht="15.75" customHeight="1">
      <c r="K436" s="23"/>
      <c r="L436" s="23"/>
      <c r="M436" s="23"/>
    </row>
    <row r="437" spans="11:13" ht="15.75" customHeight="1">
      <c r="K437" s="23"/>
      <c r="L437" s="23"/>
      <c r="M437" s="23"/>
    </row>
    <row r="438" spans="11:13" ht="15.75" customHeight="1">
      <c r="K438" s="23"/>
      <c r="L438" s="23"/>
      <c r="M438" s="23"/>
    </row>
    <row r="439" spans="11:13" ht="15.75" customHeight="1">
      <c r="K439" s="23"/>
      <c r="L439" s="23"/>
      <c r="M439" s="23"/>
    </row>
    <row r="440" spans="11:13" ht="15.75" customHeight="1">
      <c r="K440" s="23"/>
      <c r="L440" s="23"/>
      <c r="M440" s="23"/>
    </row>
    <row r="441" spans="11:13" ht="15.75" customHeight="1">
      <c r="K441" s="23"/>
      <c r="L441" s="23"/>
      <c r="M441" s="23"/>
    </row>
    <row r="442" spans="11:13" ht="15.75" customHeight="1">
      <c r="K442" s="23"/>
      <c r="L442" s="23"/>
      <c r="M442" s="23"/>
    </row>
    <row r="443" spans="11:13" ht="15.75" customHeight="1">
      <c r="K443" s="23"/>
      <c r="L443" s="23"/>
      <c r="M443" s="23"/>
    </row>
    <row r="444" spans="11:13" ht="15.75" customHeight="1">
      <c r="K444" s="23"/>
      <c r="L444" s="23"/>
      <c r="M444" s="23"/>
    </row>
    <row r="445" spans="11:13" ht="15.75" customHeight="1">
      <c r="K445" s="23"/>
      <c r="L445" s="23"/>
      <c r="M445" s="23"/>
    </row>
    <row r="446" spans="11:13" ht="15.75" customHeight="1">
      <c r="K446" s="23"/>
      <c r="L446" s="23"/>
      <c r="M446" s="23"/>
    </row>
    <row r="447" spans="11:13" ht="15.75" customHeight="1">
      <c r="K447" s="23"/>
      <c r="L447" s="23"/>
      <c r="M447" s="23"/>
    </row>
    <row r="448" spans="11:13" ht="15.75" customHeight="1">
      <c r="K448" s="23"/>
      <c r="L448" s="23"/>
      <c r="M448" s="23"/>
    </row>
    <row r="449" spans="11:13" ht="15.75" customHeight="1">
      <c r="K449" s="23"/>
      <c r="L449" s="23"/>
      <c r="M449" s="23"/>
    </row>
    <row r="450" spans="11:13" ht="15.75" customHeight="1">
      <c r="K450" s="23"/>
      <c r="L450" s="23"/>
      <c r="M450" s="23"/>
    </row>
    <row r="451" spans="11:13" ht="15.75" customHeight="1">
      <c r="K451" s="23"/>
      <c r="L451" s="23"/>
      <c r="M451" s="23"/>
    </row>
    <row r="452" spans="11:13" ht="15.75" customHeight="1">
      <c r="K452" s="23"/>
      <c r="L452" s="23"/>
      <c r="M452" s="23"/>
    </row>
    <row r="453" spans="11:13" ht="15.75" customHeight="1">
      <c r="K453" s="23"/>
      <c r="L453" s="23"/>
      <c r="M453" s="23"/>
    </row>
    <row r="454" spans="11:13" ht="15.75" customHeight="1">
      <c r="K454" s="23"/>
      <c r="L454" s="23"/>
      <c r="M454" s="23"/>
    </row>
    <row r="455" spans="11:13" ht="15.75" customHeight="1">
      <c r="K455" s="23"/>
      <c r="L455" s="23"/>
      <c r="M455" s="23"/>
    </row>
    <row r="456" spans="11:13" ht="15.75" customHeight="1">
      <c r="K456" s="23"/>
      <c r="L456" s="23"/>
      <c r="M456" s="23"/>
    </row>
    <row r="457" spans="11:13" ht="15.75" customHeight="1">
      <c r="K457" s="23"/>
      <c r="L457" s="23"/>
      <c r="M457" s="23"/>
    </row>
    <row r="458" spans="11:13" ht="15.75" customHeight="1">
      <c r="K458" s="23"/>
      <c r="L458" s="23"/>
      <c r="M458" s="23"/>
    </row>
    <row r="459" spans="11:13" ht="15.75" customHeight="1">
      <c r="K459" s="23"/>
      <c r="L459" s="23"/>
      <c r="M459" s="23"/>
    </row>
    <row r="460" spans="11:13" ht="15.75" customHeight="1">
      <c r="K460" s="23"/>
      <c r="L460" s="23"/>
      <c r="M460" s="23"/>
    </row>
    <row r="461" spans="11:13" ht="15.75" customHeight="1">
      <c r="K461" s="23"/>
      <c r="L461" s="23"/>
      <c r="M461" s="23"/>
    </row>
    <row r="462" spans="11:13" ht="15.75" customHeight="1">
      <c r="K462" s="23"/>
      <c r="L462" s="23"/>
      <c r="M462" s="23"/>
    </row>
    <row r="463" spans="11:13" ht="15.75" customHeight="1">
      <c r="K463" s="23"/>
      <c r="L463" s="23"/>
      <c r="M463" s="23"/>
    </row>
    <row r="464" spans="11:13" ht="15.75" customHeight="1">
      <c r="K464" s="23"/>
      <c r="L464" s="23"/>
      <c r="M464" s="23"/>
    </row>
    <row r="465" spans="11:13" ht="15.75" customHeight="1">
      <c r="K465" s="23"/>
      <c r="L465" s="23"/>
      <c r="M465" s="23"/>
    </row>
    <row r="466" spans="11:13" ht="15.75" customHeight="1">
      <c r="K466" s="23"/>
      <c r="L466" s="23"/>
      <c r="M466" s="23"/>
    </row>
    <row r="467" spans="11:13" ht="15.75" customHeight="1">
      <c r="K467" s="23"/>
      <c r="L467" s="23"/>
      <c r="M467" s="23"/>
    </row>
    <row r="468" spans="11:13" ht="15.75" customHeight="1">
      <c r="K468" s="23"/>
      <c r="L468" s="23"/>
      <c r="M468" s="23"/>
    </row>
    <row r="469" spans="11:13" ht="15.75" customHeight="1">
      <c r="K469" s="23"/>
      <c r="L469" s="23"/>
      <c r="M469" s="23"/>
    </row>
    <row r="470" spans="11:13" ht="15.75" customHeight="1">
      <c r="K470" s="23"/>
      <c r="L470" s="23"/>
      <c r="M470" s="23"/>
    </row>
    <row r="471" spans="11:13" ht="15.75" customHeight="1">
      <c r="K471" s="23"/>
      <c r="L471" s="23"/>
      <c r="M471" s="23"/>
    </row>
    <row r="472" spans="11:13" ht="15.75" customHeight="1">
      <c r="K472" s="23"/>
      <c r="L472" s="23"/>
      <c r="M472" s="23"/>
    </row>
    <row r="473" spans="11:13" ht="15.75" customHeight="1">
      <c r="K473" s="23"/>
      <c r="L473" s="23"/>
      <c r="M473" s="23"/>
    </row>
    <row r="474" spans="11:13" ht="15.75" customHeight="1">
      <c r="K474" s="23"/>
      <c r="L474" s="23"/>
      <c r="M474" s="23"/>
    </row>
    <row r="475" spans="11:13" ht="15.75" customHeight="1">
      <c r="K475" s="23"/>
      <c r="L475" s="23"/>
      <c r="M475" s="23"/>
    </row>
    <row r="476" spans="11:13" ht="15.75" customHeight="1">
      <c r="K476" s="23"/>
      <c r="L476" s="23"/>
      <c r="M476" s="23"/>
    </row>
    <row r="477" spans="11:13" ht="15.75" customHeight="1">
      <c r="L477" s="23"/>
      <c r="M477" s="23"/>
    </row>
    <row r="478" spans="11:13" ht="15.75" customHeight="1">
      <c r="L478" s="23"/>
      <c r="M478" s="23"/>
    </row>
    <row r="479" spans="11:13" ht="15.75" customHeight="1">
      <c r="L479" s="23"/>
      <c r="M479" s="23"/>
    </row>
    <row r="480" spans="11:13" ht="15.75" customHeight="1">
      <c r="L480" s="23"/>
      <c r="M480" s="23"/>
    </row>
    <row r="481" spans="12:13" ht="15.75" customHeight="1">
      <c r="L481" s="23"/>
      <c r="M481" s="23"/>
    </row>
    <row r="482" spans="12:13" ht="15.75" customHeight="1">
      <c r="L482" s="23"/>
      <c r="M482" s="23"/>
    </row>
    <row r="483" spans="12:13" ht="15.75" customHeight="1">
      <c r="L483" s="23"/>
      <c r="M483" s="23"/>
    </row>
    <row r="484" spans="12:13" ht="15.75" customHeight="1">
      <c r="L484" s="23"/>
      <c r="M484" s="23"/>
    </row>
    <row r="485" spans="12:13" ht="15.75" customHeight="1">
      <c r="L485" s="23"/>
      <c r="M485" s="23"/>
    </row>
    <row r="486" spans="12:13" ht="15.75" customHeight="1">
      <c r="L486" s="23"/>
      <c r="M486" s="23"/>
    </row>
    <row r="487" spans="12:13" ht="15.75" customHeight="1">
      <c r="L487" s="23"/>
      <c r="M487" s="23"/>
    </row>
    <row r="488" spans="12:13" ht="15.75" customHeight="1">
      <c r="L488" s="23"/>
      <c r="M488" s="23"/>
    </row>
    <row r="489" spans="12:13" ht="15.75" customHeight="1">
      <c r="L489" s="23"/>
      <c r="M489" s="23"/>
    </row>
    <row r="490" spans="12:13" ht="15.75" customHeight="1">
      <c r="L490" s="23"/>
      <c r="M490" s="23"/>
    </row>
    <row r="491" spans="12:13" ht="15.75" customHeight="1">
      <c r="L491" s="23"/>
      <c r="M491" s="23"/>
    </row>
    <row r="492" spans="12:13" ht="15.75" customHeight="1">
      <c r="L492" s="23"/>
      <c r="M492" s="23"/>
    </row>
    <row r="493" spans="12:13" ht="15.75" customHeight="1">
      <c r="L493" s="23"/>
      <c r="M493" s="23"/>
    </row>
    <row r="494" spans="12:13" ht="15.75" customHeight="1">
      <c r="L494" s="23"/>
      <c r="M494" s="23"/>
    </row>
    <row r="495" spans="12:13" ht="15.75" customHeight="1">
      <c r="L495" s="23"/>
      <c r="M495" s="23"/>
    </row>
    <row r="496" spans="12:13" ht="15.75" customHeight="1">
      <c r="L496" s="23"/>
      <c r="M496" s="23"/>
    </row>
    <row r="497" spans="12:13" ht="15.75" customHeight="1">
      <c r="L497" s="23"/>
      <c r="M497" s="23"/>
    </row>
    <row r="498" spans="12:13" ht="15.75" customHeight="1">
      <c r="L498" s="23"/>
      <c r="M498" s="23"/>
    </row>
    <row r="499" spans="12:13" ht="15.75" customHeight="1">
      <c r="L499" s="23"/>
      <c r="M499" s="23"/>
    </row>
    <row r="500" spans="12:13" ht="15.75" customHeight="1">
      <c r="L500" s="23"/>
      <c r="M500" s="23"/>
    </row>
  </sheetData>
  <mergeCells count="7">
    <mergeCell ref="I59:L59"/>
    <mergeCell ref="G1:K1"/>
    <mergeCell ref="G13:I13"/>
    <mergeCell ref="A7:J7"/>
    <mergeCell ref="A5:J5"/>
    <mergeCell ref="A4:M4"/>
    <mergeCell ref="A3:K3"/>
  </mergeCells>
  <pageMargins left="0.7" right="0.7" top="0.5" bottom="0.75" header="0.3" footer="0.3"/>
  <pageSetup scale="2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5"/>
  <sheetViews>
    <sheetView zoomScale="70" zoomScaleNormal="70" workbookViewId="0">
      <selection sqref="A1:N1"/>
    </sheetView>
  </sheetViews>
  <sheetFormatPr defaultColWidth="12.5703125" defaultRowHeight="15" customHeight="1"/>
  <cols>
    <col min="1" max="1" width="28.140625" customWidth="1"/>
    <col min="2" max="2" width="20.42578125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1.28515625" customWidth="1"/>
    <col min="15" max="15" width="7.5703125" customWidth="1"/>
  </cols>
  <sheetData>
    <row r="1" spans="1:15" ht="113.25" customHeight="1">
      <c r="A1" s="532" t="s">
        <v>96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4"/>
    </row>
    <row r="2" spans="1:15" ht="36.75" customHeight="1">
      <c r="A2" s="535" t="s">
        <v>273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7"/>
    </row>
    <row r="3" spans="1:15" ht="82.5" customHeight="1">
      <c r="A3" s="411" t="s">
        <v>45</v>
      </c>
      <c r="B3" s="399" t="s">
        <v>46</v>
      </c>
      <c r="C3" s="399" t="s">
        <v>47</v>
      </c>
      <c r="D3" s="399" t="s">
        <v>48</v>
      </c>
      <c r="E3" s="399" t="s">
        <v>49</v>
      </c>
      <c r="F3" s="399" t="s">
        <v>50</v>
      </c>
      <c r="G3" s="399" t="s">
        <v>51</v>
      </c>
      <c r="H3" s="399" t="s">
        <v>52</v>
      </c>
      <c r="I3" s="399" t="s">
        <v>53</v>
      </c>
      <c r="J3" s="399" t="s">
        <v>54</v>
      </c>
      <c r="K3" s="399" t="s">
        <v>55</v>
      </c>
      <c r="L3" s="399" t="s">
        <v>56</v>
      </c>
      <c r="M3" s="399" t="s">
        <v>57</v>
      </c>
      <c r="N3" s="412" t="s">
        <v>29</v>
      </c>
      <c r="O3" s="71"/>
    </row>
    <row r="4" spans="1:15" ht="35.25" customHeight="1">
      <c r="A4" s="538" t="s">
        <v>58</v>
      </c>
      <c r="B4" s="400" t="s">
        <v>59</v>
      </c>
      <c r="C4" s="401" t="s">
        <v>60</v>
      </c>
      <c r="D4" s="402">
        <v>0</v>
      </c>
      <c r="E4" s="402">
        <v>0</v>
      </c>
      <c r="F4" s="402">
        <v>0</v>
      </c>
      <c r="G4" s="402">
        <v>0</v>
      </c>
      <c r="H4" s="403">
        <v>0</v>
      </c>
      <c r="I4" s="529">
        <v>46.75</v>
      </c>
      <c r="J4" s="529">
        <v>46.75</v>
      </c>
      <c r="K4" s="529">
        <v>0</v>
      </c>
      <c r="L4" s="529">
        <v>0</v>
      </c>
      <c r="M4" s="529">
        <f>+(H4+H5)-J4+I4+K4</f>
        <v>0</v>
      </c>
      <c r="N4" s="413"/>
      <c r="O4" s="71"/>
    </row>
    <row r="5" spans="1:15" ht="33" customHeight="1">
      <c r="A5" s="539"/>
      <c r="B5" s="404"/>
      <c r="C5" s="401" t="s">
        <v>61</v>
      </c>
      <c r="D5" s="402">
        <v>0</v>
      </c>
      <c r="E5" s="402">
        <v>0</v>
      </c>
      <c r="F5" s="402">
        <v>0</v>
      </c>
      <c r="G5" s="402">
        <v>0</v>
      </c>
      <c r="H5" s="403">
        <v>0</v>
      </c>
      <c r="I5" s="530"/>
      <c r="J5" s="530"/>
      <c r="K5" s="530"/>
      <c r="L5" s="530"/>
      <c r="M5" s="530"/>
      <c r="N5" s="413"/>
      <c r="O5" s="71"/>
    </row>
    <row r="6" spans="1:15" ht="29.25" customHeight="1">
      <c r="A6" s="538" t="s">
        <v>62</v>
      </c>
      <c r="B6" s="400" t="s">
        <v>63</v>
      </c>
      <c r="C6" s="405" t="s">
        <v>60</v>
      </c>
      <c r="D6" s="402">
        <v>0</v>
      </c>
      <c r="E6" s="402">
        <v>0</v>
      </c>
      <c r="F6" s="402">
        <v>0</v>
      </c>
      <c r="G6" s="402">
        <v>0</v>
      </c>
      <c r="H6" s="403">
        <v>0</v>
      </c>
      <c r="I6" s="529">
        <v>0</v>
      </c>
      <c r="J6" s="529">
        <v>0</v>
      </c>
      <c r="K6" s="529">
        <v>0</v>
      </c>
      <c r="L6" s="529">
        <v>0</v>
      </c>
      <c r="M6" s="529">
        <f>+(H6+H7)-J6+I6+K6</f>
        <v>0</v>
      </c>
      <c r="N6" s="414"/>
      <c r="O6" s="71"/>
    </row>
    <row r="7" spans="1:15" ht="31.5" customHeight="1">
      <c r="A7" s="539"/>
      <c r="B7" s="404"/>
      <c r="C7" s="405" t="s">
        <v>61</v>
      </c>
      <c r="D7" s="402">
        <v>0</v>
      </c>
      <c r="E7" s="402">
        <v>0</v>
      </c>
      <c r="F7" s="402">
        <v>0</v>
      </c>
      <c r="G7" s="402">
        <v>0</v>
      </c>
      <c r="H7" s="403">
        <v>0</v>
      </c>
      <c r="I7" s="530"/>
      <c r="J7" s="530"/>
      <c r="K7" s="530"/>
      <c r="L7" s="530"/>
      <c r="M7" s="530"/>
      <c r="N7" s="414"/>
      <c r="O7" s="71"/>
    </row>
    <row r="8" spans="1:15" ht="36.75" customHeight="1">
      <c r="A8" s="538" t="s">
        <v>64</v>
      </c>
      <c r="B8" s="540" t="s">
        <v>65</v>
      </c>
      <c r="C8" s="405" t="s">
        <v>60</v>
      </c>
      <c r="D8" s="402">
        <v>0</v>
      </c>
      <c r="E8" s="402">
        <v>0</v>
      </c>
      <c r="F8" s="402">
        <v>0</v>
      </c>
      <c r="G8" s="402">
        <v>0</v>
      </c>
      <c r="H8" s="403">
        <f>D8+E8-F8-G8</f>
        <v>0</v>
      </c>
      <c r="I8" s="529">
        <v>0</v>
      </c>
      <c r="J8" s="529">
        <v>0</v>
      </c>
      <c r="K8" s="529">
        <v>0</v>
      </c>
      <c r="L8" s="529">
        <v>0</v>
      </c>
      <c r="M8" s="529">
        <f t="shared" ref="M8" si="0">+(H8+H9)-J8+I8+K8</f>
        <v>0</v>
      </c>
      <c r="N8" s="415"/>
      <c r="O8" s="71"/>
    </row>
    <row r="9" spans="1:15" ht="27.75" customHeight="1">
      <c r="A9" s="539"/>
      <c r="B9" s="530"/>
      <c r="C9" s="405" t="s">
        <v>61</v>
      </c>
      <c r="D9" s="402">
        <v>0</v>
      </c>
      <c r="E9" s="402">
        <v>0</v>
      </c>
      <c r="F9" s="402">
        <v>0</v>
      </c>
      <c r="G9" s="402">
        <v>0</v>
      </c>
      <c r="H9" s="403">
        <f>D9+E9-F9-G9</f>
        <v>0</v>
      </c>
      <c r="I9" s="530"/>
      <c r="J9" s="530"/>
      <c r="K9" s="530"/>
      <c r="L9" s="530"/>
      <c r="M9" s="530"/>
      <c r="N9" s="415"/>
      <c r="O9" s="71"/>
    </row>
    <row r="10" spans="1:15" ht="36.75" customHeight="1">
      <c r="A10" s="538" t="s">
        <v>66</v>
      </c>
      <c r="B10" s="540" t="s">
        <v>63</v>
      </c>
      <c r="C10" s="405" t="s">
        <v>60</v>
      </c>
      <c r="D10" s="402">
        <v>0</v>
      </c>
      <c r="E10" s="402">
        <v>0</v>
      </c>
      <c r="F10" s="402">
        <v>0</v>
      </c>
      <c r="G10" s="402">
        <v>0</v>
      </c>
      <c r="H10" s="403">
        <f t="shared" ref="H10:H12" si="1">D10+E10-F10-G10</f>
        <v>0</v>
      </c>
      <c r="I10" s="529">
        <v>60.5</v>
      </c>
      <c r="J10" s="529">
        <v>494.5</v>
      </c>
      <c r="K10" s="529">
        <v>0</v>
      </c>
      <c r="L10" s="529">
        <v>0</v>
      </c>
      <c r="M10" s="529">
        <f t="shared" ref="M10" si="2">+(H10+H11)-J10+I10+K10</f>
        <v>8</v>
      </c>
      <c r="N10" s="415"/>
      <c r="O10" s="71"/>
    </row>
    <row r="11" spans="1:15" ht="36.75" customHeight="1">
      <c r="A11" s="539"/>
      <c r="B11" s="530"/>
      <c r="C11" s="405" t="s">
        <v>61</v>
      </c>
      <c r="D11" s="402">
        <v>0</v>
      </c>
      <c r="E11" s="402">
        <v>442</v>
      </c>
      <c r="F11" s="402">
        <v>0</v>
      </c>
      <c r="G11" s="402">
        <v>0</v>
      </c>
      <c r="H11" s="403">
        <f t="shared" si="1"/>
        <v>442</v>
      </c>
      <c r="I11" s="530"/>
      <c r="J11" s="530"/>
      <c r="K11" s="530"/>
      <c r="L11" s="530"/>
      <c r="M11" s="530"/>
      <c r="N11" s="415"/>
      <c r="O11" s="71"/>
    </row>
    <row r="12" spans="1:15" ht="34.5" customHeight="1">
      <c r="A12" s="538" t="s">
        <v>67</v>
      </c>
      <c r="B12" s="540" t="s">
        <v>65</v>
      </c>
      <c r="C12" s="405" t="s">
        <v>60</v>
      </c>
      <c r="D12" s="402">
        <v>0</v>
      </c>
      <c r="E12" s="402">
        <v>0</v>
      </c>
      <c r="F12" s="402">
        <v>0</v>
      </c>
      <c r="G12" s="402">
        <v>0</v>
      </c>
      <c r="H12" s="403">
        <f t="shared" si="1"/>
        <v>0</v>
      </c>
      <c r="I12" s="529">
        <v>0</v>
      </c>
      <c r="J12" s="529">
        <v>0</v>
      </c>
      <c r="K12" s="529">
        <v>0</v>
      </c>
      <c r="L12" s="529">
        <v>0</v>
      </c>
      <c r="M12" s="529">
        <f>+(H12+H13)-J12+I12+K12</f>
        <v>0</v>
      </c>
      <c r="N12" s="415"/>
      <c r="O12" s="71"/>
    </row>
    <row r="13" spans="1:15" ht="36" customHeight="1">
      <c r="A13" s="539"/>
      <c r="B13" s="530"/>
      <c r="C13" s="405" t="s">
        <v>61</v>
      </c>
      <c r="D13" s="402">
        <v>0</v>
      </c>
      <c r="E13" s="402">
        <v>0</v>
      </c>
      <c r="F13" s="402">
        <v>0</v>
      </c>
      <c r="G13" s="402">
        <v>0</v>
      </c>
      <c r="H13" s="403">
        <v>0</v>
      </c>
      <c r="I13" s="530"/>
      <c r="J13" s="530"/>
      <c r="K13" s="530"/>
      <c r="L13" s="530"/>
      <c r="M13" s="530"/>
      <c r="N13" s="415"/>
      <c r="O13" s="71"/>
    </row>
    <row r="14" spans="1:15" ht="30.75" customHeight="1">
      <c r="A14" s="538" t="s">
        <v>68</v>
      </c>
      <c r="B14" s="540" t="s">
        <v>63</v>
      </c>
      <c r="C14" s="405" t="s">
        <v>60</v>
      </c>
      <c r="D14" s="402">
        <v>0</v>
      </c>
      <c r="E14" s="402">
        <v>0</v>
      </c>
      <c r="F14" s="402">
        <v>0</v>
      </c>
      <c r="G14" s="402">
        <v>0</v>
      </c>
      <c r="H14" s="403">
        <f t="shared" ref="H14:H17" si="3">D14+E14-F14-G14</f>
        <v>0</v>
      </c>
      <c r="I14" s="529">
        <v>0</v>
      </c>
      <c r="J14" s="529">
        <v>0</v>
      </c>
      <c r="K14" s="529">
        <v>0</v>
      </c>
      <c r="L14" s="529">
        <v>0</v>
      </c>
      <c r="M14" s="529">
        <f>+(H14+H15)-J14+I14+K14</f>
        <v>0</v>
      </c>
      <c r="N14" s="415"/>
      <c r="O14" s="71"/>
    </row>
    <row r="15" spans="1:15" ht="28.5" customHeight="1" thickBot="1">
      <c r="A15" s="541"/>
      <c r="B15" s="531"/>
      <c r="C15" s="406" t="s">
        <v>61</v>
      </c>
      <c r="D15" s="402">
        <v>0</v>
      </c>
      <c r="E15" s="402">
        <v>0</v>
      </c>
      <c r="F15" s="402">
        <v>0</v>
      </c>
      <c r="G15" s="402">
        <v>0</v>
      </c>
      <c r="H15" s="403">
        <f t="shared" si="3"/>
        <v>0</v>
      </c>
      <c r="I15" s="531"/>
      <c r="J15" s="531"/>
      <c r="K15" s="531"/>
      <c r="L15" s="531"/>
      <c r="M15" s="530"/>
      <c r="N15" s="416"/>
      <c r="O15" s="71"/>
    </row>
    <row r="16" spans="1:15" ht="31.5" customHeight="1">
      <c r="A16" s="538" t="s">
        <v>69</v>
      </c>
      <c r="B16" s="540" t="s">
        <v>65</v>
      </c>
      <c r="C16" s="405" t="s">
        <v>60</v>
      </c>
      <c r="D16" s="402">
        <v>0</v>
      </c>
      <c r="E16" s="402">
        <v>0</v>
      </c>
      <c r="F16" s="402">
        <v>0</v>
      </c>
      <c r="G16" s="402">
        <v>0</v>
      </c>
      <c r="H16" s="403">
        <f t="shared" si="3"/>
        <v>0</v>
      </c>
      <c r="I16" s="529">
        <v>0</v>
      </c>
      <c r="J16" s="529">
        <v>0</v>
      </c>
      <c r="K16" s="529">
        <v>0</v>
      </c>
      <c r="L16" s="529">
        <v>0</v>
      </c>
      <c r="M16" s="529">
        <f>+(H16+H17)-J16+I16+K16</f>
        <v>0</v>
      </c>
      <c r="N16" s="416"/>
      <c r="O16" s="71"/>
    </row>
    <row r="17" spans="1:16" ht="33" customHeight="1" thickBot="1">
      <c r="A17" s="541"/>
      <c r="B17" s="531"/>
      <c r="C17" s="406" t="s">
        <v>61</v>
      </c>
      <c r="D17" s="402">
        <v>0</v>
      </c>
      <c r="E17" s="402">
        <v>0</v>
      </c>
      <c r="F17" s="402">
        <v>0</v>
      </c>
      <c r="G17" s="402">
        <v>0</v>
      </c>
      <c r="H17" s="403">
        <f t="shared" si="3"/>
        <v>0</v>
      </c>
      <c r="I17" s="531"/>
      <c r="J17" s="531"/>
      <c r="K17" s="531"/>
      <c r="L17" s="531"/>
      <c r="M17" s="530"/>
      <c r="N17" s="415"/>
      <c r="O17" s="71"/>
    </row>
    <row r="18" spans="1:16" ht="30.75" customHeight="1">
      <c r="A18" s="538" t="s">
        <v>70</v>
      </c>
      <c r="B18" s="540" t="s">
        <v>65</v>
      </c>
      <c r="C18" s="405" t="s">
        <v>60</v>
      </c>
      <c r="D18" s="402">
        <v>0</v>
      </c>
      <c r="E18" s="402">
        <v>0</v>
      </c>
      <c r="F18" s="402">
        <v>0</v>
      </c>
      <c r="G18" s="402">
        <v>0</v>
      </c>
      <c r="H18" s="403">
        <f>D18+E18-F18-G18</f>
        <v>0</v>
      </c>
      <c r="I18" s="529">
        <v>0</v>
      </c>
      <c r="J18" s="529">
        <v>0</v>
      </c>
      <c r="K18" s="529">
        <v>0</v>
      </c>
      <c r="L18" s="529">
        <v>0</v>
      </c>
      <c r="M18" s="529">
        <f>+(H18+H19)-J18+I18+K18</f>
        <v>0</v>
      </c>
      <c r="N18" s="415"/>
      <c r="O18" s="71"/>
    </row>
    <row r="19" spans="1:16" ht="29.25" customHeight="1" thickBot="1">
      <c r="A19" s="541"/>
      <c r="B19" s="531"/>
      <c r="C19" s="406" t="s">
        <v>61</v>
      </c>
      <c r="D19" s="402">
        <v>0</v>
      </c>
      <c r="E19" s="402">
        <v>0</v>
      </c>
      <c r="F19" s="402">
        <v>0</v>
      </c>
      <c r="G19" s="402">
        <v>0</v>
      </c>
      <c r="H19" s="403">
        <f>D19+E19-F19-G19</f>
        <v>0</v>
      </c>
      <c r="I19" s="531"/>
      <c r="J19" s="531"/>
      <c r="K19" s="531"/>
      <c r="L19" s="531"/>
      <c r="M19" s="530"/>
      <c r="N19" s="417"/>
      <c r="O19" s="71"/>
    </row>
    <row r="20" spans="1:16" ht="36.75" customHeight="1">
      <c r="A20" s="538" t="s">
        <v>161</v>
      </c>
      <c r="B20" s="540" t="s">
        <v>162</v>
      </c>
      <c r="C20" s="405" t="s">
        <v>60</v>
      </c>
      <c r="D20" s="402">
        <v>0</v>
      </c>
      <c r="E20" s="402">
        <v>0</v>
      </c>
      <c r="F20" s="402">
        <v>0</v>
      </c>
      <c r="G20" s="402">
        <v>0</v>
      </c>
      <c r="H20" s="403">
        <f>D20+E20-F20-G20</f>
        <v>0</v>
      </c>
      <c r="I20" s="529">
        <v>0</v>
      </c>
      <c r="J20" s="529">
        <v>145.5</v>
      </c>
      <c r="K20" s="529">
        <v>0</v>
      </c>
      <c r="L20" s="529">
        <v>0</v>
      </c>
      <c r="M20" s="529">
        <f>+(H20+H21)-J20+I20+K20</f>
        <v>66.5</v>
      </c>
      <c r="N20" s="415"/>
      <c r="O20" s="71" t="s">
        <v>71</v>
      </c>
    </row>
    <row r="21" spans="1:16" ht="33" customHeight="1" thickBot="1">
      <c r="A21" s="541"/>
      <c r="B21" s="531"/>
      <c r="C21" s="406" t="s">
        <v>61</v>
      </c>
      <c r="D21" s="402">
        <v>0</v>
      </c>
      <c r="E21" s="402">
        <v>212</v>
      </c>
      <c r="F21" s="402">
        <v>0</v>
      </c>
      <c r="G21" s="402">
        <v>0</v>
      </c>
      <c r="H21" s="403">
        <v>212</v>
      </c>
      <c r="I21" s="531"/>
      <c r="J21" s="531"/>
      <c r="K21" s="531"/>
      <c r="L21" s="531"/>
      <c r="M21" s="530"/>
      <c r="N21" s="417"/>
      <c r="O21" s="71"/>
    </row>
    <row r="22" spans="1:16" ht="39.75" customHeight="1" thickBot="1">
      <c r="A22" s="554" t="s">
        <v>10</v>
      </c>
      <c r="B22" s="555"/>
      <c r="C22" s="556"/>
      <c r="D22" s="407">
        <f>SUM(D6:D19)</f>
        <v>0</v>
      </c>
      <c r="E22" s="407">
        <f>SUM(E4:E21)</f>
        <v>654</v>
      </c>
      <c r="F22" s="407">
        <f>SUM(F6:F19)</f>
        <v>0</v>
      </c>
      <c r="G22" s="407">
        <f>SUM(G4:G21)</f>
        <v>0</v>
      </c>
      <c r="H22" s="407">
        <f>SUM(H4:H21)</f>
        <v>654</v>
      </c>
      <c r="I22" s="408">
        <f>SUM(I4:I21)</f>
        <v>107.25</v>
      </c>
      <c r="J22" s="408">
        <f>SUM(J4:J21)</f>
        <v>686.75</v>
      </c>
      <c r="K22" s="408">
        <f>SUM(K6:K19)</f>
        <v>0</v>
      </c>
      <c r="L22" s="408">
        <f>SUM(L6:L19)</f>
        <v>0</v>
      </c>
      <c r="M22" s="407">
        <f>SUM(M4:M21)</f>
        <v>74.5</v>
      </c>
      <c r="N22" s="418"/>
      <c r="O22" s="71"/>
    </row>
    <row r="23" spans="1:16" ht="29.25" customHeight="1">
      <c r="A23" s="419" t="s">
        <v>60</v>
      </c>
      <c r="B23" s="409"/>
      <c r="C23" s="409"/>
      <c r="D23" s="410">
        <f>+D6+D8+D10+D12+D14</f>
        <v>0</v>
      </c>
      <c r="E23" s="410">
        <f>+E6+E8+E10+E12+E14</f>
        <v>0</v>
      </c>
      <c r="F23" s="410">
        <f>+F6+F8+F10+F12+F14</f>
        <v>0</v>
      </c>
      <c r="G23" s="410">
        <f>+G6+G8+G10+G12+G14</f>
        <v>0</v>
      </c>
      <c r="H23" s="410">
        <f>+H6+H8+H10+H12+H14</f>
        <v>0</v>
      </c>
      <c r="I23" s="410">
        <v>0</v>
      </c>
      <c r="J23" s="410">
        <v>0</v>
      </c>
      <c r="K23" s="410">
        <f>+K6+K8+K10+K12+K14</f>
        <v>0</v>
      </c>
      <c r="L23" s="410">
        <f>+L6+L8+L10+L12+L14</f>
        <v>0</v>
      </c>
      <c r="M23" s="410">
        <v>0</v>
      </c>
      <c r="N23" s="525">
        <f>+M23+M24</f>
        <v>74.5</v>
      </c>
      <c r="O23" s="71"/>
    </row>
    <row r="24" spans="1:16" ht="37.5" customHeight="1" thickBot="1">
      <c r="A24" s="420" t="s">
        <v>61</v>
      </c>
      <c r="B24" s="421"/>
      <c r="C24" s="421"/>
      <c r="D24" s="422">
        <f>D17+D15+D13+D11+D9+D7</f>
        <v>0</v>
      </c>
      <c r="E24" s="422">
        <v>654</v>
      </c>
      <c r="F24" s="422">
        <f>+F15+F13+F11+F9+F7</f>
        <v>0</v>
      </c>
      <c r="G24" s="422">
        <v>0</v>
      </c>
      <c r="H24" s="422">
        <v>654</v>
      </c>
      <c r="I24" s="422">
        <v>107.25</v>
      </c>
      <c r="J24" s="422">
        <v>686.75</v>
      </c>
      <c r="K24" s="422">
        <f>+K15+K13+K11+K9+K7</f>
        <v>0</v>
      </c>
      <c r="L24" s="422">
        <v>0</v>
      </c>
      <c r="M24" s="422">
        <v>74.5</v>
      </c>
      <c r="N24" s="526"/>
      <c r="O24" s="235"/>
    </row>
    <row r="25" spans="1:16" ht="21" customHeight="1" thickBo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</row>
    <row r="26" spans="1:16" ht="41.25" customHeight="1" thickBot="1">
      <c r="A26" s="424" t="s">
        <v>274</v>
      </c>
      <c r="B26" s="432"/>
      <c r="C26" s="432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3"/>
      <c r="P26" s="434"/>
    </row>
    <row r="27" spans="1:16" ht="28.5" customHeight="1">
      <c r="A27" s="563" t="s">
        <v>72</v>
      </c>
      <c r="B27" s="562" t="s">
        <v>73</v>
      </c>
      <c r="C27" s="562" t="s">
        <v>74</v>
      </c>
      <c r="D27" s="559" t="s">
        <v>75</v>
      </c>
      <c r="E27" s="561" t="s">
        <v>76</v>
      </c>
      <c r="F27" s="557" t="s">
        <v>77</v>
      </c>
      <c r="G27" s="558"/>
      <c r="H27" s="557" t="s">
        <v>51</v>
      </c>
      <c r="I27" s="558"/>
      <c r="J27" s="522" t="s">
        <v>78</v>
      </c>
      <c r="K27" s="523"/>
      <c r="L27" s="524"/>
      <c r="M27" s="522" t="s">
        <v>79</v>
      </c>
      <c r="N27" s="527"/>
      <c r="O27" s="528"/>
      <c r="P27" s="427"/>
    </row>
    <row r="28" spans="1:16" s="234" customFormat="1" ht="38.25" customHeight="1">
      <c r="A28" s="564"/>
      <c r="B28" s="560"/>
      <c r="C28" s="560"/>
      <c r="D28" s="560"/>
      <c r="E28" s="560"/>
      <c r="F28" s="425" t="s">
        <v>80</v>
      </c>
      <c r="G28" s="425" t="s">
        <v>81</v>
      </c>
      <c r="H28" s="426" t="s">
        <v>60</v>
      </c>
      <c r="I28" s="426" t="s">
        <v>61</v>
      </c>
      <c r="J28" s="423" t="s">
        <v>65</v>
      </c>
      <c r="K28" s="423" t="s">
        <v>63</v>
      </c>
      <c r="L28" s="423" t="s">
        <v>59</v>
      </c>
      <c r="M28" s="423" t="s">
        <v>82</v>
      </c>
      <c r="N28" s="423" t="s">
        <v>83</v>
      </c>
      <c r="O28" s="423" t="s">
        <v>163</v>
      </c>
      <c r="P28" s="427" t="s">
        <v>84</v>
      </c>
    </row>
    <row r="29" spans="1:16" ht="23.25" customHeight="1">
      <c r="A29" s="441"/>
      <c r="B29" s="442"/>
      <c r="C29" s="442"/>
      <c r="D29" s="442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3"/>
    </row>
    <row r="30" spans="1:16" ht="22.5" customHeight="1">
      <c r="A30" s="444"/>
      <c r="B30" s="445"/>
      <c r="C30" s="445"/>
      <c r="D30" s="445"/>
      <c r="E30" s="445"/>
      <c r="F30" s="445"/>
      <c r="G30" s="445"/>
      <c r="H30" s="445"/>
      <c r="I30" s="445"/>
      <c r="J30" s="445"/>
      <c r="K30" s="445"/>
      <c r="L30" s="445"/>
      <c r="M30" s="445"/>
      <c r="N30" s="445"/>
      <c r="O30" s="445"/>
      <c r="P30" s="446"/>
    </row>
    <row r="31" spans="1:16" ht="26.25" customHeight="1">
      <c r="A31" s="542" t="s">
        <v>85</v>
      </c>
      <c r="B31" s="543"/>
      <c r="C31" s="543"/>
      <c r="D31" s="543"/>
      <c r="E31" s="543"/>
      <c r="F31" s="543"/>
      <c r="G31" s="544"/>
      <c r="H31" s="428"/>
      <c r="I31" s="428"/>
      <c r="J31" s="428">
        <v>0</v>
      </c>
      <c r="K31" s="428"/>
      <c r="L31" s="435">
        <f t="shared" ref="L31:N31" si="4">SUM(L29)</f>
        <v>0</v>
      </c>
      <c r="M31" s="428">
        <f t="shared" si="4"/>
        <v>0</v>
      </c>
      <c r="N31" s="428">
        <f t="shared" si="4"/>
        <v>0</v>
      </c>
      <c r="O31" s="429">
        <f>SUM(O29:O30)</f>
        <v>0</v>
      </c>
      <c r="P31" s="430"/>
    </row>
    <row r="32" spans="1:16" ht="15.75" customHeight="1">
      <c r="A32" s="545"/>
      <c r="B32" s="546"/>
      <c r="C32" s="546"/>
      <c r="D32" s="546"/>
      <c r="E32" s="546"/>
      <c r="F32" s="546"/>
      <c r="G32" s="547"/>
      <c r="H32" s="551"/>
      <c r="I32" s="552"/>
      <c r="J32" s="552"/>
      <c r="K32" s="552"/>
      <c r="L32" s="552"/>
      <c r="M32" s="552"/>
      <c r="N32" s="552"/>
      <c r="O32" s="552"/>
      <c r="P32" s="553"/>
    </row>
    <row r="33" spans="1:16" ht="15" customHeight="1">
      <c r="A33" s="545"/>
      <c r="B33" s="546"/>
      <c r="C33" s="546"/>
      <c r="D33" s="546"/>
      <c r="E33" s="546"/>
      <c r="F33" s="546"/>
      <c r="G33" s="547"/>
      <c r="H33" s="551"/>
      <c r="I33" s="552"/>
      <c r="J33" s="552"/>
      <c r="K33" s="552"/>
      <c r="L33" s="552"/>
      <c r="M33" s="552"/>
      <c r="N33" s="552"/>
      <c r="O33" s="552"/>
      <c r="P33" s="553"/>
    </row>
    <row r="34" spans="1:16" ht="21.75" customHeight="1" thickBot="1">
      <c r="A34" s="548"/>
      <c r="B34" s="549"/>
      <c r="C34" s="549"/>
      <c r="D34" s="549"/>
      <c r="E34" s="549"/>
      <c r="F34" s="549"/>
      <c r="G34" s="550"/>
      <c r="H34" s="436"/>
      <c r="I34" s="436"/>
      <c r="J34" s="431" t="s">
        <v>86</v>
      </c>
      <c r="K34" s="437"/>
      <c r="L34" s="437"/>
      <c r="M34" s="437"/>
      <c r="N34" s="437"/>
      <c r="O34" s="438"/>
      <c r="P34" s="439"/>
    </row>
    <row r="35" spans="1:16" ht="15" customHeight="1">
      <c r="A35" s="440"/>
      <c r="B35" s="440"/>
      <c r="C35" s="440"/>
      <c r="D35" s="440"/>
      <c r="E35" s="440"/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0"/>
    </row>
  </sheetData>
  <mergeCells count="76">
    <mergeCell ref="A31:G34"/>
    <mergeCell ref="H32:P33"/>
    <mergeCell ref="M18:M19"/>
    <mergeCell ref="A22:C22"/>
    <mergeCell ref="F27:G27"/>
    <mergeCell ref="H27:I27"/>
    <mergeCell ref="D27:D28"/>
    <mergeCell ref="E27:E28"/>
    <mergeCell ref="C27:C28"/>
    <mergeCell ref="B27:B28"/>
    <mergeCell ref="A27:A28"/>
    <mergeCell ref="A20:A21"/>
    <mergeCell ref="B20:B21"/>
    <mergeCell ref="I20:I21"/>
    <mergeCell ref="J20:J21"/>
    <mergeCell ref="K20:K21"/>
    <mergeCell ref="L20:L21"/>
    <mergeCell ref="M20:M21"/>
    <mergeCell ref="A10:A11"/>
    <mergeCell ref="B10:B11"/>
    <mergeCell ref="A8:A9"/>
    <mergeCell ref="B8:B9"/>
    <mergeCell ref="I18:I19"/>
    <mergeCell ref="B12:B13"/>
    <mergeCell ref="B14:B15"/>
    <mergeCell ref="B16:B17"/>
    <mergeCell ref="B18:B19"/>
    <mergeCell ref="A14:A15"/>
    <mergeCell ref="A12:A13"/>
    <mergeCell ref="A16:A17"/>
    <mergeCell ref="A18:A19"/>
    <mergeCell ref="I14:I15"/>
    <mergeCell ref="A1:N1"/>
    <mergeCell ref="A2:N2"/>
    <mergeCell ref="I6:I7"/>
    <mergeCell ref="J6:J7"/>
    <mergeCell ref="K6:K7"/>
    <mergeCell ref="L6:L7"/>
    <mergeCell ref="M6:M7"/>
    <mergeCell ref="M4:M5"/>
    <mergeCell ref="K4:K5"/>
    <mergeCell ref="L4:L5"/>
    <mergeCell ref="A6:A7"/>
    <mergeCell ref="A4:A5"/>
    <mergeCell ref="I4:I5"/>
    <mergeCell ref="J4:J5"/>
    <mergeCell ref="J18:J19"/>
    <mergeCell ref="I10:I11"/>
    <mergeCell ref="J10:J11"/>
    <mergeCell ref="I8:I9"/>
    <mergeCell ref="J8:J9"/>
    <mergeCell ref="J12:J13"/>
    <mergeCell ref="I12:I13"/>
    <mergeCell ref="I16:I17"/>
    <mergeCell ref="K12:K13"/>
    <mergeCell ref="L12:L13"/>
    <mergeCell ref="L18:L19"/>
    <mergeCell ref="K16:K17"/>
    <mergeCell ref="L16:L17"/>
    <mergeCell ref="K18:K19"/>
    <mergeCell ref="J27:L27"/>
    <mergeCell ref="N23:N24"/>
    <mergeCell ref="M27:O27"/>
    <mergeCell ref="M8:M9"/>
    <mergeCell ref="K10:K11"/>
    <mergeCell ref="L10:L11"/>
    <mergeCell ref="K8:K9"/>
    <mergeCell ref="L8:L9"/>
    <mergeCell ref="M10:M11"/>
    <mergeCell ref="M16:M17"/>
    <mergeCell ref="M12:M13"/>
    <mergeCell ref="K14:K15"/>
    <mergeCell ref="L14:L15"/>
    <mergeCell ref="M14:M15"/>
    <mergeCell ref="J14:J15"/>
    <mergeCell ref="J16:J17"/>
  </mergeCells>
  <pageMargins left="1.2" right="0.7" top="1.5" bottom="0.75" header="0.3" footer="0.3"/>
  <pageSetup scale="3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A23" zoomScale="40" zoomScaleNormal="40" workbookViewId="0">
      <selection activeCell="Q37" sqref="Q37:Q38"/>
    </sheetView>
  </sheetViews>
  <sheetFormatPr defaultColWidth="12.5703125" defaultRowHeight="15" customHeight="1"/>
  <cols>
    <col min="1" max="1" width="7.5703125" customWidth="1"/>
    <col min="2" max="2" width="24.42578125" customWidth="1"/>
    <col min="3" max="3" width="33.28515625" customWidth="1"/>
    <col min="4" max="4" width="43.28515625" customWidth="1"/>
    <col min="5" max="5" width="21.85546875" customWidth="1"/>
    <col min="6" max="6" width="23.7109375" customWidth="1"/>
    <col min="7" max="7" width="30" customWidth="1"/>
    <col min="8" max="8" width="48.42578125" customWidth="1"/>
    <col min="9" max="9" width="5.42578125" customWidth="1"/>
    <col min="10" max="13" width="7.5703125" customWidth="1"/>
  </cols>
  <sheetData>
    <row r="1" spans="1:14" ht="39" customHeight="1">
      <c r="A1" s="82"/>
      <c r="B1" s="146" t="s">
        <v>102</v>
      </c>
      <c r="C1" s="82"/>
      <c r="D1" s="82"/>
      <c r="E1" s="474" t="s">
        <v>103</v>
      </c>
      <c r="F1" s="474"/>
      <c r="G1" s="82"/>
      <c r="H1" s="288" t="s">
        <v>93</v>
      </c>
      <c r="I1" s="82"/>
    </row>
    <row r="2" spans="1:14" ht="15.75">
      <c r="B2" s="63"/>
      <c r="C2" s="63"/>
      <c r="D2" s="63"/>
      <c r="E2" s="63"/>
      <c r="F2" s="63"/>
      <c r="G2" s="63"/>
      <c r="H2" s="63"/>
      <c r="I2" s="50"/>
    </row>
    <row r="3" spans="1:14" ht="103.5" customHeight="1">
      <c r="A3" s="473" t="s">
        <v>96</v>
      </c>
      <c r="B3" s="479"/>
      <c r="C3" s="479"/>
      <c r="D3" s="479"/>
      <c r="E3" s="479"/>
      <c r="F3" s="479"/>
      <c r="G3" s="479"/>
      <c r="H3" s="479"/>
      <c r="I3" s="50"/>
    </row>
    <row r="4" spans="1:14" ht="42" customHeight="1">
      <c r="A4" s="573" t="s">
        <v>140</v>
      </c>
      <c r="B4" s="573"/>
      <c r="C4" s="573"/>
      <c r="D4" s="573"/>
      <c r="E4" s="573"/>
      <c r="F4" s="573"/>
      <c r="G4" s="573"/>
      <c r="H4" s="573"/>
      <c r="I4" s="95"/>
      <c r="J4" s="95"/>
      <c r="K4" s="95"/>
      <c r="L4" s="95"/>
      <c r="M4" s="95"/>
      <c r="N4" s="95"/>
    </row>
    <row r="5" spans="1:14" ht="15.75" thickBot="1">
      <c r="A5" s="480"/>
      <c r="B5" s="481"/>
      <c r="C5" s="481"/>
      <c r="D5" s="481"/>
      <c r="E5" s="481"/>
      <c r="F5" s="481"/>
      <c r="G5" s="481"/>
      <c r="H5" s="481"/>
      <c r="I5" s="51"/>
    </row>
    <row r="6" spans="1:14" ht="44.25" customHeight="1">
      <c r="A6" s="572" t="s">
        <v>20</v>
      </c>
      <c r="B6" s="571"/>
      <c r="C6" s="571"/>
      <c r="D6" s="571"/>
      <c r="E6" s="571"/>
      <c r="F6" s="571"/>
      <c r="G6" s="571"/>
      <c r="H6" s="571"/>
    </row>
    <row r="7" spans="1:14" ht="36.75" customHeight="1">
      <c r="A7" s="251"/>
      <c r="B7" s="570" t="s">
        <v>104</v>
      </c>
      <c r="C7" s="571"/>
      <c r="D7" s="571"/>
      <c r="E7" s="571"/>
      <c r="F7" s="571"/>
      <c r="G7" s="571"/>
      <c r="H7" s="571"/>
    </row>
    <row r="8" spans="1:14" ht="35.25" customHeight="1">
      <c r="A8" s="251"/>
      <c r="B8" s="250"/>
      <c r="C8" s="250"/>
      <c r="D8" s="251"/>
      <c r="E8" s="250" t="s">
        <v>0</v>
      </c>
      <c r="F8" s="250"/>
      <c r="G8" s="250"/>
      <c r="H8" s="250"/>
    </row>
    <row r="9" spans="1:14" ht="20.25">
      <c r="D9" s="74"/>
      <c r="E9" s="74"/>
      <c r="F9" s="39"/>
      <c r="G9" s="40"/>
      <c r="H9" s="74"/>
    </row>
    <row r="10" spans="1:14" ht="50.25" customHeight="1">
      <c r="B10" s="231" t="s">
        <v>92</v>
      </c>
      <c r="C10" s="231"/>
      <c r="D10" s="212"/>
      <c r="E10" s="212"/>
      <c r="F10" s="262"/>
      <c r="G10" s="262"/>
      <c r="H10" s="212"/>
    </row>
    <row r="11" spans="1:14" ht="43.5" customHeight="1">
      <c r="B11" s="231" t="s">
        <v>91</v>
      </c>
      <c r="C11" s="231"/>
      <c r="D11" s="212"/>
      <c r="E11" s="212"/>
      <c r="F11" s="262"/>
      <c r="G11" s="262"/>
      <c r="H11" s="212"/>
    </row>
    <row r="12" spans="1:14" ht="52.5" customHeight="1">
      <c r="B12" s="231" t="s">
        <v>21</v>
      </c>
      <c r="C12" s="231"/>
      <c r="D12" s="212"/>
      <c r="E12" s="212"/>
      <c r="F12" s="262"/>
      <c r="G12" s="229" t="s">
        <v>123</v>
      </c>
      <c r="H12" s="212"/>
    </row>
    <row r="13" spans="1:14" ht="46.5" customHeight="1">
      <c r="B13" s="231" t="s">
        <v>168</v>
      </c>
      <c r="C13" s="231"/>
      <c r="D13" s="262"/>
      <c r="E13" s="231"/>
      <c r="F13" s="231"/>
      <c r="G13" s="264" t="s">
        <v>141</v>
      </c>
      <c r="H13" s="262"/>
    </row>
    <row r="14" spans="1:14" ht="45.75" customHeight="1">
      <c r="B14" s="231" t="s">
        <v>260</v>
      </c>
      <c r="C14" s="231"/>
      <c r="D14" s="262"/>
      <c r="E14" s="231"/>
      <c r="F14" s="262"/>
      <c r="G14" s="231" t="s">
        <v>146</v>
      </c>
      <c r="H14" s="262"/>
    </row>
    <row r="15" spans="1:14" ht="28.5">
      <c r="B15" s="262"/>
      <c r="C15" s="262"/>
      <c r="D15" s="262"/>
      <c r="E15" s="262"/>
      <c r="F15" s="231"/>
      <c r="G15" s="262"/>
      <c r="H15" s="262"/>
    </row>
    <row r="16" spans="1:14" ht="28.5">
      <c r="B16" s="212" t="s">
        <v>87</v>
      </c>
      <c r="C16" s="262"/>
      <c r="D16" s="262"/>
      <c r="E16" s="231"/>
      <c r="F16" s="262"/>
      <c r="G16" s="262"/>
      <c r="H16" s="262"/>
    </row>
    <row r="17" spans="1:8" ht="28.5">
      <c r="B17" s="262"/>
      <c r="C17" s="262"/>
      <c r="D17" s="262"/>
      <c r="E17" s="231"/>
      <c r="F17" s="262"/>
      <c r="G17" s="232"/>
      <c r="H17" s="262"/>
    </row>
    <row r="18" spans="1:8" ht="42.75" customHeight="1">
      <c r="B18" s="231" t="s">
        <v>3</v>
      </c>
      <c r="C18" s="231"/>
      <c r="D18" s="262"/>
      <c r="E18" s="262"/>
      <c r="F18" s="262"/>
      <c r="G18" s="262"/>
      <c r="H18" s="262"/>
    </row>
    <row r="19" spans="1:8" ht="54.75" customHeight="1">
      <c r="B19" s="231" t="s">
        <v>5</v>
      </c>
      <c r="C19" s="262"/>
      <c r="D19" s="262"/>
      <c r="E19" s="262"/>
      <c r="F19" s="262" t="s">
        <v>128</v>
      </c>
      <c r="G19" s="267" t="s">
        <v>4</v>
      </c>
      <c r="H19" s="262"/>
    </row>
    <row r="20" spans="1:8" ht="41.25" customHeight="1">
      <c r="B20" s="231" t="s">
        <v>6</v>
      </c>
      <c r="C20" s="262"/>
      <c r="D20" s="262"/>
      <c r="E20" s="262"/>
      <c r="F20" s="231" t="s">
        <v>129</v>
      </c>
      <c r="G20" s="262"/>
      <c r="H20" s="575"/>
    </row>
    <row r="21" spans="1:8" ht="23.25" customHeight="1">
      <c r="B21" s="262"/>
      <c r="C21" s="262"/>
      <c r="D21" s="262"/>
      <c r="E21" s="262"/>
      <c r="F21" s="262"/>
      <c r="G21" s="262"/>
      <c r="H21" s="576"/>
    </row>
    <row r="22" spans="1:8" ht="36.75" customHeight="1">
      <c r="B22" s="173"/>
      <c r="C22" s="173"/>
      <c r="D22" s="173"/>
      <c r="E22" s="173"/>
      <c r="F22" s="225" t="s">
        <v>165</v>
      </c>
      <c r="G22" s="173"/>
      <c r="H22" s="50"/>
    </row>
    <row r="23" spans="1:8" ht="44.25" customHeight="1">
      <c r="H23" s="50"/>
    </row>
    <row r="24" spans="1:8" ht="45" customHeight="1">
      <c r="A24" s="126"/>
      <c r="B24" s="291" t="s">
        <v>88</v>
      </c>
      <c r="C24" s="292"/>
      <c r="D24" s="292"/>
      <c r="E24" s="292"/>
      <c r="F24" s="292"/>
      <c r="G24" s="173"/>
      <c r="H24" s="49"/>
    </row>
    <row r="25" spans="1:8" ht="47.25" customHeight="1" thickBot="1">
      <c r="A25" s="126"/>
      <c r="H25" s="49"/>
    </row>
    <row r="26" spans="1:8" ht="43.5" customHeight="1">
      <c r="A26" s="126"/>
      <c r="B26" s="511" t="s">
        <v>24</v>
      </c>
      <c r="C26" s="513" t="s">
        <v>25</v>
      </c>
      <c r="D26" s="577" t="s">
        <v>26</v>
      </c>
      <c r="E26" s="577" t="s">
        <v>27</v>
      </c>
      <c r="F26" s="513" t="s">
        <v>28</v>
      </c>
      <c r="G26" s="568" t="s">
        <v>11</v>
      </c>
      <c r="H26" s="49"/>
    </row>
    <row r="27" spans="1:8" ht="40.5" customHeight="1">
      <c r="A27" s="126"/>
      <c r="B27" s="512"/>
      <c r="C27" s="574"/>
      <c r="D27" s="574"/>
      <c r="E27" s="574"/>
      <c r="F27" s="574"/>
      <c r="G27" s="569"/>
      <c r="H27" s="49"/>
    </row>
    <row r="28" spans="1:8" ht="39" customHeight="1">
      <c r="A28" s="126"/>
      <c r="B28" s="362">
        <v>44535</v>
      </c>
      <c r="C28" s="351" t="s">
        <v>105</v>
      </c>
      <c r="D28" s="293">
        <v>2.5</v>
      </c>
      <c r="E28" s="352">
        <f>D28*20</f>
        <v>50</v>
      </c>
      <c r="F28" s="348">
        <v>100</v>
      </c>
      <c r="G28" s="363">
        <f>D28*F28</f>
        <v>250</v>
      </c>
      <c r="H28" s="49"/>
    </row>
    <row r="29" spans="1:8" ht="38.25" customHeight="1">
      <c r="A29" s="126"/>
      <c r="B29" s="362">
        <v>44537</v>
      </c>
      <c r="C29" s="351" t="s">
        <v>105</v>
      </c>
      <c r="D29" s="293">
        <v>5</v>
      </c>
      <c r="E29" s="352">
        <f>D29*20</f>
        <v>100</v>
      </c>
      <c r="F29" s="348">
        <v>100</v>
      </c>
      <c r="G29" s="363">
        <f>D29*F29</f>
        <v>500</v>
      </c>
      <c r="H29" s="49"/>
    </row>
    <row r="30" spans="1:8" ht="38.25" customHeight="1">
      <c r="A30" s="126"/>
      <c r="B30" s="362">
        <v>44549</v>
      </c>
      <c r="C30" s="351" t="s">
        <v>105</v>
      </c>
      <c r="D30" s="293">
        <v>5</v>
      </c>
      <c r="E30" s="352">
        <f>D30*20</f>
        <v>100</v>
      </c>
      <c r="F30" s="348">
        <v>100</v>
      </c>
      <c r="G30" s="363">
        <f>D30*F30</f>
        <v>500</v>
      </c>
      <c r="H30" s="49"/>
    </row>
    <row r="31" spans="1:8" ht="36" customHeight="1">
      <c r="A31" s="126"/>
      <c r="B31" s="362">
        <v>44556</v>
      </c>
      <c r="C31" s="351" t="s">
        <v>105</v>
      </c>
      <c r="D31" s="293">
        <v>6.5</v>
      </c>
      <c r="E31" s="352">
        <f>D31*20</f>
        <v>130</v>
      </c>
      <c r="F31" s="348">
        <v>100</v>
      </c>
      <c r="G31" s="363">
        <f>D31*F31</f>
        <v>650</v>
      </c>
      <c r="H31" s="167"/>
    </row>
    <row r="32" spans="1:8" ht="38.25" customHeight="1">
      <c r="A32" s="126"/>
      <c r="B32" s="364">
        <v>44559</v>
      </c>
      <c r="C32" s="351" t="s">
        <v>105</v>
      </c>
      <c r="D32" s="295">
        <v>27.75</v>
      </c>
      <c r="E32" s="352">
        <f>D32*20</f>
        <v>555</v>
      </c>
      <c r="F32" s="348">
        <v>100</v>
      </c>
      <c r="G32" s="363">
        <f>D32*F32</f>
        <v>2775</v>
      </c>
      <c r="H32" s="347"/>
    </row>
    <row r="33" spans="1:13" ht="45.75" customHeight="1" thickBot="1">
      <c r="A33" s="64"/>
      <c r="B33" s="365"/>
      <c r="C33" s="366"/>
      <c r="D33" s="367">
        <f>SUM(D28:D32)</f>
        <v>46.75</v>
      </c>
      <c r="E33" s="376"/>
      <c r="F33" s="377"/>
      <c r="G33" s="317">
        <f>SUM(G28:G32)</f>
        <v>4675</v>
      </c>
      <c r="H33" s="49"/>
    </row>
    <row r="34" spans="1:13" ht="36.75" customHeight="1">
      <c r="A34" s="126"/>
      <c r="B34" s="373"/>
      <c r="C34" s="374"/>
      <c r="D34" s="375"/>
      <c r="E34" s="378">
        <v>1</v>
      </c>
      <c r="F34" s="360" t="s">
        <v>269</v>
      </c>
      <c r="G34" s="206">
        <f>G33*9/100</f>
        <v>420.75</v>
      </c>
      <c r="H34" s="49"/>
    </row>
    <row r="35" spans="1:13" ht="50.25" customHeight="1">
      <c r="A35" s="126"/>
      <c r="B35" s="565" t="s">
        <v>271</v>
      </c>
      <c r="C35" s="566"/>
      <c r="D35" s="567"/>
      <c r="E35" s="379">
        <v>2</v>
      </c>
      <c r="F35" s="360" t="s">
        <v>270</v>
      </c>
      <c r="G35" s="206">
        <f>G33*9/100</f>
        <v>420.75</v>
      </c>
      <c r="H35" s="49"/>
    </row>
    <row r="36" spans="1:13" ht="45.75" customHeight="1" thickBot="1">
      <c r="A36" s="126"/>
      <c r="B36" s="370"/>
      <c r="C36" s="371"/>
      <c r="D36" s="372"/>
      <c r="E36" s="380" t="s">
        <v>30</v>
      </c>
      <c r="F36" s="381"/>
      <c r="G36" s="205">
        <f>SUM(G33:G35)</f>
        <v>5516.5</v>
      </c>
      <c r="H36" s="49"/>
    </row>
    <row r="37" spans="1:13" ht="51" customHeight="1">
      <c r="A37" s="126"/>
      <c r="B37" s="328" t="s">
        <v>16</v>
      </c>
      <c r="C37" s="328"/>
      <c r="D37" s="328"/>
      <c r="E37" s="139"/>
    </row>
    <row r="38" spans="1:13" ht="54" customHeight="1">
      <c r="A38" s="126"/>
      <c r="B38" s="328" t="s">
        <v>17</v>
      </c>
      <c r="C38" s="328"/>
      <c r="D38" s="328"/>
      <c r="E38" s="139"/>
      <c r="F38" s="345" t="s">
        <v>106</v>
      </c>
      <c r="G38" s="141"/>
      <c r="H38" s="50"/>
    </row>
    <row r="39" spans="1:13" ht="49.5" customHeight="1">
      <c r="A39" s="126"/>
      <c r="B39" s="328" t="s">
        <v>18</v>
      </c>
      <c r="C39" s="328"/>
      <c r="D39" s="328"/>
      <c r="E39" s="139"/>
      <c r="F39" s="141"/>
      <c r="G39" s="141"/>
      <c r="H39" s="50"/>
    </row>
    <row r="40" spans="1:13" ht="30.75" customHeight="1">
      <c r="A40" s="126"/>
      <c r="B40" s="135"/>
      <c r="C40" s="135"/>
      <c r="D40" s="135"/>
      <c r="F40" s="141"/>
      <c r="G40" s="141"/>
      <c r="H40" s="50"/>
    </row>
    <row r="41" spans="1:13" ht="43.5" customHeight="1">
      <c r="A41" s="126"/>
      <c r="F41" s="345" t="s">
        <v>19</v>
      </c>
      <c r="G41" s="141"/>
      <c r="H41" s="350"/>
    </row>
    <row r="42" spans="1:13" ht="44.25" customHeight="1">
      <c r="A42" s="126"/>
    </row>
    <row r="43" spans="1:13" ht="32.25" customHeight="1">
      <c r="A43" s="126"/>
      <c r="H43" s="50"/>
    </row>
    <row r="44" spans="1:13" ht="42" customHeight="1">
      <c r="A44" s="126"/>
    </row>
    <row r="45" spans="1:13">
      <c r="A45" s="126"/>
    </row>
    <row r="46" spans="1:13" ht="45" customHeight="1">
      <c r="A46" s="126"/>
    </row>
    <row r="47" spans="1:13" ht="30" customHeight="1">
      <c r="A47" s="126"/>
      <c r="H47" s="49"/>
      <c r="L47" s="16"/>
    </row>
    <row r="48" spans="1:13" ht="30" customHeight="1">
      <c r="A48" s="126"/>
      <c r="H48" s="49"/>
      <c r="I48" s="2"/>
      <c r="J48" s="2"/>
      <c r="K48" s="2"/>
      <c r="L48" s="16"/>
      <c r="M48" s="2"/>
    </row>
    <row r="49" spans="1:13">
      <c r="A49" s="130"/>
      <c r="H49" s="49"/>
      <c r="I49" s="2"/>
      <c r="J49" s="2"/>
      <c r="K49" s="2"/>
      <c r="L49" s="16"/>
      <c r="M49" s="2"/>
    </row>
    <row r="50" spans="1:13" ht="30.75" customHeight="1">
      <c r="A50" s="130"/>
      <c r="H50" s="49"/>
      <c r="I50" s="2"/>
      <c r="J50" s="2"/>
      <c r="K50" s="2"/>
      <c r="L50" s="16"/>
      <c r="M50" s="2"/>
    </row>
    <row r="51" spans="1:13">
      <c r="A51" s="130"/>
      <c r="H51" s="49"/>
      <c r="I51" s="2"/>
      <c r="J51" s="2"/>
      <c r="K51" s="2"/>
      <c r="L51" s="16"/>
      <c r="M51" s="2"/>
    </row>
    <row r="52" spans="1:13" ht="30" customHeight="1">
      <c r="A52" s="130"/>
      <c r="H52" s="49"/>
      <c r="I52" s="2"/>
      <c r="J52" s="2"/>
      <c r="K52" s="2"/>
      <c r="L52" s="16"/>
      <c r="M52" s="2"/>
    </row>
    <row r="53" spans="1:13">
      <c r="A53" s="130"/>
      <c r="H53" s="49"/>
    </row>
    <row r="54" spans="1:13" ht="30" customHeight="1">
      <c r="A54" s="126"/>
      <c r="H54" s="49"/>
    </row>
    <row r="55" spans="1:13" ht="30" customHeight="1">
      <c r="A55" s="126"/>
    </row>
    <row r="56" spans="1:13" ht="33" customHeight="1">
      <c r="A56" s="131"/>
    </row>
    <row r="57" spans="1:13">
      <c r="A57" s="132"/>
    </row>
    <row r="58" spans="1:13" ht="15" customHeight="1">
      <c r="A58" s="126"/>
    </row>
    <row r="60" spans="1:13">
      <c r="A60" s="126"/>
    </row>
    <row r="61" spans="1:13" ht="15" customHeight="1">
      <c r="A61" s="126"/>
    </row>
    <row r="62" spans="1:13" ht="33" customHeight="1"/>
    <row r="63" spans="1:13" ht="36" customHeight="1">
      <c r="H63" s="108"/>
    </row>
    <row r="64" spans="1:13" ht="30" customHeight="1"/>
    <row r="65" spans="8:8" ht="30" customHeight="1">
      <c r="H65" s="65"/>
    </row>
    <row r="66" spans="8:8" ht="23.25" customHeight="1">
      <c r="H66" s="108"/>
    </row>
    <row r="68" spans="8:8" ht="37.5" customHeight="1"/>
    <row r="81" ht="14.25" customHeight="1"/>
    <row r="82" ht="14.25" customHeight="1"/>
  </sheetData>
  <mergeCells count="14">
    <mergeCell ref="B35:D35"/>
    <mergeCell ref="G26:G27"/>
    <mergeCell ref="E1:F1"/>
    <mergeCell ref="B7:H7"/>
    <mergeCell ref="A6:H6"/>
    <mergeCell ref="A3:H3"/>
    <mergeCell ref="A4:H4"/>
    <mergeCell ref="A5:H5"/>
    <mergeCell ref="B26:B27"/>
    <mergeCell ref="C26:C27"/>
    <mergeCell ref="H20:H21"/>
    <mergeCell ref="D26:D27"/>
    <mergeCell ref="E26:E27"/>
    <mergeCell ref="F26:F27"/>
  </mergeCells>
  <hyperlinks>
    <hyperlink ref="F34" r:id="rId1"/>
    <hyperlink ref="F35" r:id="rId2"/>
  </hyperlinks>
  <pageMargins left="0.95" right="0.7" top="1" bottom="0.75" header="0.3" footer="0.3"/>
  <pageSetup scale="35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3"/>
  <sheetViews>
    <sheetView topLeftCell="A10" zoomScale="60" zoomScaleNormal="60" workbookViewId="0">
      <selection activeCell="N11" sqref="N11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1.140625" customWidth="1"/>
    <col min="5" max="5" width="22.140625" customWidth="1"/>
    <col min="6" max="6" width="35.7109375" customWidth="1"/>
    <col min="7" max="10" width="7.5703125" customWidth="1"/>
    <col min="11" max="11" width="16.85546875" customWidth="1"/>
    <col min="12" max="12" width="8.42578125" customWidth="1"/>
    <col min="13" max="13" width="7.5703125" customWidth="1"/>
  </cols>
  <sheetData>
    <row r="1" spans="1:12" ht="33" customHeight="1">
      <c r="A1" s="245" t="s">
        <v>265</v>
      </c>
      <c r="B1" s="82"/>
      <c r="C1" s="82"/>
      <c r="D1" s="82"/>
      <c r="E1" s="143" t="s">
        <v>101</v>
      </c>
      <c r="F1" s="82"/>
      <c r="G1" s="587" t="s">
        <v>136</v>
      </c>
      <c r="H1" s="587"/>
      <c r="I1" s="587"/>
      <c r="J1" s="587"/>
      <c r="K1" s="587"/>
      <c r="L1" s="29"/>
    </row>
    <row r="2" spans="1:12" ht="16.5" customHeight="1">
      <c r="A2" s="62"/>
      <c r="B2" s="62"/>
      <c r="C2" s="62"/>
      <c r="D2" s="62"/>
      <c r="G2" s="53"/>
      <c r="H2" s="62"/>
      <c r="I2" s="62"/>
      <c r="J2" s="62"/>
      <c r="K2" s="62"/>
    </row>
    <row r="3" spans="1:12" ht="92.25" customHeight="1">
      <c r="A3" s="581" t="s">
        <v>266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</row>
    <row r="4" spans="1:12" ht="29.25" customHeight="1">
      <c r="A4" s="94"/>
      <c r="B4" s="592" t="s">
        <v>140</v>
      </c>
      <c r="C4" s="592"/>
      <c r="D4" s="592"/>
      <c r="E4" s="592"/>
      <c r="F4" s="592"/>
      <c r="G4" s="592"/>
      <c r="H4" s="592"/>
      <c r="I4" s="592"/>
      <c r="J4" s="94"/>
      <c r="K4" s="94"/>
    </row>
    <row r="5" spans="1:12" ht="9.75" customHeight="1" thickBot="1">
      <c r="A5" s="480"/>
      <c r="B5" s="481"/>
      <c r="C5" s="481"/>
      <c r="D5" s="481"/>
      <c r="E5" s="481"/>
      <c r="F5" s="481"/>
      <c r="G5" s="51"/>
      <c r="H5" s="51"/>
      <c r="I5" s="51"/>
      <c r="J5" s="51"/>
      <c r="K5" s="51"/>
    </row>
    <row r="6" spans="1:12" ht="27" customHeight="1">
      <c r="A6" s="589" t="s">
        <v>20</v>
      </c>
      <c r="B6" s="590"/>
      <c r="C6" s="590"/>
      <c r="D6" s="590"/>
      <c r="E6" s="590"/>
      <c r="F6" s="590"/>
    </row>
    <row r="7" spans="1:12" ht="29.25" customHeight="1">
      <c r="A7" s="48"/>
      <c r="B7" s="48"/>
      <c r="C7" s="591" t="s">
        <v>127</v>
      </c>
      <c r="D7" s="590"/>
      <c r="E7" s="590"/>
      <c r="F7" s="590"/>
    </row>
    <row r="8" spans="1:12" ht="30" customHeight="1">
      <c r="B8" s="482" t="s">
        <v>0</v>
      </c>
      <c r="C8" s="478"/>
      <c r="D8" s="478"/>
      <c r="E8" s="478"/>
      <c r="F8" s="478"/>
    </row>
    <row r="9" spans="1:12">
      <c r="C9" s="5"/>
      <c r="D9" s="5"/>
      <c r="E9" s="6"/>
      <c r="F9" s="3"/>
    </row>
    <row r="10" spans="1:12" ht="36" customHeight="1">
      <c r="B10" s="207" t="s">
        <v>92</v>
      </c>
      <c r="C10" s="207"/>
      <c r="D10" s="207"/>
      <c r="E10" s="207"/>
      <c r="F10" s="95" t="s">
        <v>123</v>
      </c>
      <c r="G10" s="208"/>
      <c r="H10" s="208"/>
      <c r="I10" s="208"/>
      <c r="J10" s="208"/>
    </row>
    <row r="11" spans="1:12" ht="33" customHeight="1">
      <c r="B11" s="207" t="s">
        <v>91</v>
      </c>
      <c r="C11" s="207"/>
      <c r="D11" s="207"/>
      <c r="E11" s="207"/>
      <c r="F11" s="228" t="s">
        <v>131</v>
      </c>
      <c r="G11" s="208"/>
      <c r="H11" s="208"/>
      <c r="I11" s="208"/>
      <c r="J11" s="208"/>
    </row>
    <row r="12" spans="1:12" ht="32.25" customHeight="1">
      <c r="B12" s="207" t="s">
        <v>97</v>
      </c>
      <c r="C12" s="207"/>
      <c r="D12" s="207"/>
      <c r="E12" s="207"/>
      <c r="F12" s="226" t="s">
        <v>124</v>
      </c>
      <c r="G12" s="208"/>
      <c r="H12" s="208"/>
      <c r="I12" s="208"/>
      <c r="J12" s="208"/>
    </row>
    <row r="13" spans="1:12" ht="29.25" customHeight="1">
      <c r="B13" s="210" t="s">
        <v>164</v>
      </c>
      <c r="C13" s="210"/>
      <c r="D13" s="207"/>
      <c r="E13" s="207"/>
      <c r="F13" s="208"/>
      <c r="G13" s="208"/>
      <c r="H13" s="208"/>
      <c r="I13" s="208"/>
      <c r="J13" s="208"/>
    </row>
    <row r="14" spans="1:12" ht="29.25" customHeight="1">
      <c r="B14" s="207" t="s">
        <v>261</v>
      </c>
      <c r="C14" s="207"/>
      <c r="D14" s="207"/>
      <c r="E14" s="207" t="s">
        <v>85</v>
      </c>
      <c r="F14" s="208"/>
      <c r="G14" s="208"/>
      <c r="H14" s="208"/>
      <c r="I14" s="208"/>
      <c r="J14" s="208"/>
    </row>
    <row r="15" spans="1:12" ht="23.25">
      <c r="B15" s="207"/>
      <c r="C15" s="207"/>
      <c r="D15" s="207"/>
      <c r="E15" s="207"/>
      <c r="F15" s="208"/>
      <c r="G15" s="208"/>
      <c r="H15" s="208"/>
      <c r="I15" s="208"/>
      <c r="J15" s="208"/>
    </row>
    <row r="16" spans="1:12" ht="23.25" customHeight="1" thickBot="1">
      <c r="B16" s="596" t="s">
        <v>87</v>
      </c>
      <c r="C16" s="596"/>
      <c r="D16" s="596"/>
      <c r="E16" s="208"/>
      <c r="F16" s="209"/>
      <c r="G16" s="208"/>
      <c r="H16" s="208"/>
      <c r="I16" s="208"/>
      <c r="J16" s="208"/>
    </row>
    <row r="17" spans="1:12" ht="23.25" customHeight="1">
      <c r="A17" s="2"/>
      <c r="B17" s="208"/>
      <c r="C17" s="208"/>
      <c r="D17" s="208"/>
      <c r="E17" s="209"/>
      <c r="F17" s="208"/>
      <c r="G17" s="208"/>
      <c r="H17" s="208"/>
      <c r="I17" s="208"/>
      <c r="J17" s="208"/>
    </row>
    <row r="18" spans="1:12" ht="45.75" customHeight="1">
      <c r="A18" s="2"/>
      <c r="B18" s="207" t="s">
        <v>3</v>
      </c>
      <c r="C18" s="209"/>
      <c r="D18" s="209"/>
      <c r="E18" s="208"/>
      <c r="F18" s="211" t="s">
        <v>125</v>
      </c>
      <c r="G18" s="208"/>
      <c r="H18" s="208"/>
      <c r="I18" s="208"/>
      <c r="J18" s="208"/>
    </row>
    <row r="19" spans="1:12" ht="44.25" customHeight="1">
      <c r="A19" s="2"/>
      <c r="B19" s="207" t="s">
        <v>5</v>
      </c>
      <c r="C19" s="207"/>
      <c r="D19" s="208"/>
      <c r="E19" s="208"/>
      <c r="F19" s="207" t="s">
        <v>126</v>
      </c>
      <c r="G19" s="208"/>
      <c r="H19" s="208"/>
      <c r="I19" s="208"/>
      <c r="J19" s="208"/>
    </row>
    <row r="20" spans="1:12" ht="39" customHeight="1">
      <c r="B20" s="207" t="s">
        <v>6</v>
      </c>
      <c r="C20" s="207"/>
      <c r="D20" s="207"/>
      <c r="E20" s="227"/>
      <c r="F20" s="208"/>
      <c r="G20" s="208"/>
      <c r="H20" s="208"/>
      <c r="I20" s="208"/>
      <c r="J20" s="208"/>
    </row>
    <row r="21" spans="1:12" ht="25.5" customHeight="1">
      <c r="B21" s="208"/>
      <c r="C21" s="208"/>
      <c r="D21" s="208"/>
      <c r="E21" s="227" t="s">
        <v>165</v>
      </c>
      <c r="F21" s="227"/>
      <c r="G21" s="227"/>
      <c r="H21" s="227"/>
      <c r="I21" s="227"/>
      <c r="J21" s="227"/>
    </row>
    <row r="22" spans="1:12" ht="15.75" customHeight="1">
      <c r="B22" s="208"/>
      <c r="C22" s="208"/>
      <c r="D22" s="208"/>
      <c r="E22" s="208"/>
      <c r="F22" s="208"/>
      <c r="G22" s="208"/>
      <c r="H22" s="208"/>
      <c r="I22" s="208"/>
      <c r="J22" s="208"/>
      <c r="L22" s="18"/>
    </row>
    <row r="23" spans="1:12" ht="38.25" customHeight="1">
      <c r="B23" s="289" t="s">
        <v>89</v>
      </c>
      <c r="C23" s="223"/>
      <c r="D23" s="223"/>
      <c r="E23" s="223"/>
      <c r="F23" s="223"/>
      <c r="G23" s="223"/>
      <c r="H23" s="296"/>
      <c r="I23" s="198"/>
      <c r="J23" s="208"/>
      <c r="L23" s="18"/>
    </row>
    <row r="24" spans="1:12" ht="30" customHeight="1" thickBot="1">
      <c r="B24" s="208"/>
      <c r="C24" s="208"/>
      <c r="D24" s="208"/>
      <c r="E24" s="208"/>
      <c r="F24" s="208"/>
      <c r="G24" s="208"/>
      <c r="H24" s="208"/>
      <c r="I24" s="208"/>
      <c r="J24" s="208"/>
    </row>
    <row r="25" spans="1:12" ht="39" customHeight="1">
      <c r="B25" s="248" t="s">
        <v>8</v>
      </c>
      <c r="C25" s="246" t="s">
        <v>9</v>
      </c>
      <c r="D25" s="246"/>
      <c r="E25" s="246" t="s">
        <v>32</v>
      </c>
      <c r="F25" s="112" t="s">
        <v>10</v>
      </c>
    </row>
    <row r="26" spans="1:12" ht="32.25" customHeight="1">
      <c r="B26" s="249"/>
      <c r="C26" s="247"/>
      <c r="D26" s="247"/>
      <c r="E26" s="259" t="s">
        <v>33</v>
      </c>
      <c r="F26" s="106" t="s">
        <v>11</v>
      </c>
      <c r="G26" s="50"/>
    </row>
    <row r="27" spans="1:12" ht="30.75" customHeight="1">
      <c r="B27" s="258">
        <v>1</v>
      </c>
      <c r="C27" s="586" t="s">
        <v>34</v>
      </c>
      <c r="D27" s="585"/>
      <c r="E27" s="168">
        <v>17.75</v>
      </c>
      <c r="F27" s="133">
        <v>3195</v>
      </c>
      <c r="G27" s="50"/>
    </row>
    <row r="28" spans="1:12" ht="40.5" customHeight="1">
      <c r="B28" s="255"/>
      <c r="C28" s="256"/>
      <c r="D28" s="256"/>
      <c r="E28" s="257"/>
      <c r="F28" s="133"/>
      <c r="G28" s="50"/>
    </row>
    <row r="29" spans="1:12" ht="30.75" customHeight="1">
      <c r="B29" s="583" t="s">
        <v>35</v>
      </c>
      <c r="C29" s="584"/>
      <c r="D29" s="584"/>
      <c r="E29" s="585"/>
      <c r="F29" s="133">
        <v>3195</v>
      </c>
      <c r="G29" s="50"/>
    </row>
    <row r="30" spans="1:12" ht="32.25" customHeight="1" thickBot="1">
      <c r="B30" s="593"/>
      <c r="C30" s="594"/>
      <c r="D30" s="594"/>
      <c r="E30" s="594"/>
      <c r="F30" s="595"/>
      <c r="G30" s="50"/>
    </row>
    <row r="31" spans="1:12" ht="21" customHeight="1">
      <c r="G31" s="50"/>
    </row>
    <row r="32" spans="1:12" ht="30.75" customHeight="1">
      <c r="B32" s="582"/>
      <c r="C32" s="582"/>
      <c r="D32" s="582"/>
      <c r="E32" s="582"/>
      <c r="F32" s="582"/>
    </row>
    <row r="33" spans="1:11" ht="36" customHeight="1">
      <c r="B33" s="134"/>
      <c r="C33" s="582"/>
      <c r="D33" s="582"/>
      <c r="E33" s="582"/>
      <c r="F33" s="136"/>
    </row>
    <row r="34" spans="1:11" ht="31.5" customHeight="1">
      <c r="B34" s="57" t="s">
        <v>16</v>
      </c>
      <c r="C34" s="57"/>
      <c r="D34" s="57"/>
      <c r="F34" s="66" t="s">
        <v>95</v>
      </c>
      <c r="G34" s="65"/>
    </row>
    <row r="35" spans="1:11" ht="28.5">
      <c r="B35" s="57" t="s">
        <v>17</v>
      </c>
      <c r="C35" s="57"/>
      <c r="D35" s="57"/>
      <c r="F35" s="65"/>
      <c r="G35" s="65"/>
    </row>
    <row r="36" spans="1:11" ht="36" customHeight="1">
      <c r="B36" s="57" t="s">
        <v>18</v>
      </c>
      <c r="C36" s="57"/>
      <c r="D36" s="57"/>
      <c r="F36" s="65"/>
      <c r="G36" s="65"/>
    </row>
    <row r="37" spans="1:11" ht="22.5" customHeight="1">
      <c r="B37" s="37"/>
      <c r="C37" s="37"/>
      <c r="D37" s="37"/>
      <c r="F37" s="107"/>
      <c r="H37" s="65"/>
    </row>
    <row r="38" spans="1:11" ht="24" customHeight="1">
      <c r="F38" s="66" t="s">
        <v>19</v>
      </c>
      <c r="H38" s="65"/>
    </row>
    <row r="39" spans="1:11" ht="22.5" customHeight="1"/>
    <row r="40" spans="1:11" ht="24" customHeight="1"/>
    <row r="41" spans="1:11" ht="28.5">
      <c r="J41" s="65"/>
      <c r="K41" s="65"/>
    </row>
    <row r="42" spans="1:11" ht="29.25" customHeight="1">
      <c r="F42" s="60"/>
      <c r="G42" s="29"/>
      <c r="J42" s="65"/>
      <c r="K42" s="65"/>
    </row>
    <row r="43" spans="1:11" ht="30" customHeight="1">
      <c r="I43" s="65"/>
      <c r="J43" s="65"/>
      <c r="K43" s="65"/>
    </row>
    <row r="44" spans="1:11" ht="28.5">
      <c r="I44" s="65"/>
      <c r="J44" s="65"/>
      <c r="K44" s="65"/>
    </row>
    <row r="45" spans="1:11" ht="30.75">
      <c r="A45" s="58"/>
      <c r="I45" s="65"/>
      <c r="J45" s="65"/>
      <c r="K45" s="65"/>
    </row>
    <row r="46" spans="1:11">
      <c r="A46" s="70"/>
    </row>
    <row r="47" spans="1:11">
      <c r="A47" s="70"/>
    </row>
    <row r="48" spans="1:11" ht="15.75" customHeight="1">
      <c r="A48" s="578"/>
      <c r="B48" s="510"/>
      <c r="C48" s="510"/>
      <c r="D48" s="510"/>
      <c r="E48" s="510"/>
      <c r="F48" s="510"/>
    </row>
    <row r="49" spans="1:7">
      <c r="A49" s="17"/>
      <c r="B49" s="17"/>
      <c r="C49" s="579"/>
      <c r="D49" s="510"/>
      <c r="E49" s="510"/>
      <c r="F49" s="510"/>
    </row>
    <row r="50" spans="1:7" ht="15.75">
      <c r="B50" s="580"/>
      <c r="C50" s="510"/>
      <c r="D50" s="510"/>
      <c r="E50" s="510"/>
      <c r="F50" s="510"/>
    </row>
    <row r="51" spans="1:7">
      <c r="B51" s="4"/>
      <c r="C51" s="5"/>
      <c r="D51" s="5"/>
      <c r="E51" s="6"/>
      <c r="F51" s="3"/>
    </row>
    <row r="52" spans="1:7">
      <c r="B52" s="4"/>
      <c r="C52" s="5"/>
      <c r="D52" s="5"/>
      <c r="E52" s="6"/>
      <c r="F52" s="3"/>
    </row>
    <row r="53" spans="1:7">
      <c r="B53" s="7"/>
      <c r="C53" s="7"/>
      <c r="D53" s="5"/>
      <c r="E53" s="6"/>
      <c r="F53" s="3"/>
    </row>
    <row r="54" spans="1:7">
      <c r="B54" s="5"/>
      <c r="C54" s="8"/>
      <c r="D54" s="8"/>
      <c r="E54" s="3"/>
    </row>
    <row r="55" spans="1:7">
      <c r="B55" s="5"/>
      <c r="C55" s="8"/>
      <c r="D55" s="8"/>
      <c r="E55" s="3"/>
      <c r="F55" s="10"/>
    </row>
    <row r="56" spans="1:7" ht="15.75" customHeight="1">
      <c r="C56" s="588"/>
      <c r="D56" s="510"/>
      <c r="E56" s="510"/>
    </row>
    <row r="57" spans="1:7" ht="15.75" customHeight="1">
      <c r="B57" s="509"/>
      <c r="C57" s="510"/>
      <c r="D57" s="510"/>
      <c r="F57" s="12"/>
    </row>
    <row r="58" spans="1:7" ht="15" customHeight="1">
      <c r="B58" s="15"/>
      <c r="C58" s="13"/>
      <c r="D58" s="13"/>
      <c r="E58" s="9"/>
      <c r="F58" s="10"/>
    </row>
    <row r="59" spans="1:7" ht="15" customHeight="1">
      <c r="B59" s="15"/>
      <c r="C59" s="13"/>
      <c r="D59" s="13"/>
      <c r="E59" s="11"/>
      <c r="G59" s="22"/>
    </row>
    <row r="60" spans="1:7" ht="15" customHeight="1">
      <c r="B60" s="22"/>
      <c r="C60" s="22"/>
      <c r="D60" s="22"/>
      <c r="E60" s="22"/>
      <c r="F60" s="22"/>
      <c r="G60" s="22"/>
    </row>
    <row r="61" spans="1:7" ht="14.25" customHeight="1">
      <c r="B61" s="22"/>
      <c r="C61" s="22"/>
      <c r="D61" s="22"/>
      <c r="E61" s="22"/>
      <c r="F61" s="22"/>
      <c r="G61" s="22"/>
    </row>
    <row r="62" spans="1:7" ht="14.25" customHeight="1">
      <c r="B62" s="22"/>
      <c r="C62" s="22"/>
      <c r="D62" s="22"/>
      <c r="E62" s="22"/>
      <c r="F62" s="22"/>
      <c r="G62" s="22"/>
    </row>
    <row r="63" spans="1:7" ht="14.25" customHeight="1">
      <c r="B63" s="22"/>
      <c r="C63" s="22"/>
      <c r="D63" s="22"/>
      <c r="E63" s="22"/>
      <c r="F63" s="22"/>
      <c r="G63" s="22"/>
    </row>
    <row r="64" spans="1:7" ht="14.25" customHeight="1">
      <c r="B64" s="22"/>
      <c r="C64" s="22"/>
      <c r="D64" s="22"/>
      <c r="E64" s="22"/>
      <c r="F64" s="22"/>
      <c r="G64" s="22"/>
    </row>
    <row r="65" spans="2:7" ht="14.25" customHeight="1">
      <c r="B65" s="22"/>
      <c r="C65" s="22"/>
      <c r="D65" s="22"/>
      <c r="E65" s="22"/>
      <c r="F65" s="22"/>
      <c r="G65" s="22"/>
    </row>
    <row r="66" spans="2:7" ht="14.25" customHeight="1">
      <c r="B66" s="22"/>
      <c r="C66" s="22"/>
      <c r="D66" s="22"/>
      <c r="E66" s="22"/>
      <c r="F66" s="22"/>
      <c r="G66" s="22"/>
    </row>
    <row r="67" spans="2:7" ht="14.25" customHeight="1">
      <c r="B67" s="22"/>
      <c r="C67" s="22"/>
      <c r="D67" s="22"/>
      <c r="E67" s="22"/>
      <c r="F67" s="22"/>
      <c r="G67" s="22"/>
    </row>
    <row r="68" spans="2:7" ht="14.25" customHeight="1">
      <c r="B68" s="22"/>
      <c r="C68" s="22"/>
      <c r="D68" s="22"/>
      <c r="E68" s="22"/>
      <c r="F68" s="22"/>
      <c r="G68" s="22"/>
    </row>
    <row r="69" spans="2:7" ht="14.25" customHeight="1">
      <c r="B69" s="22"/>
      <c r="C69" s="22"/>
      <c r="D69" s="22"/>
      <c r="E69" s="22"/>
      <c r="F69" s="22"/>
      <c r="G69" s="22"/>
    </row>
    <row r="70" spans="2:7" ht="14.25" customHeight="1">
      <c r="B70" s="22"/>
      <c r="C70" s="22"/>
      <c r="D70" s="22"/>
      <c r="E70" s="22"/>
      <c r="F70" s="22"/>
      <c r="G70" s="22"/>
    </row>
    <row r="71" spans="2:7" ht="14.25" customHeight="1">
      <c r="B71" s="22"/>
      <c r="C71" s="22"/>
      <c r="D71" s="22"/>
      <c r="E71" s="22"/>
      <c r="F71" s="22"/>
      <c r="G71" s="22"/>
    </row>
    <row r="72" spans="2:7" ht="15.75">
      <c r="B72" s="22"/>
      <c r="C72" s="22"/>
      <c r="D72" s="22"/>
      <c r="E72" s="22"/>
      <c r="F72" s="22"/>
      <c r="G72" s="22"/>
    </row>
    <row r="73" spans="2:7" ht="15.75">
      <c r="B73" s="22"/>
      <c r="C73" s="22"/>
      <c r="D73" s="22"/>
      <c r="E73" s="22"/>
      <c r="F73" s="22"/>
    </row>
    <row r="74" spans="2:7">
      <c r="B74" s="3"/>
      <c r="C74" s="19"/>
      <c r="E74" s="3"/>
      <c r="F74" s="20"/>
    </row>
    <row r="75" spans="2:7">
      <c r="B75" s="3"/>
      <c r="C75" s="19"/>
      <c r="E75" s="3"/>
      <c r="F75" s="20"/>
    </row>
    <row r="76" spans="2:7">
      <c r="B76" s="3"/>
      <c r="C76" s="3"/>
      <c r="D76" s="3"/>
      <c r="E76" s="3"/>
      <c r="F76" s="3"/>
    </row>
    <row r="77" spans="2:7" ht="15" customHeight="1">
      <c r="B77" s="21"/>
    </row>
    <row r="78" spans="2:7">
      <c r="B78" s="21"/>
    </row>
    <row r="79" spans="2:7" ht="15" customHeight="1">
      <c r="G79" s="29"/>
    </row>
    <row r="80" spans="2:7" ht="15" customHeight="1">
      <c r="F80" s="31"/>
    </row>
    <row r="82" spans="6:7" ht="15" customHeight="1">
      <c r="G82" s="29"/>
    </row>
    <row r="83" spans="6:7" ht="15" customHeight="1">
      <c r="F83" s="30"/>
    </row>
  </sheetData>
  <mergeCells count="18">
    <mergeCell ref="G1:K1"/>
    <mergeCell ref="C56:E56"/>
    <mergeCell ref="A5:F5"/>
    <mergeCell ref="A6:F6"/>
    <mergeCell ref="B8:F8"/>
    <mergeCell ref="C7:F7"/>
    <mergeCell ref="B4:I4"/>
    <mergeCell ref="B30:F30"/>
    <mergeCell ref="C33:E33"/>
    <mergeCell ref="B16:D16"/>
    <mergeCell ref="B57:D57"/>
    <mergeCell ref="A48:F48"/>
    <mergeCell ref="C49:F49"/>
    <mergeCell ref="B50:F50"/>
    <mergeCell ref="A3:K3"/>
    <mergeCell ref="B32:F32"/>
    <mergeCell ref="B29:E29"/>
    <mergeCell ref="C27:D27"/>
  </mergeCells>
  <pageMargins left="0.45" right="0.7" top="1" bottom="0.75" header="0.3" footer="0.3"/>
  <pageSetup scale="48" orientation="portrait" r:id="rId1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500"/>
  <sheetViews>
    <sheetView topLeftCell="A8" zoomScale="50" zoomScaleNormal="50" workbookViewId="0">
      <selection activeCell="F28" sqref="F28:I33"/>
    </sheetView>
  </sheetViews>
  <sheetFormatPr defaultColWidth="12.5703125" defaultRowHeight="15" customHeight="1"/>
  <cols>
    <col min="1" max="1" width="11.140625" customWidth="1"/>
    <col min="2" max="2" width="23" customWidth="1"/>
    <col min="3" max="3" width="44.85546875" customWidth="1"/>
    <col min="4" max="4" width="28.42578125" customWidth="1"/>
    <col min="5" max="5" width="25" customWidth="1"/>
    <col min="6" max="6" width="14.42578125" customWidth="1"/>
    <col min="7" max="7" width="26.5703125" customWidth="1"/>
    <col min="8" max="8" width="25.140625" customWidth="1"/>
    <col min="9" max="9" width="18" customWidth="1"/>
    <col min="10" max="10" width="29.140625" customWidth="1"/>
    <col min="11" max="12" width="8" customWidth="1"/>
    <col min="13" max="13" width="7.5703125" customWidth="1"/>
  </cols>
  <sheetData>
    <row r="1" spans="1:13" ht="35.25" customHeight="1">
      <c r="A1" s="474" t="s">
        <v>102</v>
      </c>
      <c r="B1" s="474"/>
      <c r="C1" s="474"/>
      <c r="D1" s="600" t="s">
        <v>101</v>
      </c>
      <c r="E1" s="600"/>
      <c r="F1" s="600"/>
      <c r="G1" s="474" t="s">
        <v>137</v>
      </c>
      <c r="H1" s="474"/>
      <c r="I1" s="474"/>
      <c r="J1" s="474"/>
      <c r="K1" s="23"/>
      <c r="L1" s="23"/>
      <c r="M1" s="23"/>
    </row>
    <row r="2" spans="1:13" ht="15.75" customHeight="1">
      <c r="B2" s="75"/>
      <c r="C2" s="75"/>
      <c r="D2" s="75"/>
      <c r="E2" s="75"/>
      <c r="F2" s="75"/>
      <c r="G2" s="75"/>
      <c r="H2" s="75"/>
      <c r="I2" s="75"/>
      <c r="J2" s="75"/>
      <c r="K2" s="23"/>
      <c r="L2" s="23"/>
      <c r="M2" s="23"/>
    </row>
    <row r="3" spans="1:13" ht="127.5" customHeight="1">
      <c r="A3" s="473" t="s">
        <v>96</v>
      </c>
      <c r="B3" s="599"/>
      <c r="C3" s="599"/>
      <c r="D3" s="599"/>
      <c r="E3" s="599"/>
      <c r="F3" s="599"/>
      <c r="G3" s="599"/>
      <c r="H3" s="599"/>
      <c r="I3" s="599"/>
      <c r="J3" s="599"/>
      <c r="K3" s="23"/>
      <c r="L3" s="23"/>
      <c r="M3" s="23"/>
    </row>
    <row r="4" spans="1:13" ht="35.25" customHeight="1">
      <c r="A4" s="601" t="s">
        <v>140</v>
      </c>
      <c r="B4" s="601"/>
      <c r="C4" s="601"/>
      <c r="D4" s="601"/>
      <c r="E4" s="601"/>
      <c r="F4" s="601"/>
      <c r="G4" s="601"/>
      <c r="H4" s="601"/>
      <c r="I4" s="601"/>
      <c r="J4" s="93"/>
      <c r="K4" s="23"/>
      <c r="L4" s="23"/>
      <c r="M4" s="23"/>
    </row>
    <row r="5" spans="1:13" ht="9.75" customHeight="1" thickBot="1">
      <c r="A5" s="520"/>
      <c r="B5" s="481"/>
      <c r="C5" s="481"/>
      <c r="D5" s="481"/>
      <c r="E5" s="481"/>
      <c r="F5" s="481"/>
      <c r="G5" s="481"/>
      <c r="H5" s="481"/>
      <c r="I5" s="481"/>
      <c r="J5" s="481"/>
      <c r="K5" s="23"/>
      <c r="L5" s="23"/>
      <c r="M5" s="23"/>
    </row>
    <row r="6" spans="1:13" ht="33" customHeight="1">
      <c r="A6" s="597" t="s">
        <v>20</v>
      </c>
      <c r="B6" s="598"/>
      <c r="C6" s="598"/>
      <c r="D6" s="598"/>
      <c r="E6" s="598"/>
      <c r="F6" s="598"/>
      <c r="G6" s="598"/>
      <c r="H6" s="598"/>
      <c r="I6" s="598"/>
      <c r="J6" s="598"/>
      <c r="K6" s="23"/>
      <c r="L6" s="23"/>
      <c r="M6" s="23"/>
    </row>
    <row r="7" spans="1:13" ht="15.75" customHeight="1">
      <c r="A7" s="24"/>
      <c r="B7" s="24"/>
      <c r="C7" s="24"/>
      <c r="D7" s="24"/>
      <c r="E7" s="24"/>
      <c r="F7" s="13"/>
      <c r="G7" s="24"/>
      <c r="H7" s="24"/>
      <c r="I7" s="24"/>
      <c r="J7" s="23"/>
      <c r="K7" s="23"/>
      <c r="L7" s="23"/>
      <c r="M7" s="23"/>
    </row>
    <row r="8" spans="1:13" ht="42.75" customHeight="1">
      <c r="A8" s="23"/>
      <c r="B8" s="231" t="s">
        <v>115</v>
      </c>
      <c r="C8" s="231"/>
      <c r="D8" s="231"/>
      <c r="E8" s="262"/>
      <c r="F8" s="262"/>
      <c r="G8" s="231"/>
      <c r="H8" s="231"/>
      <c r="I8" s="262"/>
      <c r="J8" s="101"/>
      <c r="K8" s="23"/>
      <c r="L8" s="23"/>
      <c r="M8" s="23"/>
    </row>
    <row r="9" spans="1:13" ht="51.75" customHeight="1">
      <c r="A9" s="23"/>
      <c r="B9" s="231" t="s">
        <v>91</v>
      </c>
      <c r="C9" s="231"/>
      <c r="D9" s="231"/>
      <c r="E9" s="262"/>
      <c r="F9" s="262"/>
      <c r="G9" s="229" t="s">
        <v>123</v>
      </c>
      <c r="H9" s="230"/>
      <c r="I9" s="262"/>
      <c r="J9" s="101"/>
      <c r="K9" s="23"/>
      <c r="L9" s="23"/>
      <c r="M9" s="23"/>
    </row>
    <row r="10" spans="1:13" ht="38.25" customHeight="1">
      <c r="A10" s="23"/>
      <c r="B10" s="231" t="s">
        <v>116</v>
      </c>
      <c r="C10" s="231"/>
      <c r="D10" s="231"/>
      <c r="E10" s="262"/>
      <c r="F10" s="262"/>
      <c r="G10" s="264" t="s">
        <v>145</v>
      </c>
      <c r="H10" s="230"/>
      <c r="I10" s="262"/>
      <c r="J10" s="101"/>
      <c r="K10" s="23"/>
      <c r="L10" s="23"/>
      <c r="M10" s="23"/>
    </row>
    <row r="11" spans="1:13" ht="36.75" customHeight="1">
      <c r="A11" s="23"/>
      <c r="B11" s="231" t="s">
        <v>169</v>
      </c>
      <c r="C11" s="265"/>
      <c r="D11" s="231"/>
      <c r="E11" s="262"/>
      <c r="F11" s="262"/>
      <c r="G11" s="231" t="s">
        <v>126</v>
      </c>
      <c r="H11" s="232"/>
      <c r="I11" s="262"/>
      <c r="J11" s="101"/>
      <c r="K11" s="23"/>
      <c r="L11" s="23"/>
      <c r="M11" s="23"/>
    </row>
    <row r="12" spans="1:13" ht="21.75" customHeight="1">
      <c r="A12" s="23"/>
      <c r="B12" s="262"/>
      <c r="C12" s="262"/>
      <c r="D12" s="231"/>
      <c r="E12" s="262"/>
      <c r="F12" s="262"/>
      <c r="G12" s="230"/>
      <c r="H12" s="230"/>
      <c r="I12" s="230"/>
      <c r="J12" s="101"/>
      <c r="K12" s="23"/>
      <c r="L12" s="23"/>
      <c r="M12" s="23"/>
    </row>
    <row r="13" spans="1:13" ht="49.5" customHeight="1">
      <c r="A13" s="23"/>
      <c r="B13" s="300" t="s">
        <v>87</v>
      </c>
      <c r="C13" s="300"/>
      <c r="D13" s="262"/>
      <c r="E13" s="262"/>
      <c r="F13" s="262"/>
      <c r="G13" s="230"/>
      <c r="H13" s="230"/>
      <c r="I13" s="230"/>
      <c r="J13" s="101"/>
      <c r="K13" s="23"/>
      <c r="L13" s="23"/>
      <c r="M13" s="32" t="s">
        <v>114</v>
      </c>
    </row>
    <row r="14" spans="1:13" ht="53.25" customHeight="1">
      <c r="A14" s="23"/>
      <c r="B14" s="300" t="s">
        <v>90</v>
      </c>
      <c r="C14" s="301"/>
      <c r="D14" s="262"/>
      <c r="E14" s="231"/>
      <c r="F14" s="231"/>
      <c r="G14" s="230"/>
      <c r="H14" s="230"/>
      <c r="I14" s="230"/>
      <c r="J14" s="101"/>
      <c r="K14" s="23"/>
      <c r="L14" s="23"/>
      <c r="M14" s="23"/>
    </row>
    <row r="15" spans="1:13" ht="20.25" customHeight="1">
      <c r="A15" s="23"/>
      <c r="B15" s="230"/>
      <c r="C15" s="230"/>
      <c r="D15" s="300"/>
      <c r="E15" s="230"/>
      <c r="F15" s="230"/>
      <c r="G15" s="265"/>
      <c r="H15" s="302"/>
      <c r="I15" s="303"/>
      <c r="J15" s="120"/>
      <c r="K15" s="25"/>
      <c r="L15" s="25"/>
      <c r="M15" s="23"/>
    </row>
    <row r="16" spans="1:13" ht="22.5" customHeight="1">
      <c r="A16" s="23"/>
      <c r="B16" s="230"/>
      <c r="C16" s="230"/>
      <c r="D16" s="301"/>
      <c r="E16" s="230"/>
      <c r="F16" s="230"/>
      <c r="G16" s="230"/>
      <c r="H16" s="230"/>
      <c r="I16" s="230"/>
      <c r="J16" s="120"/>
      <c r="K16" s="25"/>
      <c r="L16" s="25"/>
      <c r="M16" s="23"/>
    </row>
    <row r="17" spans="1:13" ht="47.25" customHeight="1">
      <c r="A17" s="24"/>
      <c r="B17" s="265" t="s">
        <v>3</v>
      </c>
      <c r="C17" s="265"/>
      <c r="D17" s="303"/>
      <c r="E17" s="303"/>
      <c r="F17" s="303"/>
      <c r="G17" s="230"/>
      <c r="H17" s="230"/>
      <c r="I17" s="230"/>
      <c r="J17" s="120"/>
      <c r="K17" s="25"/>
      <c r="L17" s="25"/>
      <c r="M17" s="23"/>
    </row>
    <row r="18" spans="1:13" ht="49.5" customHeight="1">
      <c r="A18" s="13"/>
      <c r="B18" s="265" t="s">
        <v>5</v>
      </c>
      <c r="C18" s="303"/>
      <c r="D18" s="265"/>
      <c r="E18" s="303"/>
      <c r="F18" s="303"/>
      <c r="G18" s="304" t="s">
        <v>125</v>
      </c>
      <c r="H18" s="230"/>
      <c r="I18" s="303"/>
      <c r="J18" s="120"/>
      <c r="K18" s="25"/>
      <c r="L18" s="25"/>
      <c r="M18" s="23"/>
    </row>
    <row r="19" spans="1:13" ht="32.25" customHeight="1">
      <c r="B19" s="265" t="s">
        <v>6</v>
      </c>
      <c r="C19" s="265"/>
      <c r="D19" s="230"/>
      <c r="E19" s="230"/>
      <c r="F19" s="230"/>
      <c r="G19" s="265" t="s">
        <v>126</v>
      </c>
      <c r="H19" s="302"/>
      <c r="I19" s="303"/>
      <c r="J19" s="115"/>
      <c r="K19" s="25"/>
      <c r="L19" s="25"/>
      <c r="M19" s="23"/>
    </row>
    <row r="20" spans="1:13" ht="31.5" customHeight="1">
      <c r="B20" s="230"/>
      <c r="C20" s="230"/>
      <c r="D20" s="230"/>
      <c r="E20" s="230"/>
      <c r="F20" s="230"/>
      <c r="G20" s="230"/>
      <c r="H20" s="230"/>
      <c r="I20" s="230"/>
      <c r="J20" s="115"/>
      <c r="K20" s="23"/>
      <c r="L20" s="23"/>
      <c r="M20" s="23"/>
    </row>
    <row r="21" spans="1:13" ht="37.5" customHeight="1">
      <c r="B21" s="139"/>
      <c r="C21" s="139"/>
      <c r="D21" s="139"/>
      <c r="E21" s="139"/>
      <c r="F21" s="139"/>
      <c r="G21" s="330" t="s">
        <v>165</v>
      </c>
      <c r="H21" s="333"/>
      <c r="I21" s="329"/>
      <c r="J21" s="135"/>
      <c r="K21" s="23"/>
      <c r="L21" s="23"/>
      <c r="M21" s="23"/>
    </row>
    <row r="22" spans="1:13" ht="18.75" customHeight="1" thickBot="1">
      <c r="K22" s="23"/>
      <c r="L22" s="23"/>
      <c r="M22" s="23"/>
    </row>
    <row r="23" spans="1:13" ht="51.75" customHeight="1">
      <c r="A23" s="335" t="s">
        <v>36</v>
      </c>
      <c r="B23" s="336" t="s">
        <v>37</v>
      </c>
      <c r="C23" s="336" t="s">
        <v>38</v>
      </c>
      <c r="D23" s="336" t="s">
        <v>39</v>
      </c>
      <c r="E23" s="336" t="s">
        <v>40</v>
      </c>
      <c r="F23" s="336" t="s">
        <v>41</v>
      </c>
      <c r="G23" s="336" t="s">
        <v>42</v>
      </c>
      <c r="H23" s="336" t="s">
        <v>43</v>
      </c>
      <c r="I23" s="336" t="s">
        <v>28</v>
      </c>
      <c r="J23" s="337" t="s">
        <v>44</v>
      </c>
      <c r="K23" s="23"/>
      <c r="L23" s="23"/>
      <c r="M23" s="23"/>
    </row>
    <row r="24" spans="1:13" ht="53.25" customHeight="1">
      <c r="A24" s="298">
        <v>1</v>
      </c>
      <c r="B24" s="294">
        <v>44559</v>
      </c>
      <c r="C24" s="236" t="s">
        <v>108</v>
      </c>
      <c r="D24" s="236" t="s">
        <v>109</v>
      </c>
      <c r="E24" s="236" t="s">
        <v>133</v>
      </c>
      <c r="F24" s="236">
        <v>423</v>
      </c>
      <c r="G24" s="236" t="s">
        <v>241</v>
      </c>
      <c r="H24" s="297">
        <v>9.75</v>
      </c>
      <c r="I24" s="236">
        <f>J24/H24</f>
        <v>180</v>
      </c>
      <c r="J24" s="299">
        <v>1755</v>
      </c>
      <c r="K24" s="23"/>
      <c r="L24" s="23"/>
      <c r="M24" s="23"/>
    </row>
    <row r="25" spans="1:13" ht="50.25" customHeight="1">
      <c r="A25" s="298">
        <v>2</v>
      </c>
      <c r="B25" s="294">
        <v>44559</v>
      </c>
      <c r="C25" s="236" t="s">
        <v>108</v>
      </c>
      <c r="D25" s="236" t="s">
        <v>109</v>
      </c>
      <c r="E25" s="236" t="s">
        <v>149</v>
      </c>
      <c r="F25" s="236">
        <v>424</v>
      </c>
      <c r="G25" s="236" t="s">
        <v>242</v>
      </c>
      <c r="H25" s="297">
        <v>8</v>
      </c>
      <c r="I25" s="236">
        <f>J25/H25</f>
        <v>180</v>
      </c>
      <c r="J25" s="299">
        <v>1440</v>
      </c>
      <c r="K25" s="23"/>
      <c r="L25" s="23"/>
      <c r="M25" s="23"/>
    </row>
    <row r="26" spans="1:13" ht="42" customHeight="1" thickBot="1">
      <c r="A26" s="305"/>
      <c r="B26" s="306"/>
      <c r="C26" s="307"/>
      <c r="D26" s="307"/>
      <c r="E26" s="307"/>
      <c r="F26" s="307"/>
      <c r="G26" s="308"/>
      <c r="H26" s="310">
        <f>SUM(H24:H25)</f>
        <v>17.75</v>
      </c>
      <c r="I26" s="309"/>
      <c r="J26" s="311">
        <f>SUM(J24:J25)</f>
        <v>3195</v>
      </c>
      <c r="K26" s="23"/>
      <c r="L26" s="23"/>
      <c r="M26" s="23"/>
    </row>
    <row r="27" spans="1:13" ht="45" customHeight="1">
      <c r="A27" s="42"/>
      <c r="B27" s="42"/>
      <c r="C27" s="42"/>
      <c r="D27" s="42"/>
      <c r="E27" s="23"/>
      <c r="F27" s="23"/>
      <c r="G27" s="23"/>
      <c r="H27" s="64"/>
      <c r="I27" s="23"/>
      <c r="J27" s="25"/>
      <c r="K27" s="23"/>
      <c r="L27" s="23"/>
      <c r="M27" s="23"/>
    </row>
    <row r="28" spans="1:13" ht="46.5" customHeight="1">
      <c r="F28" s="515" t="s">
        <v>117</v>
      </c>
      <c r="G28" s="515"/>
      <c r="H28" s="515"/>
      <c r="I28" s="515"/>
      <c r="J28" s="25"/>
      <c r="K28" s="25"/>
      <c r="L28" s="25"/>
      <c r="M28" s="23"/>
    </row>
    <row r="29" spans="1:13" ht="27" customHeight="1">
      <c r="A29" s="23"/>
      <c r="B29" s="23"/>
      <c r="C29" s="23"/>
      <c r="D29" s="91"/>
      <c r="E29" s="91"/>
      <c r="J29" s="25"/>
      <c r="K29" s="25"/>
      <c r="L29" s="23"/>
    </row>
    <row r="30" spans="1:13" ht="37.5" customHeight="1">
      <c r="A30" s="23"/>
      <c r="B30" s="23"/>
      <c r="C30" s="23"/>
      <c r="D30" s="91"/>
      <c r="E30" s="91"/>
      <c r="F30" s="141"/>
      <c r="G30" s="141"/>
      <c r="H30" s="141"/>
      <c r="I30" s="141"/>
      <c r="J30" s="25"/>
      <c r="K30" s="25"/>
      <c r="L30" s="23"/>
    </row>
    <row r="31" spans="1:13" ht="40.5" customHeight="1">
      <c r="A31" s="114"/>
      <c r="B31" s="23"/>
      <c r="C31" s="23"/>
      <c r="D31" s="23"/>
      <c r="F31" s="141"/>
      <c r="G31" s="141"/>
      <c r="H31" s="141"/>
      <c r="I31" s="141"/>
      <c r="J31" s="27"/>
      <c r="K31" s="25"/>
      <c r="L31" s="23"/>
    </row>
    <row r="32" spans="1:13" ht="32.25" customHeight="1">
      <c r="A32" s="42"/>
      <c r="B32" s="23"/>
      <c r="C32" s="23"/>
      <c r="D32" s="23"/>
      <c r="E32" s="91"/>
      <c r="F32" s="140"/>
      <c r="G32" s="141"/>
      <c r="H32" s="142" t="s">
        <v>19</v>
      </c>
      <c r="I32" s="140"/>
      <c r="K32" s="25"/>
      <c r="L32" s="23"/>
      <c r="M32" s="125"/>
    </row>
    <row r="33" spans="1:13" ht="26.25" customHeight="1">
      <c r="B33" s="23"/>
      <c r="C33" s="23"/>
      <c r="D33" s="23"/>
      <c r="E33" s="23"/>
      <c r="F33" s="140"/>
      <c r="G33" s="140"/>
      <c r="H33" s="140"/>
      <c r="I33" s="141"/>
      <c r="K33" s="25"/>
      <c r="L33" s="23"/>
    </row>
    <row r="34" spans="1:13" ht="30" customHeight="1">
      <c r="A34" s="23"/>
      <c r="B34" s="23"/>
      <c r="C34" s="23"/>
      <c r="D34" s="23"/>
      <c r="E34" s="23"/>
      <c r="F34" s="140"/>
    </row>
    <row r="35" spans="1:13" ht="40.5" customHeight="1">
      <c r="A35" s="23"/>
      <c r="B35" s="23"/>
      <c r="C35" s="23"/>
      <c r="D35" s="23"/>
      <c r="E35" s="23"/>
      <c r="F35" s="23"/>
      <c r="G35" s="23"/>
      <c r="H35" s="23"/>
      <c r="I35" s="23"/>
      <c r="J35" s="27"/>
    </row>
    <row r="36" spans="1:13" ht="47.25" customHeight="1">
      <c r="A36" s="23"/>
      <c r="B36" s="23"/>
      <c r="C36" s="23"/>
      <c r="D36" s="23"/>
      <c r="E36" s="23"/>
      <c r="F36" s="23"/>
      <c r="G36" s="23"/>
      <c r="H36" s="23"/>
      <c r="I36" s="23"/>
      <c r="J36" s="27"/>
    </row>
    <row r="37" spans="1:13" ht="18.75" customHeight="1">
      <c r="A37" s="23"/>
      <c r="B37" s="23"/>
      <c r="C37" s="23"/>
      <c r="D37" s="23"/>
      <c r="E37" s="23"/>
      <c r="F37" s="23"/>
      <c r="G37" s="23"/>
      <c r="H37" s="23"/>
      <c r="I37" s="23"/>
      <c r="J37" s="27"/>
      <c r="K37" s="25"/>
      <c r="L37" s="25"/>
      <c r="M37" s="23"/>
    </row>
    <row r="38" spans="1:13" ht="25.5" customHeight="1">
      <c r="A38" s="23"/>
      <c r="B38" s="23"/>
      <c r="C38" s="23"/>
      <c r="D38" s="23"/>
      <c r="E38" s="23"/>
      <c r="F38" s="23"/>
      <c r="G38" s="23"/>
      <c r="H38" s="23"/>
      <c r="I38" s="23"/>
      <c r="J38" s="27"/>
      <c r="K38" s="25"/>
      <c r="L38" s="25"/>
      <c r="M38" s="23"/>
    </row>
    <row r="39" spans="1:13" ht="18.75" hidden="1" customHeight="1">
      <c r="A39" s="23"/>
      <c r="B39" s="23"/>
      <c r="C39" s="23"/>
      <c r="D39" s="23"/>
      <c r="E39" s="23"/>
      <c r="F39" s="23"/>
      <c r="G39" s="23"/>
      <c r="H39" s="23"/>
      <c r="I39" s="23"/>
      <c r="J39" s="27"/>
      <c r="K39" s="25"/>
      <c r="L39" s="25"/>
      <c r="M39" s="23"/>
    </row>
    <row r="40" spans="1:13" ht="38.25" customHeight="1">
      <c r="A40" s="23"/>
      <c r="B40" s="23"/>
      <c r="C40" s="23"/>
      <c r="D40" s="23"/>
      <c r="E40" s="23"/>
      <c r="F40" s="23"/>
      <c r="G40" s="23"/>
      <c r="H40" s="23"/>
      <c r="I40" s="23"/>
      <c r="J40" s="27"/>
      <c r="K40" s="25"/>
      <c r="L40" s="25"/>
      <c r="M40" s="23"/>
    </row>
    <row r="41" spans="1:13" ht="27.75" customHeight="1">
      <c r="A41" s="23"/>
      <c r="B41" s="23"/>
      <c r="C41" s="23"/>
      <c r="D41" s="23"/>
      <c r="E41" s="23"/>
      <c r="F41" s="23"/>
      <c r="G41" s="23"/>
      <c r="H41" s="23"/>
      <c r="I41" s="23"/>
      <c r="J41" s="27"/>
      <c r="K41" s="23"/>
      <c r="L41" s="23"/>
      <c r="M41" s="23"/>
    </row>
    <row r="42" spans="1:13" ht="32.25" customHeight="1">
      <c r="A42" s="23"/>
      <c r="B42" s="23"/>
      <c r="C42" s="23"/>
      <c r="D42" s="23"/>
      <c r="E42" s="23"/>
      <c r="F42" s="23"/>
      <c r="G42" s="23"/>
      <c r="H42" s="23"/>
      <c r="I42" s="23"/>
      <c r="J42" s="27"/>
      <c r="L42" s="23"/>
      <c r="M42" s="23"/>
    </row>
    <row r="43" spans="1:13" ht="33" customHeight="1">
      <c r="A43" s="23"/>
      <c r="B43" s="23"/>
      <c r="C43" s="23"/>
      <c r="D43" s="23"/>
      <c r="E43" s="23"/>
      <c r="F43" s="23"/>
      <c r="G43" s="23"/>
      <c r="H43" s="23"/>
      <c r="I43" s="23"/>
      <c r="J43" s="27"/>
      <c r="K43" s="23"/>
      <c r="L43" s="23"/>
      <c r="M43" s="23"/>
    </row>
    <row r="44" spans="1:13" ht="18" customHeight="1">
      <c r="A44" s="23"/>
      <c r="B44" s="23"/>
      <c r="C44" s="23"/>
      <c r="D44" s="23"/>
      <c r="E44" s="23"/>
      <c r="F44" s="23"/>
      <c r="G44" s="23"/>
      <c r="H44" s="23"/>
      <c r="I44" s="23"/>
      <c r="J44" s="27"/>
      <c r="K44" s="23"/>
      <c r="L44" s="23"/>
      <c r="M44" s="23"/>
    </row>
    <row r="45" spans="1:13" ht="32.25" customHeight="1">
      <c r="A45" s="23"/>
      <c r="B45" s="23"/>
      <c r="C45" s="23"/>
      <c r="D45" s="23"/>
      <c r="E45" s="23"/>
      <c r="F45" s="23"/>
      <c r="G45" s="23"/>
      <c r="H45" s="23"/>
      <c r="I45" s="23"/>
      <c r="J45" s="27"/>
      <c r="L45" s="23"/>
      <c r="M45" s="23"/>
    </row>
    <row r="46" spans="1:13" ht="23.25" customHeight="1">
      <c r="A46" s="23"/>
      <c r="B46" s="23"/>
      <c r="C46" s="23"/>
      <c r="D46" s="23"/>
      <c r="E46" s="23"/>
      <c r="F46" s="23"/>
      <c r="G46" s="23"/>
      <c r="H46" s="23"/>
      <c r="I46" s="23"/>
      <c r="J46" s="27"/>
      <c r="K46" s="92"/>
      <c r="L46" s="23"/>
      <c r="M46" s="23"/>
    </row>
    <row r="47" spans="1:13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7"/>
      <c r="K47" s="23"/>
      <c r="L47" s="23"/>
      <c r="M47" s="23"/>
    </row>
    <row r="48" spans="1:13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7"/>
      <c r="K48" s="23"/>
      <c r="L48" s="23"/>
      <c r="M48" s="23"/>
    </row>
    <row r="49" spans="1:13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7"/>
      <c r="K49" s="23"/>
      <c r="L49" s="23"/>
      <c r="M49" s="23"/>
    </row>
    <row r="50" spans="1:13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7"/>
      <c r="K50" s="23"/>
      <c r="L50" s="23"/>
      <c r="M50" s="23"/>
    </row>
    <row r="51" spans="1:13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7"/>
      <c r="K51" s="23"/>
      <c r="L51" s="23"/>
      <c r="M51" s="23"/>
    </row>
    <row r="52" spans="1:13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7"/>
      <c r="K52" s="23"/>
      <c r="L52" s="23"/>
      <c r="M52" s="23"/>
    </row>
    <row r="53" spans="1:1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7"/>
      <c r="K53" s="23"/>
      <c r="L53" s="23"/>
      <c r="M53" s="23"/>
    </row>
    <row r="54" spans="1:13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7"/>
      <c r="K54" s="23"/>
      <c r="L54" s="23"/>
      <c r="M54" s="23"/>
    </row>
    <row r="55" spans="1:13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7"/>
      <c r="K55" s="23"/>
      <c r="L55" s="23"/>
      <c r="M55" s="23"/>
    </row>
    <row r="56" spans="1:13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7"/>
      <c r="K56" s="23"/>
      <c r="L56" s="23"/>
      <c r="M56" s="23"/>
    </row>
    <row r="57" spans="1:13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7"/>
      <c r="K57" s="23"/>
      <c r="L57" s="23"/>
      <c r="M57" s="23"/>
    </row>
    <row r="58" spans="1:13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7"/>
      <c r="K58" s="23"/>
      <c r="L58" s="23"/>
      <c r="M58" s="23"/>
    </row>
    <row r="59" spans="1:13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7"/>
      <c r="K59" s="23"/>
      <c r="L59" s="23"/>
      <c r="M59" s="23"/>
    </row>
    <row r="60" spans="1:13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7"/>
      <c r="K60" s="23"/>
      <c r="L60" s="23"/>
      <c r="M60" s="23"/>
    </row>
    <row r="61" spans="1:13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7"/>
      <c r="K61" s="23"/>
      <c r="L61" s="23"/>
      <c r="M61" s="23"/>
    </row>
    <row r="62" spans="1:13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7"/>
      <c r="K62" s="23"/>
      <c r="L62" s="23"/>
      <c r="M62" s="23"/>
    </row>
    <row r="63" spans="1:1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7"/>
      <c r="K63" s="23"/>
      <c r="L63" s="23"/>
      <c r="M63" s="23"/>
    </row>
    <row r="64" spans="1:13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7"/>
      <c r="K64" s="23"/>
      <c r="L64" s="23"/>
      <c r="M64" s="23"/>
    </row>
    <row r="65" spans="1:13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7"/>
      <c r="K65" s="23"/>
      <c r="L65" s="23"/>
      <c r="M65" s="23"/>
    </row>
    <row r="66" spans="1:13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7"/>
      <c r="K66" s="23"/>
      <c r="L66" s="23"/>
      <c r="M66" s="23"/>
    </row>
    <row r="67" spans="1:13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7"/>
      <c r="K67" s="23"/>
      <c r="L67" s="23"/>
      <c r="M67" s="23"/>
    </row>
    <row r="68" spans="1:13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7"/>
      <c r="K68" s="23"/>
      <c r="L68" s="23"/>
      <c r="M68" s="23"/>
    </row>
    <row r="69" spans="1:13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7"/>
      <c r="K69" s="23"/>
      <c r="L69" s="23"/>
      <c r="M69" s="23"/>
    </row>
    <row r="70" spans="1:13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7"/>
      <c r="K70" s="23"/>
      <c r="L70" s="23"/>
      <c r="M70" s="23"/>
    </row>
    <row r="71" spans="1:13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7"/>
      <c r="K71" s="23"/>
      <c r="L71" s="23"/>
      <c r="M71" s="23"/>
    </row>
    <row r="72" spans="1:13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7"/>
      <c r="K72" s="23"/>
      <c r="L72" s="23"/>
      <c r="M72" s="23"/>
    </row>
    <row r="73" spans="1:1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7"/>
      <c r="K73" s="23"/>
      <c r="L73" s="23"/>
      <c r="M73" s="23"/>
    </row>
    <row r="74" spans="1:13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7"/>
      <c r="K74" s="23"/>
      <c r="L74" s="23"/>
      <c r="M74" s="23"/>
    </row>
    <row r="75" spans="1:13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7"/>
      <c r="K75" s="23"/>
      <c r="L75" s="23"/>
      <c r="M75" s="23"/>
    </row>
    <row r="76" spans="1:13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7"/>
      <c r="K76" s="23"/>
      <c r="L76" s="23"/>
      <c r="M76" s="23"/>
    </row>
    <row r="77" spans="1:13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7"/>
      <c r="K77" s="23"/>
      <c r="L77" s="23"/>
      <c r="M77" s="23"/>
    </row>
    <row r="78" spans="1:13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7"/>
      <c r="K78" s="23"/>
      <c r="L78" s="23"/>
      <c r="M78" s="23"/>
    </row>
    <row r="79" spans="1:13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7"/>
      <c r="K79" s="23"/>
      <c r="L79" s="23"/>
      <c r="M79" s="23"/>
    </row>
    <row r="80" spans="1:13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7"/>
      <c r="K80" s="23"/>
      <c r="L80" s="23"/>
      <c r="M80" s="23"/>
    </row>
    <row r="81" spans="1:13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7"/>
      <c r="K81" s="23"/>
      <c r="L81" s="23"/>
      <c r="M81" s="23"/>
    </row>
    <row r="82" spans="1:13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7"/>
      <c r="K82" s="23"/>
      <c r="L82" s="23"/>
      <c r="M82" s="23"/>
    </row>
    <row r="83" spans="1:1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7"/>
      <c r="K83" s="23"/>
      <c r="L83" s="23"/>
      <c r="M83" s="23"/>
    </row>
    <row r="84" spans="1:13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7"/>
      <c r="K84" s="23"/>
      <c r="L84" s="23"/>
      <c r="M84" s="23"/>
    </row>
    <row r="85" spans="1:13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7"/>
      <c r="K85" s="23"/>
      <c r="L85" s="23"/>
      <c r="M85" s="23"/>
    </row>
    <row r="86" spans="1:13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7"/>
      <c r="K86" s="23"/>
      <c r="L86" s="23"/>
      <c r="M86" s="23"/>
    </row>
    <row r="87" spans="1:13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7"/>
      <c r="K87" s="23"/>
      <c r="L87" s="23"/>
      <c r="M87" s="23"/>
    </row>
    <row r="88" spans="1:13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7"/>
      <c r="K88" s="23"/>
      <c r="L88" s="23"/>
      <c r="M88" s="23"/>
    </row>
    <row r="89" spans="1:13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7"/>
      <c r="K89" s="23"/>
      <c r="L89" s="23"/>
      <c r="M89" s="23"/>
    </row>
    <row r="90" spans="1:13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7"/>
      <c r="K90" s="23"/>
      <c r="L90" s="23"/>
      <c r="M90" s="23"/>
    </row>
    <row r="91" spans="1:13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7"/>
      <c r="K91" s="23"/>
      <c r="L91" s="23"/>
      <c r="M91" s="23"/>
    </row>
    <row r="92" spans="1:13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7"/>
      <c r="K92" s="23"/>
      <c r="L92" s="23"/>
      <c r="M92" s="23"/>
    </row>
    <row r="93" spans="1:1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7"/>
      <c r="K93" s="23"/>
      <c r="L93" s="23"/>
      <c r="M93" s="23"/>
    </row>
    <row r="94" spans="1:13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7"/>
      <c r="K94" s="23"/>
      <c r="L94" s="23"/>
      <c r="M94" s="23"/>
    </row>
    <row r="95" spans="1:13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7"/>
      <c r="K95" s="23"/>
      <c r="L95" s="23"/>
      <c r="M95" s="23"/>
    </row>
    <row r="96" spans="1:13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7"/>
      <c r="K96" s="23"/>
      <c r="L96" s="23"/>
      <c r="M96" s="23"/>
    </row>
    <row r="97" spans="1:13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7"/>
      <c r="K97" s="23"/>
      <c r="L97" s="23"/>
      <c r="M97" s="23"/>
    </row>
    <row r="98" spans="1:13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7"/>
      <c r="K98" s="23"/>
      <c r="L98" s="23"/>
      <c r="M98" s="23"/>
    </row>
    <row r="99" spans="1:13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7"/>
      <c r="K99" s="23"/>
      <c r="L99" s="23"/>
      <c r="M99" s="23"/>
    </row>
    <row r="100" spans="1:13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7"/>
      <c r="K100" s="23"/>
      <c r="L100" s="23"/>
      <c r="M100" s="23"/>
    </row>
    <row r="101" spans="1:13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7"/>
      <c r="K101" s="23"/>
      <c r="L101" s="23"/>
      <c r="M101" s="23"/>
    </row>
    <row r="102" spans="1:13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7"/>
      <c r="K102" s="23"/>
      <c r="L102" s="23"/>
      <c r="M102" s="23"/>
    </row>
    <row r="103" spans="1:1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7"/>
      <c r="K103" s="23"/>
      <c r="L103" s="23"/>
      <c r="M103" s="23"/>
    </row>
    <row r="104" spans="1:13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7"/>
      <c r="K104" s="23"/>
      <c r="L104" s="23"/>
      <c r="M104" s="23"/>
    </row>
    <row r="105" spans="1:13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7"/>
      <c r="K105" s="23"/>
      <c r="L105" s="23"/>
      <c r="M105" s="23"/>
    </row>
    <row r="106" spans="1:13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7"/>
      <c r="K106" s="23"/>
      <c r="L106" s="23"/>
      <c r="M106" s="23"/>
    </row>
    <row r="107" spans="1:13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7"/>
      <c r="K107" s="23"/>
      <c r="L107" s="23"/>
      <c r="M107" s="23"/>
    </row>
    <row r="108" spans="1:13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7"/>
      <c r="K108" s="23"/>
      <c r="L108" s="23"/>
      <c r="M108" s="23"/>
    </row>
    <row r="109" spans="1:13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7"/>
      <c r="K109" s="23"/>
      <c r="L109" s="23"/>
      <c r="M109" s="23"/>
    </row>
    <row r="110" spans="1:13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7"/>
      <c r="K110" s="23"/>
      <c r="L110" s="23"/>
      <c r="M110" s="23"/>
    </row>
    <row r="111" spans="1:13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7"/>
      <c r="K111" s="23"/>
      <c r="L111" s="23"/>
      <c r="M111" s="23"/>
    </row>
    <row r="112" spans="1:13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7"/>
      <c r="K112" s="23"/>
      <c r="L112" s="23"/>
      <c r="M112" s="23"/>
    </row>
    <row r="113" spans="1: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7"/>
      <c r="K113" s="23"/>
      <c r="L113" s="23"/>
      <c r="M113" s="23"/>
    </row>
    <row r="114" spans="1:13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7"/>
      <c r="K114" s="23"/>
      <c r="L114" s="23"/>
      <c r="M114" s="23"/>
    </row>
    <row r="115" spans="1:13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7"/>
      <c r="K115" s="23"/>
      <c r="L115" s="23"/>
      <c r="M115" s="23"/>
    </row>
    <row r="116" spans="1:13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7"/>
      <c r="K116" s="23"/>
      <c r="L116" s="23"/>
      <c r="M116" s="23"/>
    </row>
    <row r="117" spans="1:13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7"/>
      <c r="K117" s="23"/>
      <c r="L117" s="23"/>
      <c r="M117" s="23"/>
    </row>
    <row r="118" spans="1:13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7"/>
      <c r="K118" s="23"/>
      <c r="L118" s="23"/>
      <c r="M118" s="23"/>
    </row>
    <row r="119" spans="1:13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7"/>
      <c r="K119" s="23"/>
      <c r="L119" s="23"/>
      <c r="M119" s="23"/>
    </row>
    <row r="120" spans="1:13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7"/>
      <c r="K120" s="23"/>
      <c r="L120" s="23"/>
      <c r="M120" s="23"/>
    </row>
    <row r="121" spans="1:13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7"/>
      <c r="K121" s="23"/>
      <c r="L121" s="23"/>
      <c r="M121" s="23"/>
    </row>
    <row r="122" spans="1:13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7"/>
      <c r="K122" s="23"/>
      <c r="L122" s="23"/>
      <c r="M122" s="23"/>
    </row>
    <row r="123" spans="1:1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7"/>
      <c r="K123" s="23"/>
      <c r="L123" s="23"/>
      <c r="M123" s="23"/>
    </row>
    <row r="124" spans="1:13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7"/>
      <c r="K124" s="23"/>
      <c r="L124" s="23"/>
      <c r="M124" s="23"/>
    </row>
    <row r="125" spans="1:13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7"/>
      <c r="K125" s="23"/>
      <c r="L125" s="23"/>
      <c r="M125" s="23"/>
    </row>
    <row r="126" spans="1:13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7"/>
      <c r="K126" s="23"/>
      <c r="L126" s="23"/>
      <c r="M126" s="23"/>
    </row>
    <row r="127" spans="1:13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7"/>
      <c r="K127" s="23"/>
      <c r="L127" s="23"/>
      <c r="M127" s="23"/>
    </row>
    <row r="128" spans="1:13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7"/>
      <c r="K128" s="23"/>
      <c r="L128" s="23"/>
      <c r="M128" s="23"/>
    </row>
    <row r="129" spans="1:13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7"/>
      <c r="K129" s="23"/>
      <c r="L129" s="23"/>
      <c r="M129" s="23"/>
    </row>
    <row r="130" spans="1:13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7"/>
      <c r="K130" s="23"/>
      <c r="L130" s="23"/>
      <c r="M130" s="23"/>
    </row>
    <row r="131" spans="1:13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7"/>
      <c r="K131" s="23"/>
      <c r="L131" s="23"/>
      <c r="M131" s="23"/>
    </row>
    <row r="132" spans="1:13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7"/>
      <c r="K132" s="23"/>
      <c r="L132" s="23"/>
      <c r="M132" s="23"/>
    </row>
    <row r="133" spans="1:1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7"/>
      <c r="K133" s="23"/>
      <c r="L133" s="23"/>
      <c r="M133" s="23"/>
    </row>
    <row r="134" spans="1:13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7"/>
      <c r="K134" s="23"/>
      <c r="L134" s="23"/>
      <c r="M134" s="23"/>
    </row>
    <row r="135" spans="1:13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7"/>
      <c r="K135" s="23"/>
      <c r="L135" s="23"/>
      <c r="M135" s="23"/>
    </row>
    <row r="136" spans="1:13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7"/>
      <c r="K136" s="23"/>
      <c r="L136" s="23"/>
      <c r="M136" s="23"/>
    </row>
    <row r="137" spans="1:13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7"/>
      <c r="K137" s="23"/>
      <c r="L137" s="23"/>
      <c r="M137" s="23"/>
    </row>
    <row r="138" spans="1:13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7"/>
      <c r="K138" s="23"/>
      <c r="L138" s="23"/>
      <c r="M138" s="23"/>
    </row>
    <row r="139" spans="1:13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7"/>
      <c r="K139" s="23"/>
      <c r="L139" s="23"/>
      <c r="M139" s="23"/>
    </row>
    <row r="140" spans="1:13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7"/>
      <c r="K140" s="23"/>
      <c r="L140" s="23"/>
      <c r="M140" s="23"/>
    </row>
    <row r="141" spans="1:13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7"/>
      <c r="K141" s="23"/>
      <c r="L141" s="23"/>
      <c r="M141" s="23"/>
    </row>
    <row r="142" spans="1:13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7"/>
      <c r="K142" s="23"/>
      <c r="L142" s="23"/>
      <c r="M142" s="23"/>
    </row>
    <row r="143" spans="1:1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7"/>
      <c r="K143" s="23"/>
      <c r="L143" s="23"/>
      <c r="M143" s="23"/>
    </row>
    <row r="144" spans="1:13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7"/>
      <c r="K144" s="23"/>
      <c r="L144" s="23"/>
      <c r="M144" s="23"/>
    </row>
    <row r="145" spans="1:13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7"/>
      <c r="K145" s="23"/>
      <c r="L145" s="23"/>
      <c r="M145" s="23"/>
    </row>
    <row r="146" spans="1:13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7"/>
      <c r="K146" s="23"/>
      <c r="L146" s="23"/>
      <c r="M146" s="23"/>
    </row>
    <row r="147" spans="1:13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7"/>
      <c r="K147" s="23"/>
      <c r="L147" s="23"/>
      <c r="M147" s="23"/>
    </row>
    <row r="148" spans="1:13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7"/>
      <c r="K148" s="23"/>
      <c r="L148" s="23"/>
      <c r="M148" s="23"/>
    </row>
    <row r="149" spans="1:13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7"/>
      <c r="K149" s="23"/>
      <c r="L149" s="23"/>
      <c r="M149" s="23"/>
    </row>
    <row r="150" spans="1:13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7"/>
      <c r="K150" s="23"/>
      <c r="L150" s="23"/>
      <c r="M150" s="23"/>
    </row>
    <row r="151" spans="1:13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7"/>
      <c r="K151" s="23"/>
      <c r="L151" s="23"/>
      <c r="M151" s="23"/>
    </row>
    <row r="152" spans="1:13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7"/>
      <c r="K152" s="23"/>
      <c r="L152" s="23"/>
      <c r="M152" s="23"/>
    </row>
    <row r="153" spans="1:1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7"/>
      <c r="K153" s="23"/>
      <c r="L153" s="23"/>
      <c r="M153" s="23"/>
    </row>
    <row r="154" spans="1:13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7"/>
      <c r="K154" s="23"/>
      <c r="L154" s="23"/>
      <c r="M154" s="23"/>
    </row>
    <row r="155" spans="1:13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7"/>
      <c r="K155" s="23"/>
      <c r="L155" s="23"/>
      <c r="M155" s="23"/>
    </row>
    <row r="156" spans="1:13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7"/>
      <c r="K156" s="23"/>
      <c r="L156" s="23"/>
      <c r="M156" s="23"/>
    </row>
    <row r="157" spans="1:13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7"/>
      <c r="K157" s="23"/>
      <c r="L157" s="23"/>
      <c r="M157" s="23"/>
    </row>
    <row r="158" spans="1:13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7"/>
      <c r="K158" s="23"/>
      <c r="L158" s="23"/>
      <c r="M158" s="23"/>
    </row>
    <row r="159" spans="1:13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7"/>
      <c r="K159" s="23"/>
      <c r="L159" s="23"/>
      <c r="M159" s="23"/>
    </row>
    <row r="160" spans="1:13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7"/>
      <c r="K160" s="23"/>
      <c r="L160" s="23"/>
      <c r="M160" s="23"/>
    </row>
    <row r="161" spans="1:13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7"/>
      <c r="K161" s="23"/>
      <c r="L161" s="23"/>
      <c r="M161" s="23"/>
    </row>
    <row r="162" spans="1:13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7"/>
      <c r="K162" s="23"/>
      <c r="L162" s="23"/>
      <c r="M162" s="23"/>
    </row>
    <row r="163" spans="1:1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7"/>
      <c r="K163" s="23"/>
      <c r="L163" s="23"/>
      <c r="M163" s="23"/>
    </row>
    <row r="164" spans="1:13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7"/>
      <c r="K164" s="23"/>
      <c r="L164" s="23"/>
      <c r="M164" s="23"/>
    </row>
    <row r="165" spans="1:13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7"/>
      <c r="K165" s="23"/>
      <c r="L165" s="23"/>
      <c r="M165" s="23"/>
    </row>
    <row r="166" spans="1:13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7"/>
      <c r="K166" s="23"/>
      <c r="L166" s="23"/>
      <c r="M166" s="23"/>
    </row>
    <row r="167" spans="1:13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7"/>
      <c r="K167" s="23"/>
      <c r="L167" s="23"/>
      <c r="M167" s="23"/>
    </row>
    <row r="168" spans="1:13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7"/>
      <c r="K168" s="23"/>
      <c r="L168" s="23"/>
      <c r="M168" s="23"/>
    </row>
    <row r="169" spans="1:13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7"/>
      <c r="K169" s="23"/>
      <c r="L169" s="23"/>
      <c r="M169" s="23"/>
    </row>
    <row r="170" spans="1:13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7"/>
      <c r="K170" s="23"/>
      <c r="L170" s="23"/>
      <c r="M170" s="23"/>
    </row>
    <row r="171" spans="1:13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7"/>
      <c r="K171" s="23"/>
      <c r="L171" s="23"/>
      <c r="M171" s="23"/>
    </row>
    <row r="172" spans="1:13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7"/>
      <c r="K172" s="23"/>
      <c r="L172" s="23"/>
      <c r="M172" s="23"/>
    </row>
    <row r="173" spans="1:1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7"/>
      <c r="K173" s="23"/>
      <c r="L173" s="23"/>
      <c r="M173" s="23"/>
    </row>
    <row r="174" spans="1:13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7"/>
      <c r="K174" s="23"/>
      <c r="L174" s="23"/>
      <c r="M174" s="23"/>
    </row>
    <row r="175" spans="1:13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5.75" customHeight="1">
      <c r="A475" s="23"/>
      <c r="I475" s="23"/>
      <c r="J475" s="23"/>
      <c r="K475" s="23"/>
      <c r="L475" s="23"/>
      <c r="M475" s="23"/>
    </row>
    <row r="476" spans="1:13" ht="15.75" customHeight="1">
      <c r="A476" s="23"/>
      <c r="I476" s="23"/>
      <c r="J476" s="23"/>
      <c r="K476" s="23"/>
      <c r="L476" s="23"/>
      <c r="M476" s="23"/>
    </row>
    <row r="477" spans="1:13" ht="15.75" customHeight="1">
      <c r="A477" s="23"/>
      <c r="I477" s="23"/>
      <c r="J477" s="23"/>
      <c r="K477" s="23"/>
      <c r="L477" s="23"/>
      <c r="M477" s="23"/>
    </row>
    <row r="478" spans="1:13" ht="15.75" customHeight="1">
      <c r="A478" s="23"/>
      <c r="I478" s="23"/>
      <c r="J478" s="23"/>
      <c r="K478" s="23"/>
      <c r="L478" s="23"/>
      <c r="M478" s="23"/>
    </row>
    <row r="479" spans="1:13" ht="15.75" customHeight="1">
      <c r="A479" s="23"/>
      <c r="I479" s="23"/>
      <c r="J479" s="23"/>
      <c r="K479" s="23"/>
      <c r="L479" s="23"/>
      <c r="M479" s="23"/>
    </row>
    <row r="480" spans="1:13" ht="15.75" customHeight="1">
      <c r="I480" s="23"/>
      <c r="J480" s="23"/>
      <c r="K480" s="23"/>
      <c r="L480" s="23"/>
      <c r="M480" s="23"/>
    </row>
    <row r="481" spans="11:13" ht="15.75" customHeight="1">
      <c r="K481" s="23"/>
      <c r="L481" s="23"/>
      <c r="M481" s="23"/>
    </row>
    <row r="482" spans="11:13" ht="15.75" customHeight="1">
      <c r="K482" s="23"/>
      <c r="L482" s="23"/>
      <c r="M482" s="23"/>
    </row>
    <row r="483" spans="11:13" ht="15.75" customHeight="1">
      <c r="K483" s="23"/>
      <c r="L483" s="23"/>
      <c r="M483" s="23"/>
    </row>
    <row r="484" spans="11:13" ht="15.75" customHeight="1">
      <c r="K484" s="23"/>
      <c r="L484" s="23"/>
      <c r="M484" s="23"/>
    </row>
    <row r="485" spans="11:13" ht="15.75" customHeight="1">
      <c r="K485" s="23"/>
      <c r="L485" s="23"/>
      <c r="M485" s="23"/>
    </row>
    <row r="486" spans="11:13" ht="15.75" customHeight="1">
      <c r="K486" s="23"/>
      <c r="L486" s="23"/>
      <c r="M486" s="23"/>
    </row>
    <row r="487" spans="11:13" ht="15.75" customHeight="1">
      <c r="K487" s="23"/>
      <c r="L487" s="23"/>
      <c r="M487" s="23"/>
    </row>
    <row r="488" spans="11:13" ht="15.75" customHeight="1">
      <c r="K488" s="23"/>
      <c r="L488" s="23"/>
      <c r="M488" s="23"/>
    </row>
    <row r="489" spans="11:13" ht="15.75" customHeight="1">
      <c r="K489" s="23"/>
      <c r="L489" s="23"/>
      <c r="M489" s="23"/>
    </row>
    <row r="490" spans="11:13" ht="15.75" customHeight="1">
      <c r="K490" s="23"/>
      <c r="L490" s="23"/>
      <c r="M490" s="23"/>
    </row>
    <row r="491" spans="11:13" ht="15.75" customHeight="1">
      <c r="K491" s="23"/>
      <c r="L491" s="23"/>
      <c r="M491" s="23"/>
    </row>
    <row r="492" spans="11:13" ht="15.75" customHeight="1">
      <c r="K492" s="23"/>
      <c r="L492" s="23"/>
      <c r="M492" s="23"/>
    </row>
    <row r="493" spans="11:13" ht="15.75" customHeight="1">
      <c r="K493" s="23"/>
      <c r="L493" s="23"/>
      <c r="M493" s="23"/>
    </row>
    <row r="494" spans="11:13" ht="15.75" customHeight="1">
      <c r="K494" s="23"/>
      <c r="L494" s="23"/>
      <c r="M494" s="23"/>
    </row>
    <row r="495" spans="11:13" ht="15.75" customHeight="1">
      <c r="K495" s="23"/>
      <c r="L495" s="23"/>
      <c r="M495" s="23"/>
    </row>
    <row r="496" spans="11:13" ht="15.75" customHeight="1">
      <c r="K496" s="23"/>
      <c r="L496" s="23"/>
      <c r="M496" s="23"/>
    </row>
    <row r="497" spans="11:13" ht="15.75" customHeight="1">
      <c r="K497" s="23"/>
      <c r="L497" s="23"/>
      <c r="M497" s="23"/>
    </row>
    <row r="498" spans="11:13" ht="15.75" customHeight="1">
      <c r="K498" s="23"/>
      <c r="L498" s="23"/>
      <c r="M498" s="23"/>
    </row>
    <row r="499" spans="11:13" ht="15.75" customHeight="1">
      <c r="K499" s="23"/>
      <c r="L499" s="23"/>
      <c r="M499" s="23"/>
    </row>
    <row r="500" spans="11:13" ht="15.75" customHeight="1">
      <c r="K500" s="23"/>
      <c r="L500" s="23"/>
      <c r="M500" s="23"/>
    </row>
  </sheetData>
  <mergeCells count="8">
    <mergeCell ref="F28:I28"/>
    <mergeCell ref="A6:J6"/>
    <mergeCell ref="G1:J1"/>
    <mergeCell ref="A3:J3"/>
    <mergeCell ref="A5:J5"/>
    <mergeCell ref="D1:F1"/>
    <mergeCell ref="A1:C1"/>
    <mergeCell ref="A4:I4"/>
  </mergeCells>
  <pageMargins left="0.67" right="0.31" top="1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Sheet18</vt:lpstr>
      <vt:lpstr>Sheet13!Print_Area</vt:lpstr>
      <vt:lpstr>Sheet14!Print_Area</vt:lpstr>
      <vt:lpstr>Sheet15!Print_Area</vt:lpstr>
      <vt:lpstr>Sheet16!Print_Area</vt:lpstr>
      <vt:lpstr>Sheet17!Print_Area</vt:lpstr>
      <vt:lpstr>Sheet18!Print_Area</vt:lpstr>
      <vt:lpstr>Sheet3!Print_Area</vt:lpstr>
      <vt:lpstr>sheet5!Print_Area</vt:lpstr>
      <vt:lpstr>Sheet6!Print_Area</vt:lpstr>
      <vt:lpstr>Sheet7!Print_Area</vt:lpstr>
      <vt:lpstr>Sheet8!Print_Area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2022-01-07T11:38:45Z</cp:lastPrinted>
  <dcterms:created xsi:type="dcterms:W3CDTF">2019-08-03T06:28:20Z</dcterms:created>
  <dcterms:modified xsi:type="dcterms:W3CDTF">2022-02-22T06:09:42Z</dcterms:modified>
</cp:coreProperties>
</file>