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10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6" sheetId="14" r:id="rId6"/>
    <sheet name="Sheet9" sheetId="21" r:id="rId7"/>
    <sheet name="Sheet10" sheetId="22" r:id="rId8"/>
    <sheet name="Sheet1" sheetId="18" r:id="rId9"/>
    <sheet name="Sheet2" sheetId="19" r:id="rId10"/>
    <sheet name="Sheet4" sheetId="20" r:id="rId11"/>
  </sheets>
  <definedNames>
    <definedName name="_xlnm.Print_Area" localSheetId="8">Sheet1!$A$1:$H$49</definedName>
    <definedName name="_xlnm.Print_Area" localSheetId="7">Sheet10!$A$1:$J$34</definedName>
    <definedName name="_xlnm.Print_Area" localSheetId="5">Sheet16!$A$1:$I$69</definedName>
    <definedName name="_xlnm.Print_Area" localSheetId="9">Sheet2!$A$1:$K$41</definedName>
    <definedName name="_xlnm.Print_Area" localSheetId="0">Sheet3!$A$1:$I$44</definedName>
    <definedName name="_xlnm.Print_Area" localSheetId="10">Sheet4!$A$1:$K$51</definedName>
    <definedName name="_xlnm.Print_Area" localSheetId="1">sheet5!$A$1:$H$57</definedName>
    <definedName name="_xlnm.Print_Area" localSheetId="2">Sheet6!$A$1:$J$44</definedName>
    <definedName name="_xlnm.Print_Area" localSheetId="3">Sheet7!$A$1:$L$64</definedName>
    <definedName name="_xlnm.Print_Area" localSheetId="4">Sheet8!$A$1:$P$34</definedName>
    <definedName name="_xlnm.Print_Area" localSheetId="6">Sheet9!$A$1:$K$39</definedName>
  </definedNames>
  <calcPr calcId="125725"/>
</workbook>
</file>

<file path=xl/calcChain.xml><?xml version="1.0" encoding="utf-8"?>
<calcChain xmlns="http://schemas.openxmlformats.org/spreadsheetml/2006/main">
  <c r="E34" i="14"/>
  <c r="H31"/>
  <c r="F31"/>
  <c r="H30"/>
  <c r="F30"/>
  <c r="H29"/>
  <c r="F29"/>
  <c r="J27" i="22"/>
  <c r="H27"/>
  <c r="I26"/>
  <c r="I25"/>
  <c r="I24"/>
  <c r="K51" i="5"/>
  <c r="K49"/>
  <c r="K50"/>
  <c r="I51"/>
  <c r="G41" i="3"/>
  <c r="G42"/>
  <c r="G43"/>
  <c r="G44"/>
  <c r="G45"/>
  <c r="G46"/>
  <c r="G47"/>
  <c r="G48"/>
  <c r="G49"/>
  <c r="G50"/>
  <c r="D52"/>
  <c r="D53"/>
  <c r="E50"/>
  <c r="E49"/>
  <c r="E48"/>
  <c r="E47"/>
  <c r="E46"/>
  <c r="E45"/>
  <c r="E44"/>
  <c r="E43"/>
  <c r="E42"/>
  <c r="E41"/>
  <c r="J30" i="20"/>
  <c r="H30"/>
  <c r="I25"/>
  <c r="I26"/>
  <c r="I27"/>
  <c r="I28"/>
  <c r="I29"/>
  <c r="I24"/>
  <c r="G29" i="18"/>
  <c r="G30"/>
  <c r="G31"/>
  <c r="G32"/>
  <c r="G33"/>
  <c r="D34"/>
  <c r="E33"/>
  <c r="F27" i="19"/>
  <c r="E32" i="18"/>
  <c r="E31"/>
  <c r="E30"/>
  <c r="E29"/>
  <c r="G28"/>
  <c r="E28"/>
  <c r="G34" l="1"/>
  <c r="G36" s="1"/>
  <c r="K35" i="5"/>
  <c r="K36"/>
  <c r="K37"/>
  <c r="K38"/>
  <c r="K39"/>
  <c r="K40"/>
  <c r="K41"/>
  <c r="K42"/>
  <c r="K43"/>
  <c r="K44"/>
  <c r="K45"/>
  <c r="K46"/>
  <c r="K47"/>
  <c r="K48"/>
  <c r="K26"/>
  <c r="K27"/>
  <c r="K28"/>
  <c r="K29"/>
  <c r="K30"/>
  <c r="K31"/>
  <c r="K32"/>
  <c r="K33"/>
  <c r="K34"/>
  <c r="G51" i="3"/>
  <c r="G40"/>
  <c r="E51"/>
  <c r="E40"/>
  <c r="H33" i="14"/>
  <c r="H32"/>
  <c r="F33"/>
  <c r="F32"/>
  <c r="K25" i="5"/>
  <c r="G27" i="3"/>
  <c r="G28"/>
  <c r="G29"/>
  <c r="G30"/>
  <c r="G31"/>
  <c r="G32"/>
  <c r="G33"/>
  <c r="G34"/>
  <c r="G35"/>
  <c r="G36"/>
  <c r="G37"/>
  <c r="G38"/>
  <c r="G39"/>
  <c r="G26"/>
  <c r="E36"/>
  <c r="E37"/>
  <c r="E38"/>
  <c r="E39"/>
  <c r="E27"/>
  <c r="E28"/>
  <c r="E29"/>
  <c r="E30"/>
  <c r="E31"/>
  <c r="E32"/>
  <c r="E33"/>
  <c r="E34"/>
  <c r="E35"/>
  <c r="E26"/>
  <c r="O31" i="6"/>
  <c r="N31"/>
  <c r="M31"/>
  <c r="L31"/>
  <c r="K24"/>
  <c r="F24"/>
  <c r="D24"/>
  <c r="N23"/>
  <c r="L23"/>
  <c r="K23"/>
  <c r="H23"/>
  <c r="G23"/>
  <c r="F23"/>
  <c r="E23"/>
  <c r="D23"/>
  <c r="L22"/>
  <c r="K22"/>
  <c r="J22"/>
  <c r="I22"/>
  <c r="H22"/>
  <c r="G22"/>
  <c r="F22"/>
  <c r="E22"/>
  <c r="D22"/>
  <c r="M20"/>
  <c r="H20"/>
  <c r="H19"/>
  <c r="M18"/>
  <c r="H18"/>
  <c r="H17"/>
  <c r="M16"/>
  <c r="H16"/>
  <c r="H15"/>
  <c r="M14"/>
  <c r="H14"/>
  <c r="M12"/>
  <c r="H12"/>
  <c r="H10"/>
  <c r="H9"/>
  <c r="M8"/>
  <c r="H8"/>
  <c r="E30" i="2"/>
  <c r="E29"/>
  <c r="E28"/>
  <c r="G52" i="3" l="1"/>
  <c r="H35" i="14"/>
  <c r="G35" i="18"/>
  <c r="G37" s="1"/>
  <c r="M22" i="6"/>
  <c r="G54" i="3" l="1"/>
  <c r="G53"/>
  <c r="G55" s="1"/>
  <c r="H36" i="14"/>
  <c r="H37" s="1"/>
</calcChain>
</file>

<file path=xl/sharedStrings.xml><?xml version="1.0" encoding="utf-8"?>
<sst xmlns="http://schemas.openxmlformats.org/spreadsheetml/2006/main" count="663" uniqueCount="274">
  <si>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</si>
  <si>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</si>
  <si>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</si>
  <si>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</si>
  <si>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</si>
  <si>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</si>
  <si>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</si>
  <si>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</si>
  <si>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</si>
  <si>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</si>
  <si>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</si>
  <si>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</si>
  <si>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</si>
  <si>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</si>
  <si>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</si>
  <si>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</si>
  <si>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</si>
  <si>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</si>
  <si>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</si>
  <si>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</si>
  <si>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</si>
  <si>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</si>
  <si>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</si>
  <si>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</si>
  <si>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</si>
  <si>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</si>
  <si>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</si>
  <si>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</si>
  <si>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</si>
  <si>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</si>
  <si>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</si>
  <si>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</si>
  <si>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</si>
  <si>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</si>
  <si>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</si>
  <si>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</si>
  <si>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</si>
  <si>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</si>
  <si>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</si>
  <si>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</si>
  <si>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</si>
  <si>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</si>
  <si>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</si>
  <si>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</si>
  <si>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</si>
  <si>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</si>
  <si>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</si>
  <si>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</si>
  <si>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</si>
  <si>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</si>
  <si>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</si>
  <si>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</si>
  <si>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</si>
  <si>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</si>
  <si>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</si>
  <si>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</si>
  <si>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</si>
  <si>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</si>
  <si>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</si>
  <si>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</si>
  <si>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</si>
  <si>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</si>
  <si>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</si>
  <si>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</si>
  <si>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</si>
  <si>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</si>
  <si>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</si>
  <si>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</si>
  <si>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</si>
  <si>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</si>
  <si>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</si>
  <si>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</si>
  <si>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</si>
  <si>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</si>
  <si>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</si>
  <si>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</si>
  <si>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</si>
  <si>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</si>
  <si>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</si>
  <si>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</si>
  <si>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</si>
  <si>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</si>
  <si>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</si>
  <si>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</si>
  <si>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</si>
  <si>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</si>
  <si>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</si>
  <si>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</si>
  <si>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</si>
  <si>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</si>
  <si>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</si>
  <si>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</si>
  <si>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</si>
  <si>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</si>
  <si>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</si>
  <si>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</si>
  <si>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</si>
  <si>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</si>
  <si>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</si>
  <si>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</si>
  <si>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</si>
  <si>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</si>
  <si>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</si>
  <si>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</si>
  <si>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</si>
  <si>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</si>
  <si>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</si>
  <si>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</si>
  <si>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</si>
  <si>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</si>
  <si>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</si>
  <si>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</si>
  <si>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</si>
  <si>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</si>
  <si>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</si>
  <si>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</si>
  <si>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</si>
  <si>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</si>
  <si>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ALG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</si>
  <si>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</si>
  <si>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</si>
  <si>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</si>
  <si>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</si>
  <si>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</si>
  <si>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</si>
  <si>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</si>
  <si>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</si>
  <si>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</si>
  <si>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</si>
  <si>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</si>
  <si>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</si>
  <si>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</si>
  <si>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</si>
  <si>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</si>
  <si>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</si>
  <si>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</si>
  <si>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</si>
  <si>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</si>
  <si>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</si>
  <si>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</si>
  <si>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</si>
  <si>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</si>
  <si>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</si>
  <si>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</si>
  <si>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</si>
  <si>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</si>
  <si>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</si>
  <si>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</si>
  <si>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</si>
  <si>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</si>
  <si>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</si>
  <si>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</si>
  <si>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</si>
  <si>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</si>
  <si>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</si>
  <si>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</si>
  <si>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</si>
  <si>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RJ11RA3625</t>
  </si>
  <si>
    <t xml:space="preserve"> We had deposited / Depositing GST @ 18% against this Bill .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</si>
  <si>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</si>
  <si>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</si>
  <si>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</si>
  <si>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</si>
  <si>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</si>
  <si>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AKHLESH TRADING COMPANY</t>
  </si>
  <si>
    <t>PRIYA ENTERPRISES</t>
  </si>
  <si>
    <t>RAJAKHERA</t>
  </si>
  <si>
    <t>MANGROL (DHOLPUR)</t>
  </si>
  <si>
    <t xml:space="preserve">Being Claim for Handling Charges </t>
  </si>
  <si>
    <t xml:space="preserve">DHOLPUR DUMP </t>
  </si>
  <si>
    <t xml:space="preserve">Being Claim for Handling charges FOR WHATHER SHIELD MATERIAL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</si>
  <si>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</si>
  <si>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</si>
  <si>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</si>
  <si>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</si>
  <si>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</si>
  <si>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>Invoice No :-  16</t>
  </si>
  <si>
    <t>DATE : 31.05.2022</t>
  </si>
  <si>
    <t>FOR THE MONTH OF MAY  2022</t>
  </si>
  <si>
    <t>Invoice No :- 17</t>
  </si>
  <si>
    <t xml:space="preserve"> Date: 31.05.2022</t>
  </si>
  <si>
    <t>FOR THE MONTH OF MAY 2022</t>
  </si>
  <si>
    <t>Invoice No:  18</t>
  </si>
  <si>
    <t>FOR THE MONTH OF MAY   2022</t>
  </si>
  <si>
    <t>KHERLI (DHOLPUR)</t>
  </si>
  <si>
    <t>RJ34GA1201</t>
  </si>
  <si>
    <t>RJ34GA0234</t>
  </si>
  <si>
    <t>737</t>
  </si>
  <si>
    <t>746</t>
  </si>
  <si>
    <t>747</t>
  </si>
  <si>
    <t>750</t>
  </si>
  <si>
    <t>751</t>
  </si>
  <si>
    <t>759</t>
  </si>
  <si>
    <t>760</t>
  </si>
  <si>
    <t>767</t>
  </si>
  <si>
    <t>770</t>
  </si>
  <si>
    <t>771</t>
  </si>
  <si>
    <t>772</t>
  </si>
  <si>
    <t>773</t>
  </si>
  <si>
    <t>776</t>
  </si>
  <si>
    <t>778</t>
  </si>
  <si>
    <t>781</t>
  </si>
  <si>
    <t>783</t>
  </si>
  <si>
    <t>784</t>
  </si>
  <si>
    <t>785</t>
  </si>
  <si>
    <t>791</t>
  </si>
  <si>
    <t>794</t>
  </si>
  <si>
    <t>796</t>
  </si>
  <si>
    <t>798</t>
  </si>
  <si>
    <t>799</t>
  </si>
  <si>
    <t>801</t>
  </si>
  <si>
    <t>803</t>
  </si>
  <si>
    <t>802</t>
  </si>
  <si>
    <t>8205730338</t>
  </si>
  <si>
    <t>8205736429</t>
  </si>
  <si>
    <t>8205736455</t>
  </si>
  <si>
    <t>8205739620</t>
  </si>
  <si>
    <t>8205739877</t>
  </si>
  <si>
    <t>8205750971</t>
  </si>
  <si>
    <t>8205750981</t>
  </si>
  <si>
    <t>8205761594</t>
  </si>
  <si>
    <t>8205763372</t>
  </si>
  <si>
    <t>8205763413</t>
  </si>
  <si>
    <t>8205763450</t>
  </si>
  <si>
    <t>8205763498</t>
  </si>
  <si>
    <t>8205767817</t>
  </si>
  <si>
    <t>8205769467</t>
  </si>
  <si>
    <t>8205774773</t>
  </si>
  <si>
    <t>8205776146</t>
  </si>
  <si>
    <t>8205776738</t>
  </si>
  <si>
    <t>8205776805</t>
  </si>
  <si>
    <t>8205783974</t>
  </si>
  <si>
    <t>8205786525</t>
  </si>
  <si>
    <t>8205786537</t>
  </si>
  <si>
    <t>8205789391</t>
  </si>
  <si>
    <t>8205789462</t>
  </si>
  <si>
    <t>8205791684</t>
  </si>
  <si>
    <t>8205791712</t>
  </si>
  <si>
    <t>8205791816</t>
  </si>
  <si>
    <t>8205791977</t>
  </si>
  <si>
    <t>8205780110</t>
  </si>
  <si>
    <t>8205781978</t>
  </si>
  <si>
    <t>8205791656</t>
  </si>
  <si>
    <t>8205791893</t>
  </si>
  <si>
    <t xml:space="preserve"> DATE :  31.05.2022</t>
  </si>
  <si>
    <t>Invoice No :- 19</t>
  </si>
  <si>
    <t>Invoice No :-  20</t>
  </si>
  <si>
    <t>Invoice No :-  21</t>
  </si>
  <si>
    <t>Invoice No :-  22</t>
  </si>
  <si>
    <t>8205740467</t>
  </si>
  <si>
    <t>8205776902</t>
  </si>
  <si>
    <t>8205791746</t>
  </si>
  <si>
    <t>753</t>
  </si>
  <si>
    <t>787</t>
  </si>
  <si>
    <t>800</t>
  </si>
  <si>
    <t>8205730374</t>
  </si>
  <si>
    <t>8205736386</t>
  </si>
  <si>
    <t>8205736395</t>
  </si>
  <si>
    <t>8205736403</t>
  </si>
  <si>
    <t>8205736407</t>
  </si>
  <si>
    <t>8205776882</t>
  </si>
  <si>
    <t>738</t>
  </si>
  <si>
    <t>742</t>
  </si>
  <si>
    <t>743</t>
  </si>
  <si>
    <t>744</t>
  </si>
  <si>
    <t>745</t>
  </si>
  <si>
    <t>786</t>
  </si>
  <si>
    <t xml:space="preserve"> Date:  31.05.2022</t>
  </si>
  <si>
    <t>DATE :- 31.05.2022</t>
  </si>
  <si>
    <t>Being Claim of Transportation Charges  WHATHER SHIELD MATERIAL as per Details Enclosed</t>
  </si>
  <si>
    <t>Stock Reconciliation Statement of DHOLPUR  Dump  For The Period  MAY   2022</t>
  </si>
  <si>
    <t>FOR THE MONTH OF may 2022</t>
  </si>
  <si>
    <t xml:space="preserve"> </t>
  </si>
  <si>
    <t xml:space="preserve">Product : J.K. Cement NIMBHERA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</si>
</sst>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08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36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b/>
      <sz val="36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u/>
      <sz val="12"/>
      <name val="Arial"/>
      <family val="2"/>
    </font>
    <font>
      <sz val="10"/>
      <color rgb="FF333F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u/>
      <sz val="24"/>
      <color theme="1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36"/>
      <name val="Arial"/>
      <family val="2"/>
    </font>
    <font>
      <b/>
      <sz val="32"/>
      <name val="Arial"/>
      <family val="2"/>
    </font>
    <font>
      <sz val="32"/>
      <color rgb="FF000000"/>
      <name val="Calibri"/>
      <family val="2"/>
    </font>
    <font>
      <sz val="32"/>
      <name val="Arial"/>
      <family val="2"/>
    </font>
    <font>
      <b/>
      <sz val="32"/>
      <color rgb="FF000000"/>
      <name val="Calibri"/>
      <family val="2"/>
    </font>
    <font>
      <b/>
      <sz val="32"/>
      <color theme="1" tint="4.9989318521683403E-2"/>
      <name val="Calibri"/>
      <family val="2"/>
    </font>
    <font>
      <b/>
      <u/>
      <sz val="32"/>
      <name val="Arial"/>
      <family val="2"/>
    </font>
    <font>
      <b/>
      <sz val="32"/>
      <name val="Calibri"/>
      <family val="2"/>
    </font>
    <font>
      <b/>
      <sz val="32"/>
      <color theme="1"/>
      <name val="Arial"/>
      <family val="2"/>
    </font>
    <font>
      <i/>
      <sz val="11"/>
      <color rgb="FF000000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b/>
      <sz val="22"/>
      <color rgb="FF000000"/>
      <name val="Calibri"/>
      <family val="2"/>
    </font>
    <font>
      <b/>
      <u/>
      <sz val="36"/>
      <name val="Arial"/>
      <family val="2"/>
    </font>
    <font>
      <sz val="22"/>
      <color rgb="FF000000"/>
      <name val="Calibri"/>
      <family val="2"/>
    </font>
    <font>
      <b/>
      <sz val="26"/>
      <color rgb="FF000000"/>
      <name val="Calibri"/>
      <family val="2"/>
    </font>
    <font>
      <b/>
      <sz val="24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b/>
      <u/>
      <sz val="22"/>
      <color theme="10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b/>
      <sz val="180"/>
      <name val="Arial Black"/>
      <family val="2"/>
    </font>
    <font>
      <b/>
      <sz val="28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sz val="48"/>
      <color rgb="FF000000"/>
      <name val="Calibri"/>
      <family val="2"/>
    </font>
    <font>
      <b/>
      <sz val="40"/>
      <color theme="1"/>
      <name val="Calibri"/>
      <family val="2"/>
    </font>
    <font>
      <b/>
      <sz val="4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21" fillId="0" borderId="0"/>
    <xf numFmtId="43" fontId="95" fillId="0" borderId="0" applyFont="0" applyFill="0" applyBorder="0" applyAlignment="0" applyProtection="0"/>
  </cellStyleXfs>
  <cellXfs count="590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Alignment="1"/>
    <xf numFmtId="0" fontId="19" fillId="0" borderId="0" xfId="0" applyFont="1" applyBorder="1" applyAlignment="1"/>
    <xf numFmtId="0" fontId="14" fillId="0" borderId="0" xfId="0" applyFont="1" applyAlignment="1"/>
    <xf numFmtId="0" fontId="22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2" borderId="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/>
    <xf numFmtId="2" fontId="0" fillId="0" borderId="0" xfId="0" applyNumberFormat="1" applyFont="1"/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1" fillId="0" borderId="0" xfId="0" applyFont="1" applyAlignment="1"/>
    <xf numFmtId="0" fontId="22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Border="1" applyAlignme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49" fontId="35" fillId="0" borderId="0" xfId="0" applyNumberFormat="1" applyFont="1" applyAlignment="1">
      <alignment vertical="center"/>
    </xf>
    <xf numFmtId="0" fontId="35" fillId="0" borderId="0" xfId="0" applyFont="1" applyAlignment="1">
      <alignment horizontal="right" vertical="center"/>
    </xf>
    <xf numFmtId="0" fontId="42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43" fillId="0" borderId="0" xfId="0" applyFont="1" applyAlignment="1"/>
    <xf numFmtId="0" fontId="43" fillId="0" borderId="0" xfId="0" applyFont="1" applyAlignment="1">
      <alignment horizontal="right"/>
    </xf>
    <xf numFmtId="0" fontId="44" fillId="0" borderId="0" xfId="0" applyFont="1" applyAlignment="1"/>
    <xf numFmtId="0" fontId="45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5" fillId="0" borderId="0" xfId="0" applyFont="1" applyAlignment="1"/>
    <xf numFmtId="0" fontId="3" fillId="0" borderId="0" xfId="0" applyFont="1" applyAlignme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49" fontId="22" fillId="2" borderId="0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/>
    <xf numFmtId="0" fontId="28" fillId="0" borderId="0" xfId="0" applyFont="1"/>
    <xf numFmtId="0" fontId="28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35" fillId="0" borderId="0" xfId="0" applyFont="1" applyBorder="1" applyAlignment="1"/>
    <xf numFmtId="0" fontId="31" fillId="0" borderId="0" xfId="0" applyFont="1" applyBorder="1" applyAlignment="1">
      <alignment vertical="center"/>
    </xf>
    <xf numFmtId="49" fontId="31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3" fillId="0" borderId="0" xfId="0" applyFont="1" applyAlignment="1"/>
    <xf numFmtId="0" fontId="7" fillId="0" borderId="0" xfId="0" applyFont="1" applyAlignment="1"/>
    <xf numFmtId="0" fontId="29" fillId="0" borderId="0" xfId="0" applyFont="1" applyAlignment="1">
      <alignment horizontal="center"/>
    </xf>
    <xf numFmtId="0" fontId="7" fillId="0" borderId="0" xfId="0" applyFont="1"/>
    <xf numFmtId="49" fontId="0" fillId="0" borderId="0" xfId="0" applyNumberFormat="1" applyFont="1"/>
    <xf numFmtId="0" fontId="7" fillId="0" borderId="0" xfId="0" applyFont="1" applyAlignment="1">
      <alignment horizontal="left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3" fillId="0" borderId="0" xfId="0" applyFont="1" applyAlignment="1">
      <alignment vertical="center"/>
    </xf>
    <xf numFmtId="0" fontId="57" fillId="0" borderId="0" xfId="0" applyFont="1"/>
    <xf numFmtId="2" fontId="58" fillId="0" borderId="0" xfId="0" applyNumberFormat="1" applyFont="1" applyAlignment="1">
      <alignment horizontal="right"/>
    </xf>
    <xf numFmtId="0" fontId="48" fillId="0" borderId="0" xfId="0" applyFont="1"/>
    <xf numFmtId="0" fontId="5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6" fillId="0" borderId="0" xfId="0" applyFont="1" applyBorder="1"/>
    <xf numFmtId="0" fontId="36" fillId="0" borderId="0" xfId="0" applyFont="1" applyBorder="1" applyAlignment="1"/>
    <xf numFmtId="0" fontId="50" fillId="0" borderId="0" xfId="0" applyFont="1" applyAlignment="1">
      <alignment vertical="center"/>
    </xf>
    <xf numFmtId="0" fontId="45" fillId="0" borderId="0" xfId="0" applyFont="1" applyAlignment="1"/>
    <xf numFmtId="0" fontId="15" fillId="0" borderId="0" xfId="0" applyFont="1" applyBorder="1" applyAlignment="1"/>
    <xf numFmtId="0" fontId="61" fillId="0" borderId="0" xfId="0" applyFont="1" applyAlignment="1"/>
    <xf numFmtId="0" fontId="36" fillId="0" borderId="4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top"/>
    </xf>
    <xf numFmtId="0" fontId="36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22" fillId="0" borderId="2" xfId="0" applyFont="1" applyBorder="1" applyAlignment="1">
      <alignment horizontal="center"/>
    </xf>
    <xf numFmtId="2" fontId="62" fillId="0" borderId="2" xfId="1" applyNumberFormat="1" applyFont="1" applyBorder="1" applyAlignment="1" applyProtection="1">
      <alignment horizontal="center" vertical="center"/>
    </xf>
    <xf numFmtId="0" fontId="36" fillId="0" borderId="2" xfId="0" applyFont="1" applyBorder="1" applyAlignment="1">
      <alignment horizontal="center"/>
    </xf>
    <xf numFmtId="166" fontId="0" fillId="0" borderId="0" xfId="0" applyNumberFormat="1" applyFont="1"/>
    <xf numFmtId="0" fontId="23" fillId="7" borderId="30" xfId="0" applyFont="1" applyFill="1" applyBorder="1" applyAlignment="1">
      <alignment horizontal="center" vertical="center"/>
    </xf>
    <xf numFmtId="0" fontId="63" fillId="2" borderId="28" xfId="0" applyFont="1" applyFill="1" applyBorder="1" applyAlignment="1">
      <alignment horizontal="center" vertical="center" wrapText="1"/>
    </xf>
    <xf numFmtId="2" fontId="23" fillId="0" borderId="28" xfId="0" applyNumberFormat="1" applyFont="1" applyBorder="1" applyAlignment="1">
      <alignment horizontal="center" vertical="center" wrapText="1"/>
    </xf>
    <xf numFmtId="2" fontId="23" fillId="0" borderId="28" xfId="0" applyNumberFormat="1" applyFont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63" fillId="0" borderId="28" xfId="0" applyFont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2" fontId="23" fillId="3" borderId="38" xfId="0" applyNumberFormat="1" applyFont="1" applyFill="1" applyBorder="1" applyAlignment="1">
      <alignment horizontal="center" vertical="center"/>
    </xf>
    <xf numFmtId="0" fontId="63" fillId="6" borderId="39" xfId="0" applyFont="1" applyFill="1" applyBorder="1" applyAlignment="1">
      <alignment horizontal="center" vertical="center"/>
    </xf>
    <xf numFmtId="0" fontId="63" fillId="6" borderId="40" xfId="0" applyFont="1" applyFill="1" applyBorder="1" applyAlignment="1">
      <alignment horizontal="center" vertical="center"/>
    </xf>
    <xf numFmtId="2" fontId="23" fillId="6" borderId="0" xfId="0" applyNumberFormat="1" applyFont="1" applyFill="1" applyBorder="1" applyAlignment="1">
      <alignment horizontal="center" vertical="center"/>
    </xf>
    <xf numFmtId="0" fontId="63" fillId="6" borderId="41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2" fontId="2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5" fillId="6" borderId="16" xfId="0" applyFont="1" applyFill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0" fontId="25" fillId="6" borderId="42" xfId="0" applyFont="1" applyFill="1" applyBorder="1" applyAlignment="1">
      <alignment horizontal="center" vertical="center"/>
    </xf>
    <xf numFmtId="0" fontId="25" fillId="6" borderId="30" xfId="0" applyFont="1" applyFill="1" applyBorder="1" applyAlignment="1">
      <alignment horizontal="center"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25" fillId="5" borderId="28" xfId="0" applyNumberFormat="1" applyFont="1" applyFill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3" fillId="2" borderId="57" xfId="0" applyFont="1" applyFill="1" applyBorder="1" applyAlignment="1">
      <alignment horizontal="center" vertical="center" wrapText="1"/>
    </xf>
    <xf numFmtId="0" fontId="63" fillId="0" borderId="57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2" fontId="23" fillId="3" borderId="60" xfId="0" applyNumberFormat="1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0" fontId="65" fillId="0" borderId="0" xfId="0" applyFont="1" applyBorder="1"/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25" fillId="6" borderId="57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2" fontId="8" fillId="5" borderId="28" xfId="0" applyNumberFormat="1" applyFont="1" applyFill="1" applyBorder="1" applyAlignment="1">
      <alignment horizontal="center" vertical="center"/>
    </xf>
    <xf numFmtId="2" fontId="25" fillId="5" borderId="30" xfId="0" applyNumberFormat="1" applyFont="1" applyFill="1" applyBorder="1" applyAlignment="1">
      <alignment horizontal="center" vertical="center"/>
    </xf>
    <xf numFmtId="2" fontId="25" fillId="5" borderId="57" xfId="0" applyNumberFormat="1" applyFont="1" applyFill="1" applyBorder="1" applyAlignment="1">
      <alignment horizontal="center" vertical="center"/>
    </xf>
    <xf numFmtId="0" fontId="25" fillId="6" borderId="68" xfId="0" applyFont="1" applyFill="1" applyBorder="1" applyAlignment="1">
      <alignment horizontal="center" vertical="center"/>
    </xf>
    <xf numFmtId="0" fontId="64" fillId="0" borderId="69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64" fillId="0" borderId="70" xfId="0" applyFont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vertical="center"/>
    </xf>
    <xf numFmtId="0" fontId="6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68" fillId="0" borderId="0" xfId="0" applyFont="1"/>
    <xf numFmtId="0" fontId="68" fillId="0" borderId="0" xfId="0" applyFont="1" applyAlignment="1"/>
    <xf numFmtId="0" fontId="67" fillId="0" borderId="0" xfId="0" applyFont="1" applyAlignment="1">
      <alignment horizontal="left"/>
    </xf>
    <xf numFmtId="0" fontId="67" fillId="0" borderId="0" xfId="0" applyFont="1"/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69" fillId="0" borderId="0" xfId="0" applyFont="1"/>
    <xf numFmtId="0" fontId="70" fillId="0" borderId="0" xfId="0" applyFont="1"/>
    <xf numFmtId="0" fontId="70" fillId="0" borderId="0" xfId="0" applyFont="1" applyAlignment="1">
      <alignment horizontal="left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70" fillId="0" borderId="0" xfId="0" applyFont="1" applyAlignment="1">
      <alignment vertical="center"/>
    </xf>
    <xf numFmtId="0" fontId="70" fillId="0" borderId="0" xfId="0" applyFont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67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0" fontId="67" fillId="2" borderId="0" xfId="0" applyFont="1" applyFill="1" applyBorder="1" applyAlignment="1">
      <alignment horizontal="left" vertical="center"/>
    </xf>
    <xf numFmtId="49" fontId="70" fillId="2" borderId="0" xfId="0" applyNumberFormat="1" applyFont="1" applyFill="1" applyBorder="1" applyAlignment="1">
      <alignment vertical="center"/>
    </xf>
    <xf numFmtId="0" fontId="70" fillId="2" borderId="0" xfId="0" applyFont="1" applyFill="1" applyBorder="1" applyAlignment="1">
      <alignment horizontal="left" vertical="center"/>
    </xf>
    <xf numFmtId="0" fontId="72" fillId="2" borderId="0" xfId="0" applyFont="1" applyFill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74" fillId="2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1" xfId="0" applyFont="1" applyBorder="1"/>
    <xf numFmtId="4" fontId="28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75" fillId="0" borderId="0" xfId="0" applyNumberFormat="1" applyFont="1" applyAlignment="1">
      <alignment horizontal="right" vertical="top"/>
    </xf>
    <xf numFmtId="0" fontId="30" fillId="0" borderId="0" xfId="0" applyFont="1"/>
    <xf numFmtId="0" fontId="2" fillId="0" borderId="0" xfId="0" applyFont="1" applyAlignment="1">
      <alignment horizontal="center" vertical="center"/>
    </xf>
    <xf numFmtId="0" fontId="77" fillId="0" borderId="0" xfId="0" applyFont="1" applyAlignment="1">
      <alignment horizont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2" fontId="28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36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2" fillId="0" borderId="0" xfId="0" applyFont="1" applyAlignment="1"/>
    <xf numFmtId="0" fontId="29" fillId="0" borderId="0" xfId="0" applyFont="1" applyAlignment="1"/>
    <xf numFmtId="0" fontId="41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6" fillId="0" borderId="0" xfId="0" applyFont="1" applyBorder="1"/>
    <xf numFmtId="0" fontId="47" fillId="0" borderId="0" xfId="0" applyFont="1" applyBorder="1"/>
    <xf numFmtId="0" fontId="22" fillId="0" borderId="0" xfId="0" applyFont="1" applyAlignment="1"/>
    <xf numFmtId="0" fontId="3" fillId="0" borderId="0" xfId="0" applyFont="1" applyAlignment="1">
      <alignment horizontal="center"/>
    </xf>
    <xf numFmtId="0" fontId="79" fillId="0" borderId="0" xfId="0" applyFont="1" applyBorder="1"/>
    <xf numFmtId="0" fontId="30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81" fillId="0" borderId="0" xfId="0" applyFont="1"/>
    <xf numFmtId="0" fontId="24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1" fillId="0" borderId="0" xfId="0" applyFont="1"/>
    <xf numFmtId="0" fontId="24" fillId="2" borderId="0" xfId="0" applyFont="1" applyFill="1" applyBorder="1" applyAlignment="1">
      <alignment horizontal="left"/>
    </xf>
    <xf numFmtId="0" fontId="41" fillId="2" borderId="0" xfId="0" applyFont="1" applyFill="1" applyBorder="1"/>
    <xf numFmtId="0" fontId="31" fillId="0" borderId="0" xfId="0" applyFont="1" applyBorder="1"/>
    <xf numFmtId="0" fontId="26" fillId="0" borderId="0" xfId="0" applyFont="1" applyAlignment="1"/>
    <xf numFmtId="0" fontId="31" fillId="0" borderId="0" xfId="0" applyFont="1" applyBorder="1" applyAlignment="1"/>
    <xf numFmtId="0" fontId="41" fillId="0" borderId="0" xfId="0" applyFont="1" applyAlignment="1"/>
    <xf numFmtId="0" fontId="23" fillId="0" borderId="0" xfId="0" applyFont="1" applyAlignment="1"/>
    <xf numFmtId="0" fontId="27" fillId="0" borderId="0" xfId="0" applyFont="1" applyBorder="1" applyAlignment="1">
      <alignment horizontal="left" vertical="center"/>
    </xf>
    <xf numFmtId="2" fontId="24" fillId="0" borderId="7" xfId="0" applyNumberFormat="1" applyFont="1" applyBorder="1" applyAlignment="1">
      <alignment horizontal="center" vertical="center"/>
    </xf>
    <xf numFmtId="0" fontId="31" fillId="0" borderId="0" xfId="0" applyFont="1"/>
    <xf numFmtId="0" fontId="22" fillId="0" borderId="0" xfId="0" applyFont="1"/>
    <xf numFmtId="0" fontId="9" fillId="0" borderId="0" xfId="0" applyFont="1" applyBorder="1"/>
    <xf numFmtId="0" fontId="35" fillId="0" borderId="0" xfId="0" applyFont="1"/>
    <xf numFmtId="0" fontId="4" fillId="0" borderId="0" xfId="0" applyFont="1"/>
    <xf numFmtId="0" fontId="41" fillId="0" borderId="0" xfId="0" applyFont="1" applyBorder="1" applyAlignment="1"/>
    <xf numFmtId="0" fontId="0" fillId="0" borderId="1" xfId="0" applyFont="1" applyBorder="1"/>
    <xf numFmtId="2" fontId="35" fillId="8" borderId="2" xfId="0" applyNumberFormat="1" applyFont="1" applyFill="1" applyBorder="1" applyAlignment="1">
      <alignment horizontal="center" vertical="center"/>
    </xf>
    <xf numFmtId="2" fontId="35" fillId="9" borderId="7" xfId="0" applyNumberFormat="1" applyFont="1" applyFill="1" applyBorder="1" applyAlignment="1">
      <alignment horizontal="center" vertical="center"/>
    </xf>
    <xf numFmtId="0" fontId="84" fillId="2" borderId="0" xfId="0" applyFont="1" applyFill="1" applyBorder="1" applyAlignment="1">
      <alignment vertical="center"/>
    </xf>
    <xf numFmtId="0" fontId="83" fillId="0" borderId="2" xfId="0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0" fontId="30" fillId="0" borderId="2" xfId="0" applyFont="1" applyBorder="1" applyAlignment="1"/>
    <xf numFmtId="0" fontId="36" fillId="0" borderId="2" xfId="0" applyFont="1" applyBorder="1" applyAlignment="1"/>
    <xf numFmtId="0" fontId="88" fillId="0" borderId="0" xfId="0" applyFont="1" applyAlignment="1">
      <alignment horizontal="left" vertical="center"/>
    </xf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83" fillId="0" borderId="0" xfId="0" applyFont="1" applyAlignment="1">
      <alignment vertical="center"/>
    </xf>
    <xf numFmtId="0" fontId="85" fillId="0" borderId="0" xfId="0" applyFont="1" applyAlignment="1">
      <alignment vertical="center"/>
    </xf>
    <xf numFmtId="0" fontId="88" fillId="0" borderId="0" xfId="0" applyFont="1" applyAlignment="1">
      <alignment horizontal="right" vertical="center"/>
    </xf>
    <xf numFmtId="0" fontId="83" fillId="0" borderId="0" xfId="0" applyFont="1" applyAlignment="1">
      <alignment horizontal="right" vertical="center"/>
    </xf>
    <xf numFmtId="0" fontId="85" fillId="0" borderId="0" xfId="0" applyFont="1" applyAlignment="1">
      <alignment horizontal="right" vertical="center"/>
    </xf>
    <xf numFmtId="0" fontId="89" fillId="0" borderId="0" xfId="0" applyFont="1" applyBorder="1" applyAlignment="1">
      <alignment vertical="center"/>
    </xf>
    <xf numFmtId="0" fontId="85" fillId="0" borderId="0" xfId="0" applyFont="1" applyBorder="1" applyAlignment="1">
      <alignment horizontal="center" vertical="center"/>
    </xf>
    <xf numFmtId="165" fontId="83" fillId="0" borderId="6" xfId="0" applyNumberFormat="1" applyFont="1" applyBorder="1" applyAlignment="1">
      <alignment horizontal="center" vertical="center"/>
    </xf>
    <xf numFmtId="2" fontId="88" fillId="0" borderId="2" xfId="0" applyNumberFormat="1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2" fontId="83" fillId="0" borderId="2" xfId="0" applyNumberFormat="1" applyFont="1" applyBorder="1" applyAlignment="1">
      <alignment horizontal="center" vertical="center"/>
    </xf>
    <xf numFmtId="2" fontId="94" fillId="0" borderId="2" xfId="1" applyNumberFormat="1" applyFont="1" applyBorder="1" applyAlignment="1" applyProtection="1">
      <alignment horizontal="center" vertical="center"/>
    </xf>
    <xf numFmtId="0" fontId="83" fillId="0" borderId="14" xfId="0" applyFont="1" applyBorder="1" applyAlignment="1">
      <alignment horizontal="center" vertical="center"/>
    </xf>
    <xf numFmtId="0" fontId="83" fillId="0" borderId="15" xfId="0" applyFont="1" applyBorder="1" applyAlignment="1">
      <alignment horizontal="center" vertical="center"/>
    </xf>
    <xf numFmtId="2" fontId="83" fillId="0" borderId="15" xfId="0" applyNumberFormat="1" applyFont="1" applyBorder="1" applyAlignment="1">
      <alignment horizontal="center" vertical="center"/>
    </xf>
    <xf numFmtId="0" fontId="88" fillId="0" borderId="15" xfId="0" applyFont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35" fillId="0" borderId="0" xfId="0" applyFont="1" applyBorder="1" applyAlignment="1"/>
    <xf numFmtId="0" fontId="28" fillId="0" borderId="0" xfId="0" applyFont="1" applyAlignment="1"/>
    <xf numFmtId="0" fontId="0" fillId="0" borderId="1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45" fillId="0" borderId="0" xfId="0" applyFont="1" applyAlignment="1">
      <alignment horizontal="center"/>
    </xf>
    <xf numFmtId="0" fontId="22" fillId="0" borderId="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96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2" fontId="35" fillId="0" borderId="7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83" fillId="0" borderId="71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22" fillId="0" borderId="6" xfId="0" applyFont="1" applyBorder="1" applyAlignment="1"/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0" fillId="0" borderId="6" xfId="0" applyFont="1" applyBorder="1" applyAlignment="1"/>
    <xf numFmtId="2" fontId="14" fillId="8" borderId="7" xfId="0" applyNumberFormat="1" applyFont="1" applyFill="1" applyBorder="1" applyAlignment="1">
      <alignment horizontal="center" vertical="center"/>
    </xf>
    <xf numFmtId="165" fontId="24" fillId="0" borderId="74" xfId="0" applyNumberFormat="1" applyFont="1" applyBorder="1" applyAlignment="1">
      <alignment horizontal="center" vertical="center"/>
    </xf>
    <xf numFmtId="0" fontId="24" fillId="0" borderId="75" xfId="0" applyFont="1" applyBorder="1" applyAlignment="1">
      <alignment horizontal="center" vertical="center"/>
    </xf>
    <xf numFmtId="43" fontId="24" fillId="0" borderId="75" xfId="3" applyFont="1" applyBorder="1" applyAlignment="1">
      <alignment horizontal="left" vertical="center" wrapText="1"/>
    </xf>
    <xf numFmtId="43" fontId="24" fillId="0" borderId="75" xfId="3" applyFont="1" applyBorder="1" applyAlignment="1">
      <alignment horizontal="center" vertical="center" wrapText="1"/>
    </xf>
    <xf numFmtId="0" fontId="35" fillId="0" borderId="76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164" fontId="22" fillId="0" borderId="72" xfId="0" applyNumberFormat="1" applyFont="1" applyBorder="1" applyAlignment="1">
      <alignment horizontal="center" vertical="top"/>
    </xf>
    <xf numFmtId="0" fontId="36" fillId="0" borderId="72" xfId="0" applyFont="1" applyBorder="1" applyAlignment="1">
      <alignment horizontal="center" vertical="center" wrapText="1"/>
    </xf>
    <xf numFmtId="0" fontId="36" fillId="0" borderId="72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164" fontId="20" fillId="8" borderId="2" xfId="0" applyNumberFormat="1" applyFont="1" applyFill="1" applyBorder="1" applyAlignment="1">
      <alignment horizontal="center" vertical="center"/>
    </xf>
    <xf numFmtId="43" fontId="20" fillId="8" borderId="7" xfId="0" applyNumberFormat="1" applyFont="1" applyFill="1" applyBorder="1" applyAlignment="1">
      <alignment horizontal="center" vertical="center"/>
    </xf>
    <xf numFmtId="2" fontId="20" fillId="8" borderId="23" xfId="0" applyNumberFormat="1" applyFont="1" applyFill="1" applyBorder="1" applyAlignment="1">
      <alignment horizontal="center" vertical="center"/>
    </xf>
    <xf numFmtId="165" fontId="98" fillId="0" borderId="6" xfId="0" applyNumberFormat="1" applyFont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43" fontId="98" fillId="0" borderId="2" xfId="3" applyFont="1" applyBorder="1" applyAlignment="1">
      <alignment horizontal="center" vertical="center"/>
    </xf>
    <xf numFmtId="43" fontId="98" fillId="0" borderId="2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43" fontId="11" fillId="0" borderId="2" xfId="3" applyFont="1" applyBorder="1" applyAlignment="1">
      <alignment horizontal="center" vertical="center"/>
    </xf>
    <xf numFmtId="43" fontId="98" fillId="0" borderId="2" xfId="3" applyFont="1" applyFill="1" applyBorder="1" applyAlignment="1">
      <alignment horizontal="center" vertical="center"/>
    </xf>
    <xf numFmtId="43" fontId="98" fillId="0" borderId="2" xfId="0" applyNumberFormat="1" applyFont="1" applyFill="1" applyBorder="1" applyAlignment="1">
      <alignment horizontal="center" vertical="center"/>
    </xf>
    <xf numFmtId="43" fontId="98" fillId="0" borderId="7" xfId="0" applyNumberFormat="1" applyFont="1" applyBorder="1" applyAlignment="1">
      <alignment vertical="center"/>
    </xf>
    <xf numFmtId="0" fontId="100" fillId="5" borderId="27" xfId="0" applyFont="1" applyFill="1" applyBorder="1" applyAlignment="1">
      <alignment horizontal="center" vertical="center" wrapText="1"/>
    </xf>
    <xf numFmtId="0" fontId="100" fillId="5" borderId="28" xfId="0" applyFont="1" applyFill="1" applyBorder="1" applyAlignment="1">
      <alignment horizontal="center" vertical="center" wrapText="1"/>
    </xf>
    <xf numFmtId="0" fontId="100" fillId="5" borderId="57" xfId="0" applyFont="1" applyFill="1" applyBorder="1" applyAlignment="1">
      <alignment horizontal="center" vertical="center" wrapText="1"/>
    </xf>
    <xf numFmtId="165" fontId="22" fillId="0" borderId="6" xfId="0" applyNumberFormat="1" applyFont="1" applyBorder="1" applyAlignment="1">
      <alignment horizontal="center" vertical="center"/>
    </xf>
    <xf numFmtId="0" fontId="35" fillId="0" borderId="0" xfId="0" applyFont="1" applyBorder="1" applyAlignment="1"/>
    <xf numFmtId="0" fontId="28" fillId="0" borderId="0" xfId="0" applyFont="1" applyAlignment="1"/>
    <xf numFmtId="0" fontId="93" fillId="0" borderId="1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36" fillId="0" borderId="2" xfId="0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30" fillId="0" borderId="0" xfId="0" applyFont="1" applyAlignment="1"/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4" fontId="11" fillId="8" borderId="2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44" fillId="0" borderId="75" xfId="0" applyFont="1" applyBorder="1" applyAlignment="1">
      <alignment vertical="top"/>
    </xf>
    <xf numFmtId="0" fontId="0" fillId="0" borderId="75" xfId="0" applyFont="1" applyBorder="1" applyAlignment="1"/>
    <xf numFmtId="0" fontId="8" fillId="0" borderId="75" xfId="0" applyFont="1" applyBorder="1" applyAlignment="1">
      <alignment horizontal="center" vertical="center"/>
    </xf>
    <xf numFmtId="0" fontId="9" fillId="2" borderId="75" xfId="0" applyFont="1" applyFill="1" applyBorder="1"/>
    <xf numFmtId="0" fontId="9" fillId="0" borderId="75" xfId="0" applyFont="1" applyBorder="1"/>
    <xf numFmtId="0" fontId="14" fillId="0" borderId="6" xfId="0" applyFont="1" applyBorder="1" applyAlignment="1">
      <alignment horizontal="center"/>
    </xf>
    <xf numFmtId="1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4" fontId="11" fillId="9" borderId="15" xfId="0" applyNumberFormat="1" applyFont="1" applyFill="1" applyBorder="1" applyAlignment="1">
      <alignment horizontal="center" vertical="center"/>
    </xf>
    <xf numFmtId="0" fontId="93" fillId="0" borderId="2" xfId="0" applyFont="1" applyBorder="1" applyAlignment="1"/>
    <xf numFmtId="2" fontId="93" fillId="0" borderId="2" xfId="0" applyNumberFormat="1" applyFont="1" applyBorder="1" applyAlignment="1"/>
    <xf numFmtId="0" fontId="93" fillId="0" borderId="6" xfId="0" applyFont="1" applyBorder="1" applyAlignment="1"/>
    <xf numFmtId="2" fontId="3" fillId="8" borderId="23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2" fontId="3" fillId="8" borderId="2" xfId="0" applyNumberFormat="1" applyFont="1" applyFill="1" applyBorder="1" applyAlignment="1">
      <alignment horizontal="center"/>
    </xf>
    <xf numFmtId="165" fontId="22" fillId="0" borderId="6" xfId="0" applyNumberFormat="1" applyFont="1" applyBorder="1" applyAlignment="1">
      <alignment horizontal="center"/>
    </xf>
    <xf numFmtId="2" fontId="14" fillId="8" borderId="2" xfId="0" applyNumberFormat="1" applyFont="1" applyFill="1" applyBorder="1" applyAlignment="1">
      <alignment horizontal="center" vertical="center"/>
    </xf>
    <xf numFmtId="2" fontId="14" fillId="9" borderId="7" xfId="0" applyNumberFormat="1" applyFont="1" applyFill="1" applyBorder="1" applyAlignment="1">
      <alignment horizontal="center" vertical="center"/>
    </xf>
    <xf numFmtId="2" fontId="20" fillId="8" borderId="7" xfId="0" applyNumberFormat="1" applyFont="1" applyFill="1" applyBorder="1" applyAlignment="1">
      <alignment horizontal="center" vertical="center"/>
    </xf>
    <xf numFmtId="0" fontId="0" fillId="0" borderId="0" xfId="0"/>
    <xf numFmtId="0" fontId="24" fillId="0" borderId="0" xfId="0" applyFont="1" applyBorder="1" applyAlignment="1">
      <alignment horizontal="left"/>
    </xf>
    <xf numFmtId="0" fontId="35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2" fontId="24" fillId="8" borderId="7" xfId="0" applyNumberFormat="1" applyFont="1" applyFill="1" applyBorder="1" applyAlignment="1">
      <alignment horizontal="center" vertical="center"/>
    </xf>
    <xf numFmtId="2" fontId="24" fillId="8" borderId="23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0" fillId="0" borderId="1" xfId="0" applyFont="1" applyBorder="1"/>
    <xf numFmtId="0" fontId="77" fillId="0" borderId="0" xfId="0" applyFont="1" applyAlignment="1">
      <alignment horizontal="center"/>
    </xf>
    <xf numFmtId="0" fontId="11" fillId="0" borderId="0" xfId="0" applyFont="1" applyAlignment="1"/>
    <xf numFmtId="0" fontId="88" fillId="0" borderId="4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 vertical="center"/>
    </xf>
    <xf numFmtId="0" fontId="92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91" fillId="0" borderId="0" xfId="0" applyFont="1" applyAlignment="1">
      <alignment horizontal="left" vertical="center"/>
    </xf>
    <xf numFmtId="0" fontId="88" fillId="0" borderId="3" xfId="0" applyFont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0" fontId="88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/>
    <xf numFmtId="0" fontId="27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36" fillId="0" borderId="3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2" fontId="36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3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18" fillId="0" borderId="0" xfId="0" applyFont="1" applyAlignment="1"/>
    <xf numFmtId="0" fontId="49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67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97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2" fontId="23" fillId="5" borderId="62" xfId="0" applyNumberFormat="1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2" fontId="25" fillId="0" borderId="52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25" fillId="6" borderId="42" xfId="0" applyFont="1" applyFill="1" applyBorder="1" applyAlignment="1">
      <alignment horizontal="center" vertical="center"/>
    </xf>
    <xf numFmtId="0" fontId="64" fillId="0" borderId="42" xfId="0" applyFont="1" applyBorder="1" applyAlignment="1">
      <alignment horizontal="center" vertical="center"/>
    </xf>
    <xf numFmtId="0" fontId="25" fillId="6" borderId="43" xfId="0" applyFont="1" applyFill="1" applyBorder="1" applyAlignment="1">
      <alignment horizontal="center" vertical="center" wrapText="1"/>
    </xf>
    <xf numFmtId="0" fontId="25" fillId="6" borderId="43" xfId="0" applyFont="1" applyFill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64" fillId="0" borderId="29" xfId="0" applyFont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/>
    </xf>
    <xf numFmtId="0" fontId="37" fillId="3" borderId="25" xfId="0" applyFont="1" applyFill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/>
    </xf>
    <xf numFmtId="0" fontId="99" fillId="0" borderId="55" xfId="0" applyFont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56" xfId="2" applyFont="1" applyFill="1" applyBorder="1" applyAlignment="1">
      <alignment horizontal="center" vertical="center" wrapText="1"/>
    </xf>
    <xf numFmtId="0" fontId="63" fillId="6" borderId="35" xfId="0" applyFont="1" applyFill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25" fillId="6" borderId="44" xfId="0" applyFont="1" applyFill="1" applyBorder="1" applyAlignment="1">
      <alignment horizontal="center" vertical="center"/>
    </xf>
    <xf numFmtId="0" fontId="64" fillId="0" borderId="45" xfId="0" applyFont="1" applyBorder="1" applyAlignment="1">
      <alignment horizontal="center" vertical="center"/>
    </xf>
    <xf numFmtId="0" fontId="25" fillId="6" borderId="63" xfId="0" applyFont="1" applyFill="1" applyBorder="1" applyAlignment="1">
      <alignment horizontal="center" vertical="center"/>
    </xf>
    <xf numFmtId="0" fontId="64" fillId="0" borderId="64" xfId="0" applyFont="1" applyBorder="1" applyAlignment="1">
      <alignment horizontal="center" vertical="center"/>
    </xf>
    <xf numFmtId="0" fontId="64" fillId="0" borderId="65" xfId="0" applyFont="1" applyBorder="1" applyAlignment="1">
      <alignment horizontal="center" vertical="center"/>
    </xf>
    <xf numFmtId="0" fontId="25" fillId="6" borderId="64" xfId="0" applyFont="1" applyFill="1" applyBorder="1" applyAlignment="1">
      <alignment horizontal="center" vertical="center"/>
    </xf>
    <xf numFmtId="0" fontId="25" fillId="6" borderId="65" xfId="0" applyFont="1" applyFill="1" applyBorder="1" applyAlignment="1">
      <alignment horizontal="center" vertical="center"/>
    </xf>
    <xf numFmtId="0" fontId="100" fillId="6" borderId="29" xfId="0" applyFont="1" applyFill="1" applyBorder="1" applyAlignment="1">
      <alignment horizontal="center" vertical="center"/>
    </xf>
    <xf numFmtId="0" fontId="78" fillId="0" borderId="31" xfId="0" applyFont="1" applyBorder="1" applyAlignment="1">
      <alignment horizontal="center" vertical="center"/>
    </xf>
    <xf numFmtId="0" fontId="78" fillId="0" borderId="33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0" xfId="0" applyFont="1" applyAlignment="1"/>
    <xf numFmtId="0" fontId="26" fillId="0" borderId="0" xfId="0" applyFont="1" applyAlignment="1">
      <alignment horizontal="center"/>
    </xf>
    <xf numFmtId="0" fontId="87" fillId="0" borderId="6" xfId="0" applyFont="1" applyBorder="1" applyAlignment="1">
      <alignment horizontal="center"/>
    </xf>
    <xf numFmtId="0" fontId="87" fillId="0" borderId="2" xfId="0" applyFont="1" applyBorder="1" applyAlignment="1">
      <alignment horizontal="center"/>
    </xf>
    <xf numFmtId="0" fontId="60" fillId="0" borderId="1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1" fillId="0" borderId="0" xfId="0" applyFont="1" applyBorder="1" applyAlignment="1">
      <alignment horizontal="center" vertical="center"/>
    </xf>
    <xf numFmtId="0" fontId="10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0" fillId="0" borderId="0" xfId="0" applyFont="1" applyAlignment="1"/>
    <xf numFmtId="0" fontId="87" fillId="0" borderId="6" xfId="0" applyFont="1" applyBorder="1" applyAlignment="1">
      <alignment horizontal="center" vertical="center"/>
    </xf>
    <xf numFmtId="0" fontId="87" fillId="0" borderId="2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77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22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8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03" fillId="0" borderId="0" xfId="0" applyFont="1" applyBorder="1" applyAlignment="1">
      <alignment horizontal="center" vertical="center"/>
    </xf>
    <xf numFmtId="0" fontId="104" fillId="0" borderId="0" xfId="0" applyFont="1" applyBorder="1" applyAlignment="1">
      <alignment vertical="center"/>
    </xf>
    <xf numFmtId="0" fontId="106" fillId="0" borderId="3" xfId="0" applyFont="1" applyBorder="1" applyAlignment="1">
      <alignment horizontal="center" vertical="center"/>
    </xf>
    <xf numFmtId="0" fontId="106" fillId="2" borderId="4" xfId="0" applyFont="1" applyFill="1" applyBorder="1" applyAlignment="1">
      <alignment horizontal="center" vertical="center"/>
    </xf>
    <xf numFmtId="0" fontId="106" fillId="2" borderId="5" xfId="0" applyFont="1" applyFill="1" applyBorder="1" applyAlignment="1">
      <alignment horizontal="center" vertical="center"/>
    </xf>
    <xf numFmtId="0" fontId="107" fillId="0" borderId="6" xfId="0" applyFont="1" applyBorder="1" applyAlignment="1">
      <alignment horizontal="center" vertical="center"/>
    </xf>
    <xf numFmtId="165" fontId="107" fillId="0" borderId="2" xfId="0" applyNumberFormat="1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/>
    </xf>
    <xf numFmtId="164" fontId="107" fillId="0" borderId="2" xfId="0" applyNumberFormat="1" applyFont="1" applyBorder="1" applyAlignment="1">
      <alignment horizontal="center" vertical="center"/>
    </xf>
    <xf numFmtId="4" fontId="107" fillId="0" borderId="7" xfId="0" applyNumberFormat="1" applyFont="1" applyBorder="1" applyAlignment="1">
      <alignment horizontal="center" vertical="center"/>
    </xf>
    <xf numFmtId="164" fontId="105" fillId="8" borderId="15" xfId="0" applyNumberFormat="1" applyFont="1" applyFill="1" applyBorder="1" applyAlignment="1">
      <alignment horizontal="center" vertical="center"/>
    </xf>
    <xf numFmtId="4" fontId="105" fillId="8" borderId="23" xfId="0" applyNumberFormat="1" applyFont="1" applyFill="1" applyBorder="1" applyAlignment="1">
      <alignment horizontal="center" vertical="center"/>
    </xf>
    <xf numFmtId="164" fontId="20" fillId="9" borderId="75" xfId="0" applyNumberFormat="1" applyFont="1" applyFill="1" applyBorder="1" applyAlignment="1">
      <alignment horizontal="center" vertical="center"/>
    </xf>
    <xf numFmtId="4" fontId="20" fillId="8" borderId="76" xfId="0" applyNumberFormat="1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zoomScale="50" zoomScaleNormal="50" workbookViewId="0">
      <selection activeCell="K14" sqref="K14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22" t="s">
        <v>0</v>
      </c>
      <c r="B1" s="239"/>
      <c r="C1" s="240"/>
      <c r="D1" s="123" t="s">
        <v>1</v>
      </c>
      <c r="E1" s="431" t="s">
        <v>2</v>
      </c>
      <c r="F1" s="431"/>
      <c r="G1" s="431"/>
      <c r="H1" s="431"/>
      <c r="I1" s="431"/>
      <c r="J1" s="431"/>
      <c r="K1" s="431"/>
      <c r="L1" s="263"/>
      <c r="M1" s="40"/>
    </row>
    <row r="2" spans="1:13" ht="18.75">
      <c r="A2" s="6"/>
      <c r="B2" s="5"/>
      <c r="C2" s="5"/>
      <c r="D2" s="6"/>
      <c r="E2" s="5"/>
      <c r="F2" s="5"/>
      <c r="G2" s="241"/>
      <c r="H2" s="241"/>
      <c r="I2" s="233"/>
      <c r="J2" s="40"/>
      <c r="K2" s="40"/>
      <c r="L2" s="40"/>
      <c r="M2" s="40"/>
    </row>
    <row r="3" spans="1:13" ht="116.25" customHeight="1">
      <c r="A3" s="432" t="s">
        <v>3</v>
      </c>
      <c r="B3" s="432"/>
      <c r="C3" s="432"/>
      <c r="D3" s="432"/>
      <c r="E3" s="432"/>
      <c r="F3" s="432"/>
      <c r="G3" s="432"/>
      <c r="H3" s="432"/>
      <c r="I3" s="432"/>
      <c r="J3" s="40"/>
      <c r="K3" s="40"/>
      <c r="L3" s="40"/>
      <c r="M3" s="40"/>
    </row>
    <row r="4" spans="1:13" ht="42" customHeight="1">
      <c r="A4" s="431" t="s">
        <v>4</v>
      </c>
      <c r="B4" s="431"/>
      <c r="C4" s="431"/>
      <c r="D4" s="431"/>
      <c r="E4" s="431"/>
      <c r="F4" s="431"/>
      <c r="G4" s="431"/>
      <c r="H4" s="431"/>
      <c r="I4" s="431"/>
      <c r="J4" s="40"/>
      <c r="K4" s="40"/>
      <c r="L4" s="40"/>
      <c r="M4" s="40"/>
    </row>
    <row r="5" spans="1:13" ht="15.75">
      <c r="A5" s="433"/>
      <c r="B5" s="434"/>
      <c r="C5" s="434"/>
      <c r="D5" s="434"/>
      <c r="E5" s="434"/>
      <c r="F5" s="434"/>
      <c r="G5" s="242"/>
      <c r="H5" s="242"/>
      <c r="I5" s="264"/>
      <c r="J5" s="40"/>
      <c r="K5" s="40"/>
      <c r="L5" s="40"/>
      <c r="M5" s="40"/>
    </row>
    <row r="6" spans="1:13" ht="34.5" customHeight="1">
      <c r="A6" s="243"/>
      <c r="B6" s="435" t="s">
        <v>5</v>
      </c>
      <c r="C6" s="436"/>
      <c r="D6" s="436"/>
      <c r="E6" s="436"/>
      <c r="F6" s="436"/>
      <c r="G6" s="244"/>
      <c r="H6" s="243"/>
      <c r="I6" s="40"/>
      <c r="J6" s="40"/>
      <c r="K6" s="40"/>
      <c r="L6" s="40"/>
      <c r="M6" s="40"/>
    </row>
    <row r="7" spans="1:13" ht="24.75" customHeight="1">
      <c r="A7" s="243"/>
      <c r="D7" s="52"/>
      <c r="E7" s="52"/>
      <c r="F7" s="52"/>
      <c r="G7" s="244"/>
      <c r="H7" s="243"/>
      <c r="I7" s="40"/>
      <c r="J7" s="40"/>
      <c r="K7" s="40"/>
      <c r="L7" s="40"/>
      <c r="M7" s="40"/>
    </row>
    <row r="8" spans="1:13" ht="39" customHeight="1">
      <c r="A8" s="243"/>
      <c r="B8" s="414" t="s">
        <v>6</v>
      </c>
      <c r="C8" s="415"/>
      <c r="D8" s="246"/>
      <c r="E8" s="247"/>
      <c r="F8" s="248"/>
      <c r="G8" s="244"/>
      <c r="H8" s="243"/>
      <c r="I8" s="40"/>
      <c r="J8" s="40"/>
      <c r="K8" s="40"/>
      <c r="L8" s="40"/>
      <c r="M8" s="40"/>
    </row>
    <row r="9" spans="1:13" ht="42" customHeight="1">
      <c r="A9" s="243"/>
      <c r="B9" s="245" t="s">
        <v>7</v>
      </c>
      <c r="C9" s="246"/>
      <c r="D9" s="246"/>
      <c r="E9" s="247"/>
      <c r="F9" s="248"/>
      <c r="G9" s="244"/>
      <c r="H9" s="243"/>
      <c r="I9" s="40"/>
      <c r="J9" s="40"/>
      <c r="K9" s="40"/>
      <c r="L9" s="40"/>
      <c r="M9" s="40"/>
    </row>
    <row r="10" spans="1:13" ht="36.75" customHeight="1">
      <c r="A10" s="243"/>
      <c r="B10" s="245" t="s">
        <v>8</v>
      </c>
      <c r="C10" s="247"/>
      <c r="D10" s="246"/>
      <c r="E10" s="231" t="s">
        <v>9</v>
      </c>
      <c r="F10" s="183"/>
      <c r="G10" s="244"/>
      <c r="H10" s="243"/>
      <c r="I10" s="40"/>
      <c r="J10" s="40"/>
      <c r="K10" s="40"/>
      <c r="L10" s="40"/>
      <c r="M10" s="40"/>
    </row>
    <row r="11" spans="1:13" ht="39" customHeight="1">
      <c r="A11" s="243"/>
      <c r="B11" s="249" t="s">
        <v>177</v>
      </c>
      <c r="C11" s="250"/>
      <c r="E11" s="101" t="s">
        <v>10</v>
      </c>
      <c r="F11" s="251"/>
      <c r="G11" s="244"/>
      <c r="H11" s="243"/>
      <c r="I11" s="40"/>
      <c r="J11" s="40"/>
      <c r="K11" s="40"/>
      <c r="L11" s="40"/>
      <c r="M11" s="40"/>
    </row>
    <row r="12" spans="1:13" ht="38.25" customHeight="1">
      <c r="A12" s="243"/>
      <c r="B12" s="231" t="s">
        <v>176</v>
      </c>
      <c r="C12" s="247"/>
      <c r="E12" s="232" t="s">
        <v>11</v>
      </c>
      <c r="F12" s="248"/>
      <c r="G12" s="244"/>
      <c r="H12" s="243"/>
      <c r="I12" s="40"/>
      <c r="J12" s="40"/>
      <c r="K12" s="40"/>
      <c r="L12" s="40"/>
      <c r="M12" s="40"/>
    </row>
    <row r="13" spans="1:13" ht="23.25" customHeight="1">
      <c r="A13" s="243"/>
      <c r="D13" s="54"/>
      <c r="E13" s="248"/>
      <c r="F13" s="248"/>
      <c r="G13" s="244"/>
      <c r="H13" s="243"/>
      <c r="I13" s="40"/>
      <c r="J13" s="40"/>
      <c r="K13" s="40"/>
      <c r="L13" s="40"/>
      <c r="M13" s="40"/>
    </row>
    <row r="14" spans="1:13" ht="45" customHeight="1">
      <c r="A14" s="243"/>
      <c r="B14" s="64" t="s">
        <v>12</v>
      </c>
      <c r="C14" s="252"/>
      <c r="G14" s="244"/>
      <c r="H14" s="243"/>
      <c r="I14" s="40"/>
      <c r="J14" s="40"/>
      <c r="K14" s="40"/>
      <c r="L14" s="40"/>
      <c r="M14" s="40"/>
    </row>
    <row r="15" spans="1:13" ht="28.5" customHeight="1">
      <c r="A15" s="243"/>
      <c r="G15" s="244"/>
      <c r="H15" s="243"/>
      <c r="I15" s="40"/>
      <c r="J15" s="40"/>
      <c r="K15" s="40"/>
      <c r="L15" s="40"/>
      <c r="M15" s="40"/>
    </row>
    <row r="16" spans="1:13" ht="33" customHeight="1">
      <c r="A16" s="243"/>
      <c r="B16" s="231" t="s">
        <v>13</v>
      </c>
      <c r="C16" s="247"/>
      <c r="D16" s="6"/>
      <c r="E16" s="6"/>
      <c r="F16" s="47"/>
      <c r="G16" s="244"/>
      <c r="H16" s="243"/>
      <c r="I16" s="40"/>
      <c r="J16" s="40"/>
      <c r="K16" s="40"/>
      <c r="L16" s="40"/>
      <c r="M16" s="40"/>
    </row>
    <row r="17" spans="1:13" ht="39" customHeight="1">
      <c r="A17" s="243"/>
      <c r="B17" s="245" t="s">
        <v>14</v>
      </c>
      <c r="C17" s="246"/>
      <c r="D17" s="253"/>
      <c r="E17" s="101" t="s">
        <v>15</v>
      </c>
      <c r="F17" s="248"/>
      <c r="G17" s="244"/>
      <c r="H17" s="243"/>
      <c r="I17" s="40"/>
      <c r="J17" s="40"/>
      <c r="K17" s="40"/>
      <c r="L17" s="40"/>
      <c r="M17" s="40"/>
    </row>
    <row r="18" spans="1:13" ht="46.5" customHeight="1">
      <c r="A18" s="243"/>
      <c r="B18" s="245" t="s">
        <v>16</v>
      </c>
      <c r="C18" s="246"/>
      <c r="E18" s="232" t="s">
        <v>17</v>
      </c>
      <c r="F18" s="254"/>
      <c r="G18" s="244"/>
      <c r="H18" s="243"/>
      <c r="I18" s="40"/>
      <c r="J18" s="40"/>
      <c r="K18" s="40"/>
      <c r="L18" s="40"/>
      <c r="M18" s="40"/>
    </row>
    <row r="19" spans="1:13" ht="27" customHeight="1">
      <c r="A19" s="243"/>
      <c r="F19" s="243"/>
      <c r="G19" s="244"/>
      <c r="H19" s="243"/>
      <c r="I19" s="40"/>
      <c r="J19" s="40"/>
      <c r="K19" s="40"/>
      <c r="L19" s="40"/>
      <c r="M19" s="40"/>
    </row>
    <row r="20" spans="1:13" ht="42" customHeight="1">
      <c r="A20" s="243"/>
      <c r="D20" s="64" t="s">
        <v>178</v>
      </c>
      <c r="E20" s="255"/>
      <c r="F20" s="243"/>
      <c r="G20" s="244"/>
      <c r="H20" s="243"/>
      <c r="I20" s="40"/>
      <c r="J20" s="40"/>
      <c r="K20" s="40"/>
      <c r="L20" s="40"/>
      <c r="M20" s="40"/>
    </row>
    <row r="21" spans="1:13" ht="39" customHeight="1">
      <c r="A21" s="243"/>
      <c r="B21" s="256" t="s">
        <v>18</v>
      </c>
      <c r="F21" s="243"/>
      <c r="G21" s="244"/>
      <c r="H21" s="243"/>
      <c r="I21" s="40"/>
      <c r="J21" s="40"/>
      <c r="K21" s="40"/>
      <c r="L21" s="40"/>
      <c r="M21" s="40"/>
    </row>
    <row r="22" spans="1:13" ht="15.75">
      <c r="A22" s="243"/>
      <c r="F22" s="243"/>
      <c r="G22" s="244"/>
      <c r="H22" s="243"/>
      <c r="I22" s="40"/>
      <c r="J22" s="40"/>
      <c r="K22" s="40"/>
      <c r="L22" s="40"/>
      <c r="M22" s="40"/>
    </row>
    <row r="23" spans="1:13" ht="20.25" customHeight="1">
      <c r="A23" s="243"/>
      <c r="B23" s="418" t="s">
        <v>19</v>
      </c>
      <c r="C23" s="430" t="s">
        <v>20</v>
      </c>
      <c r="D23" s="430"/>
      <c r="E23" s="425" t="s">
        <v>21</v>
      </c>
      <c r="F23" s="243"/>
      <c r="G23" s="244"/>
      <c r="H23" s="243"/>
      <c r="I23" s="40"/>
      <c r="J23" s="40"/>
      <c r="K23" s="40"/>
      <c r="L23" s="40"/>
      <c r="M23" s="40"/>
    </row>
    <row r="24" spans="1:13" ht="20.25" customHeight="1">
      <c r="A24" s="243"/>
      <c r="B24" s="419"/>
      <c r="C24" s="421"/>
      <c r="D24" s="421"/>
      <c r="E24" s="426"/>
      <c r="F24" s="243"/>
      <c r="G24" s="244"/>
      <c r="H24" s="243"/>
      <c r="I24" s="40"/>
      <c r="J24" s="40"/>
      <c r="K24" s="40"/>
      <c r="L24" s="40"/>
      <c r="M24" s="40"/>
    </row>
    <row r="25" spans="1:13" ht="20.25" customHeight="1">
      <c r="A25" s="243"/>
      <c r="B25" s="419"/>
      <c r="C25" s="421"/>
      <c r="D25" s="421"/>
      <c r="E25" s="426"/>
      <c r="F25" s="243"/>
      <c r="G25" s="244"/>
      <c r="H25" s="243"/>
      <c r="I25" s="40"/>
      <c r="J25" s="40"/>
      <c r="K25" s="40"/>
      <c r="L25" s="40"/>
      <c r="M25" s="40"/>
    </row>
    <row r="26" spans="1:13" ht="21" customHeight="1">
      <c r="A26" s="243"/>
      <c r="B26" s="419">
        <v>1</v>
      </c>
      <c r="C26" s="421" t="s">
        <v>22</v>
      </c>
      <c r="D26" s="423"/>
      <c r="E26" s="427">
        <v>10000</v>
      </c>
      <c r="F26" s="243"/>
      <c r="G26" s="244"/>
      <c r="H26" s="243"/>
      <c r="I26" s="40"/>
      <c r="J26" s="40"/>
      <c r="K26" s="40"/>
      <c r="L26" s="40"/>
      <c r="M26" s="40"/>
    </row>
    <row r="27" spans="1:13" ht="20.25" customHeight="1">
      <c r="A27" s="243"/>
      <c r="B27" s="419"/>
      <c r="C27" s="421"/>
      <c r="D27" s="423"/>
      <c r="E27" s="427"/>
      <c r="F27" s="243"/>
      <c r="G27" s="244"/>
      <c r="H27" s="243"/>
      <c r="I27" s="40"/>
      <c r="J27" s="40"/>
      <c r="K27" s="40"/>
      <c r="L27" s="40"/>
      <c r="M27" s="40"/>
    </row>
    <row r="28" spans="1:13" ht="49.5" customHeight="1">
      <c r="A28" s="243"/>
      <c r="B28" s="419"/>
      <c r="C28" s="421"/>
      <c r="D28" s="74" t="s">
        <v>23</v>
      </c>
      <c r="E28" s="257">
        <f>E26*9%</f>
        <v>900</v>
      </c>
      <c r="F28" s="258"/>
      <c r="G28" s="244"/>
      <c r="H28" s="243"/>
      <c r="I28" s="40"/>
      <c r="J28" s="40"/>
      <c r="K28" s="40"/>
      <c r="L28" s="40"/>
      <c r="M28" s="40"/>
    </row>
    <row r="29" spans="1:13" ht="33.75" customHeight="1">
      <c r="A29" s="243"/>
      <c r="B29" s="419"/>
      <c r="C29" s="75"/>
      <c r="D29" s="74" t="s">
        <v>24</v>
      </c>
      <c r="E29" s="257">
        <f>E26*9%</f>
        <v>900</v>
      </c>
      <c r="G29" s="244"/>
      <c r="H29" s="243"/>
      <c r="I29" s="40"/>
      <c r="J29" s="40"/>
      <c r="K29" s="40"/>
      <c r="L29" s="40"/>
      <c r="M29" s="40"/>
    </row>
    <row r="30" spans="1:13" ht="21" customHeight="1">
      <c r="A30" s="243"/>
      <c r="B30" s="419"/>
      <c r="C30" s="421" t="s">
        <v>25</v>
      </c>
      <c r="D30" s="423"/>
      <c r="E30" s="428">
        <f>SUM(E26:E29)</f>
        <v>11800</v>
      </c>
      <c r="G30" s="244"/>
      <c r="H30" s="243"/>
      <c r="I30" s="40"/>
      <c r="J30" s="40"/>
      <c r="K30" s="40"/>
      <c r="L30" s="40"/>
      <c r="M30" s="40"/>
    </row>
    <row r="31" spans="1:13" ht="28.5">
      <c r="A31" s="243"/>
      <c r="B31" s="420"/>
      <c r="C31" s="422"/>
      <c r="D31" s="424"/>
      <c r="E31" s="429"/>
      <c r="F31" s="259"/>
      <c r="G31" s="244"/>
      <c r="H31" s="243"/>
      <c r="I31" s="40"/>
      <c r="J31" s="40"/>
      <c r="K31" s="40"/>
      <c r="L31" s="40"/>
      <c r="M31" s="40"/>
    </row>
    <row r="32" spans="1:13" ht="28.5">
      <c r="A32" s="260"/>
      <c r="D32" s="258"/>
      <c r="E32" s="259"/>
      <c r="F32" s="259"/>
      <c r="G32" s="244"/>
      <c r="H32" s="243"/>
      <c r="I32" s="40"/>
      <c r="J32" s="40"/>
      <c r="K32" s="40"/>
      <c r="L32" s="40"/>
      <c r="M32" s="40"/>
    </row>
    <row r="33" spans="1:13" ht="39" customHeight="1">
      <c r="A33" s="10"/>
      <c r="B33" s="261" t="s">
        <v>26</v>
      </c>
      <c r="C33" s="261"/>
      <c r="D33" s="258"/>
      <c r="F33" s="28"/>
      <c r="G33" s="40"/>
      <c r="H33" s="40"/>
      <c r="I33" s="40"/>
      <c r="J33" s="40"/>
      <c r="K33" s="40"/>
      <c r="L33" s="40"/>
      <c r="M33" s="40"/>
    </row>
    <row r="34" spans="1:13" ht="41.25" customHeight="1">
      <c r="A34" s="10"/>
      <c r="B34" s="261" t="s">
        <v>27</v>
      </c>
      <c r="C34" s="261"/>
      <c r="D34" s="258"/>
      <c r="F34" s="97"/>
      <c r="G34" s="40"/>
      <c r="H34" s="40"/>
      <c r="I34" s="40"/>
      <c r="J34" s="40"/>
      <c r="K34" s="40"/>
      <c r="L34" s="40"/>
      <c r="M34" s="40"/>
    </row>
    <row r="35" spans="1:13" ht="45" customHeight="1">
      <c r="A35" s="10"/>
      <c r="B35" s="261" t="s">
        <v>28</v>
      </c>
      <c r="C35" s="261"/>
      <c r="D35" s="416" t="s">
        <v>29</v>
      </c>
      <c r="E35" s="416"/>
      <c r="F35" s="97"/>
      <c r="G35" s="40"/>
      <c r="H35" s="40"/>
      <c r="I35" s="40"/>
      <c r="J35" s="40"/>
      <c r="K35" s="40"/>
      <c r="L35" s="40"/>
      <c r="M35" s="40"/>
    </row>
    <row r="36" spans="1:13" ht="37.5" customHeight="1">
      <c r="A36" s="40"/>
      <c r="D36" s="262"/>
      <c r="E36" s="262"/>
      <c r="F36" s="97"/>
      <c r="G36" s="40"/>
      <c r="H36" s="40"/>
      <c r="I36" s="40"/>
      <c r="J36" s="40"/>
      <c r="K36" s="40"/>
      <c r="L36" s="40"/>
      <c r="M36" s="40"/>
    </row>
    <row r="37" spans="1:13" ht="33.75">
      <c r="A37" s="40"/>
      <c r="B37" s="97"/>
      <c r="C37" s="28"/>
      <c r="D37" s="262"/>
      <c r="E37" s="262"/>
      <c r="F37" s="97"/>
      <c r="G37" s="40"/>
      <c r="H37" s="40"/>
      <c r="I37" s="40"/>
      <c r="J37" s="40"/>
      <c r="K37" s="40"/>
      <c r="L37" s="40"/>
      <c r="M37" s="40"/>
    </row>
    <row r="38" spans="1:13" ht="33.75">
      <c r="A38" s="40"/>
      <c r="B38" s="40"/>
      <c r="D38" s="262"/>
      <c r="E38" s="262"/>
      <c r="F38" s="19"/>
      <c r="G38" s="40"/>
      <c r="H38" s="40"/>
      <c r="I38" s="40"/>
      <c r="J38" s="40"/>
      <c r="K38" s="40"/>
      <c r="L38" s="40"/>
      <c r="M38" s="40"/>
    </row>
    <row r="39" spans="1:13" ht="33.75">
      <c r="A39" s="40"/>
      <c r="B39" s="40"/>
      <c r="C39" s="40"/>
      <c r="D39" s="417" t="s">
        <v>30</v>
      </c>
      <c r="E39" s="417"/>
      <c r="F39" s="218"/>
      <c r="G39" s="40"/>
      <c r="H39" s="40"/>
      <c r="I39" s="40"/>
      <c r="J39" s="40"/>
      <c r="K39" s="40"/>
      <c r="L39" s="40"/>
      <c r="M39" s="40"/>
    </row>
    <row r="40" spans="1:13" ht="33.75">
      <c r="A40" s="40"/>
      <c r="B40" s="40"/>
      <c r="C40" s="40"/>
      <c r="D40" s="262"/>
      <c r="E40" s="262"/>
      <c r="F40" s="40"/>
      <c r="G40" s="40"/>
      <c r="H40" s="40"/>
      <c r="I40" s="40"/>
      <c r="J40" s="40"/>
      <c r="K40" s="40"/>
      <c r="L40" s="40"/>
      <c r="M40" s="40"/>
    </row>
    <row r="41" spans="1:13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3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3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3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spans="1:13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 spans="1:13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</row>
    <row r="129" spans="1:13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</row>
    <row r="193" spans="1:1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</row>
    <row r="194" spans="1:1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</row>
    <row r="197" spans="1:1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</row>
    <row r="198" spans="1:1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</row>
    <row r="199" spans="1:1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</row>
    <row r="200" spans="1:1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</row>
    <row r="201" spans="1:1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</row>
    <row r="202" spans="1:1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</row>
    <row r="203" spans="1:1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</row>
    <row r="204" spans="1:1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</row>
    <row r="205" spans="1:1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</row>
    <row r="206" spans="1:1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</row>
    <row r="207" spans="1:1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</row>
    <row r="208" spans="1:1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</row>
    <row r="209" spans="1:1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</row>
    <row r="210" spans="1:1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</row>
    <row r="211" spans="1:1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</row>
    <row r="212" spans="1:1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</row>
    <row r="213" spans="1: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</row>
    <row r="215" spans="1:1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</row>
    <row r="216" spans="1:1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</row>
    <row r="217" spans="1:1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</row>
    <row r="218" spans="1:1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</row>
    <row r="219" spans="1:1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</row>
    <row r="220" spans="1:1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</row>
    <row r="221" spans="1:1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</row>
    <row r="222" spans="1:1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</row>
    <row r="223" spans="1:1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</row>
    <row r="225" spans="1:1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</row>
    <row r="226" spans="1:1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</row>
    <row r="227" spans="1:1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</row>
    <row r="228" spans="1:1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</row>
    <row r="229" spans="1:1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</row>
    <row r="230" spans="1:1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</row>
    <row r="231" spans="1:1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</row>
    <row r="232" spans="1:1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</row>
    <row r="233" spans="1:1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</row>
    <row r="234" spans="1:1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</row>
    <row r="235" spans="1:1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</row>
    <row r="236" spans="1:1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</row>
    <row r="237" spans="1:1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</row>
    <row r="238" spans="1:1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</row>
    <row r="239" spans="1:1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</row>
    <row r="240" spans="1:1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</row>
    <row r="241" spans="1:1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</row>
    <row r="242" spans="1:1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</row>
    <row r="243" spans="1:1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</row>
    <row r="244" spans="1:1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</row>
    <row r="245" spans="1:1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</row>
    <row r="246" spans="1:1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</row>
    <row r="247" spans="1:1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</row>
    <row r="248" spans="1:1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</row>
    <row r="249" spans="1:1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</row>
    <row r="250" spans="1:1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</row>
    <row r="251" spans="1:1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</row>
    <row r="252" spans="1:1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</row>
    <row r="253" spans="1:1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</row>
    <row r="254" spans="1:1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</row>
    <row r="255" spans="1:1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</row>
    <row r="256" spans="1:1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</row>
    <row r="257" spans="1:1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</row>
    <row r="258" spans="1:1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</row>
    <row r="259" spans="1:1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</row>
    <row r="260" spans="1:1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</row>
    <row r="261" spans="1:1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</row>
    <row r="262" spans="1:1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</row>
    <row r="264" spans="1:1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</row>
    <row r="265" spans="1:1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</row>
    <row r="266" spans="1:1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</row>
    <row r="267" spans="1:1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</row>
    <row r="268" spans="1:1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</row>
    <row r="269" spans="1:1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</row>
    <row r="270" spans="1:1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</row>
    <row r="271" spans="1:1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</row>
    <row r="272" spans="1:1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</row>
    <row r="273" spans="1:1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</row>
    <row r="274" spans="1:1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</row>
    <row r="275" spans="1:1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</row>
    <row r="276" spans="1:1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</row>
    <row r="277" spans="1:1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</row>
    <row r="278" spans="1:1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</row>
    <row r="279" spans="1:1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</row>
    <row r="280" spans="1:1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</row>
    <row r="281" spans="1:1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</row>
    <row r="282" spans="1:1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</row>
    <row r="283" spans="1:1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</row>
    <row r="284" spans="1:1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</row>
    <row r="285" spans="1:1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</row>
    <row r="286" spans="1:1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</row>
    <row r="287" spans="1:1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</row>
    <row r="288" spans="1:1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</row>
    <row r="289" spans="1:1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</row>
    <row r="290" spans="1:1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</row>
    <row r="291" spans="1:1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</row>
    <row r="292" spans="1:1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</row>
    <row r="293" spans="1:1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</row>
    <row r="294" spans="1:1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</row>
    <row r="295" spans="1:1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</row>
    <row r="296" spans="1:1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</row>
    <row r="297" spans="1:1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</row>
    <row r="298" spans="1:1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</row>
    <row r="299" spans="1:1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</row>
    <row r="300" spans="1:1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</row>
    <row r="301" spans="1:1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</row>
    <row r="302" spans="1:1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</row>
    <row r="303" spans="1:1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</row>
    <row r="304" spans="1:1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</row>
    <row r="305" spans="1:1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</row>
    <row r="306" spans="1:1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</row>
    <row r="307" spans="1:1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</row>
    <row r="308" spans="1:1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</row>
    <row r="309" spans="1:1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</row>
    <row r="310" spans="1:1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</row>
    <row r="311" spans="1:1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</row>
    <row r="312" spans="1:1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</row>
    <row r="313" spans="1: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</row>
    <row r="314" spans="1:1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</row>
    <row r="315" spans="1:1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</row>
    <row r="316" spans="1:1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</row>
    <row r="317" spans="1:1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</row>
    <row r="318" spans="1:1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</row>
    <row r="319" spans="1:1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</row>
    <row r="320" spans="1:1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</row>
    <row r="321" spans="1:1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</row>
    <row r="322" spans="1:1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</row>
    <row r="323" spans="1:1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</row>
    <row r="324" spans="1:1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</row>
    <row r="325" spans="1:1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</row>
    <row r="326" spans="1:1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</row>
    <row r="327" spans="1:1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</row>
    <row r="328" spans="1:1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</row>
    <row r="329" spans="1:1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</row>
    <row r="330" spans="1:1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</row>
    <row r="331" spans="1:1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</row>
    <row r="332" spans="1:1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</row>
    <row r="333" spans="1:1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</row>
    <row r="334" spans="1:1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</row>
    <row r="335" spans="1:1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</row>
    <row r="336" spans="1:1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</row>
    <row r="337" spans="1:1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</row>
    <row r="338" spans="1:1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</row>
    <row r="339" spans="1:1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</row>
    <row r="340" spans="1:1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</row>
    <row r="341" spans="1:1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</row>
    <row r="342" spans="1:1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</row>
    <row r="343" spans="1:1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</row>
    <row r="344" spans="1:1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</row>
    <row r="345" spans="1:1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</row>
    <row r="346" spans="1:1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</row>
    <row r="347" spans="1:1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</row>
    <row r="348" spans="1:1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</row>
    <row r="349" spans="1:1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</row>
    <row r="350" spans="1:1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</row>
    <row r="351" spans="1:1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</row>
    <row r="352" spans="1:1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</row>
    <row r="353" spans="1:1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</row>
    <row r="354" spans="1:1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</row>
    <row r="355" spans="1:1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</row>
    <row r="356" spans="1:1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</row>
    <row r="357" spans="1:1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</row>
    <row r="358" spans="1:1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</row>
    <row r="359" spans="1:1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</row>
    <row r="360" spans="1:1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</row>
    <row r="361" spans="1:1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</row>
    <row r="362" spans="1:1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</row>
    <row r="363" spans="1:1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</row>
    <row r="364" spans="1:1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</row>
    <row r="365" spans="1:1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</row>
    <row r="366" spans="1:1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</row>
    <row r="367" spans="1:1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</row>
    <row r="368" spans="1:1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</row>
    <row r="369" spans="1:1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</row>
    <row r="370" spans="1:1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</row>
    <row r="371" spans="1:1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</row>
    <row r="372" spans="1:1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</row>
    <row r="373" spans="1:1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</row>
    <row r="374" spans="1:1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</row>
    <row r="375" spans="1:1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</row>
    <row r="376" spans="1:1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</row>
    <row r="377" spans="1:1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</row>
    <row r="378" spans="1:1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</row>
    <row r="379" spans="1:1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</row>
    <row r="380" spans="1:1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</row>
    <row r="381" spans="1:1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</row>
    <row r="382" spans="1:1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</row>
    <row r="383" spans="1:1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</row>
    <row r="384" spans="1:1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</row>
    <row r="385" spans="1:1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</row>
    <row r="386" spans="1:1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</row>
    <row r="387" spans="1:1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</row>
    <row r="388" spans="1:1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</row>
    <row r="389" spans="1:1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</row>
    <row r="390" spans="1:1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</row>
    <row r="391" spans="1:1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</row>
    <row r="392" spans="1:1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</row>
    <row r="393" spans="1:1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</row>
    <row r="394" spans="1:1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</row>
    <row r="395" spans="1:1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</row>
    <row r="396" spans="1:1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</row>
    <row r="397" spans="1:1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</row>
    <row r="398" spans="1:1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</row>
    <row r="399" spans="1:1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</row>
    <row r="400" spans="1:1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</row>
    <row r="401" spans="1:1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</row>
    <row r="402" spans="1:1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</row>
    <row r="403" spans="1:1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</row>
    <row r="404" spans="1:1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</row>
    <row r="405" spans="1:1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</row>
    <row r="406" spans="1:1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</row>
    <row r="407" spans="1:1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</row>
    <row r="408" spans="1:1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</row>
    <row r="409" spans="1:1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</row>
    <row r="410" spans="1:1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</row>
    <row r="411" spans="1:1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</row>
    <row r="412" spans="1:1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</row>
    <row r="413" spans="1: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</row>
    <row r="414" spans="1:1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</row>
    <row r="415" spans="1:1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</row>
    <row r="416" spans="1:1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</row>
    <row r="417" spans="1:1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</row>
    <row r="418" spans="1:1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</row>
    <row r="419" spans="1:1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</row>
    <row r="420" spans="1:1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</row>
    <row r="421" spans="1:1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</row>
    <row r="422" spans="1:1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</row>
    <row r="423" spans="1:1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</row>
    <row r="424" spans="1:1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</row>
    <row r="425" spans="1:1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</row>
    <row r="426" spans="1:1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</row>
    <row r="427" spans="1:1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</row>
    <row r="428" spans="1:1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</row>
    <row r="429" spans="1:1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</row>
    <row r="430" spans="1:1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</row>
    <row r="431" spans="1:1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</row>
    <row r="432" spans="1:1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</row>
    <row r="433" spans="1:1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</row>
    <row r="434" spans="1:1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</row>
    <row r="435" spans="1:1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</row>
    <row r="436" spans="1:1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</row>
    <row r="437" spans="1:1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</row>
    <row r="438" spans="1:1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</row>
    <row r="439" spans="1:1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</row>
    <row r="440" spans="1:1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</row>
    <row r="441" spans="1:1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</row>
    <row r="442" spans="1:1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</row>
    <row r="443" spans="1:1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</row>
    <row r="444" spans="1:1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</row>
    <row r="445" spans="1:1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</row>
    <row r="446" spans="1:1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</row>
    <row r="447" spans="1:1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</row>
    <row r="448" spans="1:1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</row>
    <row r="449" spans="1:1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</row>
    <row r="450" spans="1:1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</row>
    <row r="451" spans="1:1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</row>
    <row r="452" spans="1:1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</row>
    <row r="453" spans="1:1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</row>
    <row r="454" spans="1:1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</row>
    <row r="455" spans="1:1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</row>
    <row r="456" spans="1:1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</row>
    <row r="457" spans="1:1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</row>
    <row r="458" spans="1:1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</row>
    <row r="459" spans="1:1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</row>
    <row r="460" spans="1:1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</row>
    <row r="461" spans="1:1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</row>
    <row r="462" spans="1:1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</row>
    <row r="463" spans="1:1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</row>
    <row r="464" spans="1:1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</row>
    <row r="465" spans="1:1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</row>
    <row r="466" spans="1:1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</row>
    <row r="467" spans="1:1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</row>
    <row r="468" spans="1:1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</row>
    <row r="469" spans="1:1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</row>
    <row r="470" spans="1:1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</row>
    <row r="471" spans="1:1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</row>
    <row r="472" spans="1:1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</row>
    <row r="473" spans="1:1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</row>
    <row r="474" spans="1:1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</row>
    <row r="475" spans="1:1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</row>
    <row r="476" spans="1:1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</row>
    <row r="477" spans="1:1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</row>
    <row r="478" spans="1:1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</row>
    <row r="479" spans="1:1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</row>
    <row r="480" spans="1:1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</row>
    <row r="481" spans="1:1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</row>
    <row r="482" spans="1:1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</row>
    <row r="483" spans="1:1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</row>
    <row r="484" spans="1:1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</row>
    <row r="485" spans="1:1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</row>
    <row r="486" spans="1:1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</row>
    <row r="487" spans="1:1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</row>
    <row r="488" spans="1:1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</row>
    <row r="489" spans="1:1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</row>
    <row r="490" spans="1:1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</row>
    <row r="491" spans="1:1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</row>
    <row r="492" spans="1:1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</row>
    <row r="493" spans="1:1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</row>
    <row r="494" spans="1:1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</row>
    <row r="495" spans="1:1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</row>
    <row r="496" spans="1:1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</row>
    <row r="497" spans="1:1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</row>
    <row r="498" spans="1:1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</row>
    <row r="499" spans="1:1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</row>
    <row r="500" spans="1:1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5" zoomScaleNormal="100" workbookViewId="0">
      <selection activeCell="I26" sqref="I26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297" t="s">
        <v>144</v>
      </c>
      <c r="B1" s="1"/>
      <c r="C1" s="1"/>
      <c r="D1" s="1"/>
      <c r="E1" s="23" t="s">
        <v>32</v>
      </c>
      <c r="F1" s="1"/>
      <c r="G1" s="541" t="s">
        <v>145</v>
      </c>
      <c r="H1" s="541"/>
      <c r="I1" s="541"/>
      <c r="J1" s="541"/>
      <c r="K1" s="541"/>
    </row>
    <row r="2" spans="1:11" ht="18.75">
      <c r="A2" s="24"/>
      <c r="B2" s="24"/>
      <c r="C2" s="24"/>
      <c r="D2" s="24"/>
      <c r="E2" s="301"/>
      <c r="F2" s="301"/>
      <c r="G2" s="5"/>
      <c r="H2" s="24"/>
      <c r="I2" s="24"/>
      <c r="J2" s="24"/>
      <c r="K2" s="24"/>
    </row>
    <row r="3" spans="1:11" ht="136.5">
      <c r="A3" s="574" t="s">
        <v>146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</row>
    <row r="4" spans="1:11" ht="26.25">
      <c r="A4" s="25"/>
      <c r="B4" s="532" t="s">
        <v>35</v>
      </c>
      <c r="C4" s="532"/>
      <c r="D4" s="532"/>
      <c r="E4" s="532"/>
      <c r="F4" s="532"/>
      <c r="G4" s="532"/>
      <c r="H4" s="532"/>
      <c r="I4" s="532"/>
      <c r="J4" s="25"/>
      <c r="K4" s="25"/>
    </row>
    <row r="5" spans="1:11" ht="15.75" thickBot="1">
      <c r="A5" s="448"/>
      <c r="B5" s="467"/>
      <c r="C5" s="467"/>
      <c r="D5" s="467"/>
      <c r="E5" s="467"/>
      <c r="F5" s="467"/>
      <c r="G5" s="299"/>
      <c r="H5" s="299"/>
      <c r="I5" s="299"/>
      <c r="J5" s="299"/>
      <c r="K5" s="299"/>
    </row>
    <row r="6" spans="1:11" ht="23.25">
      <c r="A6" s="533" t="s">
        <v>36</v>
      </c>
      <c r="B6" s="534"/>
      <c r="C6" s="534"/>
      <c r="D6" s="534"/>
      <c r="E6" s="534"/>
      <c r="F6" s="534"/>
      <c r="G6" s="301"/>
      <c r="H6" s="301"/>
      <c r="I6" s="301"/>
      <c r="J6" s="301"/>
      <c r="K6" s="301"/>
    </row>
    <row r="7" spans="1:11" ht="23.25">
      <c r="A7" s="26"/>
      <c r="B7" s="26"/>
      <c r="C7" s="535" t="s">
        <v>147</v>
      </c>
      <c r="D7" s="534"/>
      <c r="E7" s="534"/>
      <c r="F7" s="534"/>
      <c r="G7" s="301"/>
      <c r="H7" s="301"/>
      <c r="I7" s="301"/>
      <c r="J7" s="301"/>
      <c r="K7" s="301"/>
    </row>
    <row r="8" spans="1:11" ht="26.25">
      <c r="A8" s="301"/>
      <c r="B8" s="451" t="s">
        <v>5</v>
      </c>
      <c r="C8" s="450"/>
      <c r="D8" s="450"/>
      <c r="E8" s="450"/>
      <c r="F8" s="450"/>
      <c r="G8" s="301"/>
      <c r="H8" s="301"/>
      <c r="I8" s="301"/>
      <c r="J8" s="301"/>
      <c r="K8" s="301"/>
    </row>
    <row r="9" spans="1:11">
      <c r="A9" s="301"/>
      <c r="B9" s="301"/>
      <c r="C9" s="29"/>
      <c r="D9" s="29"/>
      <c r="E9" s="30"/>
      <c r="F9" s="31"/>
      <c r="G9" s="301"/>
      <c r="H9" s="301"/>
      <c r="I9" s="301"/>
      <c r="J9" s="301"/>
      <c r="K9" s="301"/>
    </row>
    <row r="10" spans="1:11" ht="35.25" customHeight="1">
      <c r="A10" s="301"/>
      <c r="B10" s="32" t="s">
        <v>6</v>
      </c>
      <c r="C10" s="32"/>
      <c r="D10" s="32"/>
      <c r="E10" s="32"/>
      <c r="F10" s="33" t="s">
        <v>9</v>
      </c>
      <c r="G10" s="34"/>
      <c r="H10" s="34"/>
      <c r="I10" s="34"/>
      <c r="J10" s="34"/>
      <c r="K10" s="301"/>
    </row>
    <row r="11" spans="1:11" ht="38.25" customHeight="1">
      <c r="A11" s="301"/>
      <c r="B11" s="32" t="s">
        <v>7</v>
      </c>
      <c r="C11" s="32"/>
      <c r="D11" s="32"/>
      <c r="E11" s="32"/>
      <c r="F11" s="102" t="s">
        <v>148</v>
      </c>
      <c r="G11" s="34"/>
      <c r="H11" s="34"/>
      <c r="I11" s="34"/>
      <c r="J11" s="34"/>
      <c r="K11" s="301"/>
    </row>
    <row r="12" spans="1:11" ht="36.75" customHeight="1">
      <c r="A12" s="301"/>
      <c r="B12" s="32" t="s">
        <v>59</v>
      </c>
      <c r="C12" s="32"/>
      <c r="D12" s="32"/>
      <c r="E12" s="32"/>
      <c r="F12" s="103" t="s">
        <v>149</v>
      </c>
      <c r="G12" s="34"/>
      <c r="H12" s="34"/>
      <c r="I12" s="34"/>
      <c r="J12" s="34"/>
      <c r="K12" s="301"/>
    </row>
    <row r="13" spans="1:11" ht="42" customHeight="1">
      <c r="A13" s="301"/>
      <c r="B13" s="38" t="s">
        <v>180</v>
      </c>
      <c r="C13" s="38"/>
      <c r="D13" s="32"/>
      <c r="E13" s="32"/>
      <c r="F13" s="34"/>
      <c r="G13" s="34"/>
      <c r="H13" s="34"/>
      <c r="I13" s="34"/>
      <c r="J13" s="34"/>
      <c r="K13" s="301"/>
    </row>
    <row r="14" spans="1:11" ht="37.5" customHeight="1">
      <c r="A14" s="301"/>
      <c r="B14" s="32" t="s">
        <v>248</v>
      </c>
      <c r="C14" s="32"/>
      <c r="D14" s="32"/>
      <c r="E14" s="32" t="s">
        <v>136</v>
      </c>
      <c r="F14" s="34"/>
      <c r="G14" s="34"/>
      <c r="H14" s="34"/>
      <c r="I14" s="34"/>
      <c r="J14" s="34"/>
      <c r="K14" s="301"/>
    </row>
    <row r="15" spans="1:11" ht="23.25">
      <c r="A15" s="301"/>
      <c r="B15" s="32"/>
      <c r="C15" s="32"/>
      <c r="D15" s="32"/>
      <c r="E15" s="32"/>
      <c r="F15" s="34"/>
      <c r="G15" s="34"/>
      <c r="H15" s="34"/>
      <c r="I15" s="34"/>
      <c r="J15" s="34"/>
      <c r="K15" s="301"/>
    </row>
    <row r="16" spans="1:11" ht="24" thickBot="1">
      <c r="A16" s="301"/>
      <c r="B16" s="542" t="s">
        <v>174</v>
      </c>
      <c r="C16" s="542"/>
      <c r="D16" s="542"/>
      <c r="E16" s="34"/>
      <c r="F16" s="39"/>
      <c r="G16" s="34"/>
      <c r="H16" s="34"/>
      <c r="I16" s="34"/>
      <c r="J16" s="34"/>
      <c r="K16" s="301"/>
    </row>
    <row r="17" spans="1:11" ht="23.25">
      <c r="A17" s="40"/>
      <c r="B17" s="34"/>
      <c r="C17" s="34"/>
      <c r="D17" s="34"/>
      <c r="E17" s="39"/>
      <c r="F17" s="34"/>
      <c r="G17" s="34"/>
      <c r="H17" s="34"/>
      <c r="I17" s="34"/>
      <c r="J17" s="34"/>
      <c r="K17" s="301"/>
    </row>
    <row r="18" spans="1:11" ht="45" customHeight="1">
      <c r="A18" s="40"/>
      <c r="B18" s="32" t="s">
        <v>13</v>
      </c>
      <c r="C18" s="39"/>
      <c r="D18" s="39"/>
      <c r="E18" s="34"/>
      <c r="F18" s="41" t="s">
        <v>15</v>
      </c>
      <c r="G18" s="34"/>
      <c r="H18" s="34"/>
      <c r="I18" s="34"/>
      <c r="J18" s="34"/>
      <c r="K18" s="301"/>
    </row>
    <row r="19" spans="1:11" ht="41.25" customHeight="1">
      <c r="A19" s="40"/>
      <c r="B19" s="32" t="s">
        <v>14</v>
      </c>
      <c r="C19" s="32"/>
      <c r="D19" s="34"/>
      <c r="E19" s="34"/>
      <c r="F19" s="32" t="s">
        <v>17</v>
      </c>
      <c r="G19" s="34"/>
      <c r="H19" s="34"/>
      <c r="I19" s="34"/>
      <c r="J19" s="34"/>
      <c r="K19" s="301"/>
    </row>
    <row r="20" spans="1:11" ht="45.75" customHeight="1">
      <c r="A20" s="301"/>
      <c r="B20" s="32" t="s">
        <v>16</v>
      </c>
      <c r="C20" s="32"/>
      <c r="D20" s="32"/>
      <c r="E20" s="104"/>
      <c r="F20" s="34"/>
      <c r="G20" s="34"/>
      <c r="H20" s="34"/>
      <c r="I20" s="34"/>
      <c r="J20" s="34"/>
      <c r="K20" s="301"/>
    </row>
    <row r="21" spans="1:11" ht="33" customHeight="1">
      <c r="A21" s="301"/>
      <c r="B21" s="34"/>
      <c r="C21" s="34"/>
      <c r="D21" s="34"/>
      <c r="E21" s="104" t="s">
        <v>178</v>
      </c>
      <c r="F21" s="104"/>
      <c r="G21" s="104"/>
      <c r="H21" s="104"/>
      <c r="I21" s="104"/>
      <c r="J21" s="104"/>
      <c r="K21" s="301"/>
    </row>
    <row r="22" spans="1:11" ht="23.25">
      <c r="A22" s="301"/>
      <c r="B22" s="34"/>
      <c r="C22" s="34"/>
      <c r="D22" s="34"/>
      <c r="E22" s="34"/>
      <c r="F22" s="34"/>
      <c r="G22" s="34"/>
      <c r="H22" s="34"/>
      <c r="I22" s="34"/>
      <c r="J22" s="34"/>
      <c r="K22" s="301"/>
    </row>
    <row r="23" spans="1:11" ht="33" customHeight="1">
      <c r="A23" s="301"/>
      <c r="B23" s="104" t="s">
        <v>153</v>
      </c>
      <c r="C23" s="39"/>
      <c r="D23" s="39"/>
      <c r="E23" s="39"/>
      <c r="F23" s="39"/>
      <c r="G23" s="39"/>
      <c r="H23" s="105"/>
      <c r="I23" s="116"/>
      <c r="J23" s="34"/>
      <c r="K23" s="301"/>
    </row>
    <row r="24" spans="1:11" ht="24" thickBot="1">
      <c r="A24" s="301"/>
      <c r="B24" s="34"/>
      <c r="C24" s="34"/>
      <c r="D24" s="34"/>
      <c r="E24" s="34"/>
      <c r="F24" s="34"/>
      <c r="G24" s="34"/>
      <c r="H24" s="34"/>
      <c r="I24" s="34"/>
      <c r="J24" s="34"/>
      <c r="K24" s="301"/>
    </row>
    <row r="25" spans="1:11" ht="41.25" customHeight="1">
      <c r="A25" s="301"/>
      <c r="B25" s="44" t="s">
        <v>19</v>
      </c>
      <c r="C25" s="310" t="s">
        <v>20</v>
      </c>
      <c r="D25" s="310"/>
      <c r="E25" s="310" t="s">
        <v>64</v>
      </c>
      <c r="F25" s="45" t="s">
        <v>65</v>
      </c>
      <c r="G25" s="301"/>
      <c r="H25" s="301"/>
      <c r="I25" s="301"/>
      <c r="J25" s="301"/>
      <c r="K25" s="301"/>
    </row>
    <row r="26" spans="1:11" ht="30.75" customHeight="1">
      <c r="A26" s="301"/>
      <c r="B26" s="311"/>
      <c r="C26" s="312"/>
      <c r="D26" s="312"/>
      <c r="E26" s="313" t="s">
        <v>66</v>
      </c>
      <c r="F26" s="46" t="s">
        <v>48</v>
      </c>
      <c r="G26" s="6"/>
      <c r="H26" s="301"/>
      <c r="I26" s="301"/>
      <c r="J26" s="301"/>
      <c r="K26" s="301"/>
    </row>
    <row r="27" spans="1:11" ht="35.25" customHeight="1">
      <c r="A27" s="301"/>
      <c r="B27" s="314">
        <v>1</v>
      </c>
      <c r="C27" s="543" t="s">
        <v>67</v>
      </c>
      <c r="D27" s="544"/>
      <c r="E27" s="265">
        <v>59.5</v>
      </c>
      <c r="F27" s="266">
        <f>E27*180</f>
        <v>10710</v>
      </c>
      <c r="G27" s="6"/>
      <c r="H27" s="301"/>
      <c r="I27" s="301"/>
      <c r="J27" s="301"/>
      <c r="K27" s="301"/>
    </row>
    <row r="28" spans="1:11" ht="32.25" customHeight="1">
      <c r="A28" s="301"/>
      <c r="B28" s="306"/>
      <c r="C28" s="307"/>
      <c r="D28" s="307"/>
      <c r="E28" s="305"/>
      <c r="F28" s="317"/>
      <c r="G28" s="6"/>
      <c r="H28" s="301"/>
      <c r="I28" s="301"/>
      <c r="J28" s="301"/>
      <c r="K28" s="301"/>
    </row>
    <row r="29" spans="1:11" ht="36" customHeight="1">
      <c r="A29" s="301"/>
      <c r="B29" s="545" t="s">
        <v>68</v>
      </c>
      <c r="C29" s="546"/>
      <c r="D29" s="546"/>
      <c r="E29" s="544"/>
      <c r="F29" s="266">
        <v>10710</v>
      </c>
      <c r="G29" s="6"/>
      <c r="H29" s="301"/>
      <c r="I29" s="301"/>
      <c r="J29" s="301"/>
      <c r="K29" s="301"/>
    </row>
    <row r="30" spans="1:11" ht="24" thickBot="1">
      <c r="A30" s="301"/>
      <c r="B30" s="547"/>
      <c r="C30" s="548"/>
      <c r="D30" s="548"/>
      <c r="E30" s="548"/>
      <c r="F30" s="549"/>
      <c r="G30" s="6"/>
      <c r="H30" s="301"/>
      <c r="I30" s="301"/>
      <c r="J30" s="301"/>
      <c r="K30" s="301"/>
    </row>
    <row r="31" spans="1:11">
      <c r="A31" s="301"/>
      <c r="B31" s="301"/>
      <c r="C31" s="301"/>
      <c r="D31" s="301"/>
      <c r="E31" s="301"/>
      <c r="F31" s="301"/>
      <c r="G31" s="6"/>
      <c r="H31" s="301"/>
      <c r="I31" s="301"/>
      <c r="J31" s="301"/>
      <c r="K31" s="301"/>
    </row>
    <row r="32" spans="1:11" ht="23.25">
      <c r="A32" s="301"/>
      <c r="B32" s="540"/>
      <c r="C32" s="540"/>
      <c r="D32" s="540"/>
      <c r="E32" s="540"/>
      <c r="F32" s="540"/>
      <c r="G32" s="301"/>
      <c r="H32" s="301"/>
      <c r="I32" s="301"/>
      <c r="J32" s="301"/>
      <c r="K32" s="301"/>
    </row>
    <row r="33" spans="1:11" ht="28.5">
      <c r="A33" s="301"/>
      <c r="B33" s="47" t="s">
        <v>26</v>
      </c>
      <c r="C33" s="47"/>
      <c r="D33" s="47"/>
      <c r="E33" s="301"/>
      <c r="F33" s="48" t="s">
        <v>54</v>
      </c>
      <c r="G33" s="301"/>
      <c r="H33" s="301"/>
      <c r="I33" s="301"/>
      <c r="J33" s="301"/>
      <c r="K33" s="301"/>
    </row>
    <row r="34" spans="1:11" ht="28.5">
      <c r="A34" s="301"/>
      <c r="B34" s="47" t="s">
        <v>27</v>
      </c>
      <c r="C34" s="47"/>
      <c r="D34" s="47"/>
      <c r="E34" s="301"/>
      <c r="F34" s="302"/>
      <c r="G34" s="302"/>
      <c r="H34" s="301"/>
      <c r="I34" s="301"/>
      <c r="J34" s="301"/>
      <c r="K34" s="301"/>
    </row>
    <row r="35" spans="1:11" ht="28.5">
      <c r="A35" s="301"/>
      <c r="B35" s="47" t="s">
        <v>28</v>
      </c>
      <c r="C35" s="47"/>
      <c r="D35" s="47"/>
      <c r="E35" s="301"/>
      <c r="F35" s="302"/>
      <c r="G35" s="302"/>
      <c r="H35" s="301"/>
      <c r="I35" s="301"/>
      <c r="J35" s="301"/>
      <c r="K35" s="301"/>
    </row>
    <row r="36" spans="1:11" ht="28.5">
      <c r="A36" s="301"/>
      <c r="B36" s="301"/>
      <c r="C36" s="301"/>
      <c r="D36" s="301"/>
      <c r="E36" s="301"/>
      <c r="F36" s="301"/>
      <c r="G36" s="302"/>
      <c r="H36" s="301"/>
      <c r="I36" s="301"/>
      <c r="J36" s="301"/>
      <c r="K36" s="301"/>
    </row>
    <row r="37" spans="1:11" ht="28.5">
      <c r="A37" s="301"/>
      <c r="B37" s="301"/>
      <c r="C37" s="301"/>
      <c r="D37" s="301"/>
      <c r="E37" s="301"/>
      <c r="F37" s="48" t="s">
        <v>30</v>
      </c>
      <c r="G37" s="301"/>
      <c r="H37" s="302"/>
      <c r="I37" s="301"/>
      <c r="J37" s="301"/>
      <c r="K37" s="301"/>
    </row>
    <row r="38" spans="1:11" ht="28.5">
      <c r="A38" s="301"/>
      <c r="B38" s="301"/>
      <c r="C38" s="301"/>
      <c r="D38" s="301"/>
      <c r="E38" s="301"/>
      <c r="F38" s="301"/>
      <c r="G38" s="301"/>
      <c r="H38" s="302"/>
      <c r="I38" s="301"/>
      <c r="J38" s="301"/>
      <c r="K38" s="301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4"/>
  <sheetViews>
    <sheetView tabSelected="1" topLeftCell="A3" zoomScale="70" zoomScaleNormal="70" zoomScaleSheetLayoutView="40" workbookViewId="0">
      <selection activeCell="G11" sqref="G11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</cols>
  <sheetData>
    <row r="1" spans="1:10" ht="36">
      <c r="A1" s="575" t="s">
        <v>138</v>
      </c>
      <c r="B1" s="575"/>
      <c r="C1" s="575"/>
      <c r="D1" s="553" t="s">
        <v>32</v>
      </c>
      <c r="E1" s="553"/>
      <c r="F1" s="553"/>
      <c r="G1" s="431" t="s">
        <v>150</v>
      </c>
      <c r="H1" s="431"/>
      <c r="I1" s="431"/>
      <c r="J1" s="431"/>
    </row>
    <row r="2" spans="1:10" ht="15.75">
      <c r="A2" s="301"/>
      <c r="B2" s="7"/>
      <c r="C2" s="7"/>
      <c r="D2" s="7"/>
      <c r="E2" s="7"/>
      <c r="F2" s="7"/>
      <c r="G2" s="7"/>
      <c r="H2" s="7"/>
      <c r="I2" s="7"/>
      <c r="J2" s="7"/>
    </row>
    <row r="3" spans="1:10" ht="213">
      <c r="A3" s="576" t="s">
        <v>90</v>
      </c>
      <c r="B3" s="577"/>
      <c r="C3" s="577"/>
      <c r="D3" s="577"/>
      <c r="E3" s="577"/>
      <c r="F3" s="577"/>
      <c r="G3" s="577"/>
      <c r="H3" s="577"/>
      <c r="I3" s="577"/>
      <c r="J3" s="577"/>
    </row>
    <row r="4" spans="1:10" ht="30">
      <c r="A4" s="556" t="s">
        <v>35</v>
      </c>
      <c r="B4" s="556"/>
      <c r="C4" s="556"/>
      <c r="D4" s="556"/>
      <c r="E4" s="556"/>
      <c r="F4" s="556"/>
      <c r="G4" s="556"/>
      <c r="H4" s="556"/>
      <c r="I4" s="556"/>
      <c r="J4" s="21"/>
    </row>
    <row r="5" spans="1:10" ht="16.5" thickBot="1">
      <c r="A5" s="433"/>
      <c r="B5" s="467"/>
      <c r="C5" s="467"/>
      <c r="D5" s="467"/>
      <c r="E5" s="467"/>
      <c r="F5" s="467"/>
      <c r="G5" s="467"/>
      <c r="H5" s="467"/>
      <c r="I5" s="467"/>
      <c r="J5" s="467"/>
    </row>
    <row r="6" spans="1:10" ht="33.75">
      <c r="A6" s="550" t="s">
        <v>36</v>
      </c>
      <c r="B6" s="551"/>
      <c r="C6" s="551"/>
      <c r="D6" s="551"/>
      <c r="E6" s="551"/>
      <c r="F6" s="551"/>
      <c r="G6" s="551"/>
      <c r="H6" s="551"/>
      <c r="I6" s="551"/>
      <c r="J6" s="551"/>
    </row>
    <row r="7" spans="1:10" ht="15.75">
      <c r="A7" s="8"/>
      <c r="B7" s="8"/>
      <c r="C7" s="8"/>
      <c r="D7" s="8"/>
      <c r="E7" s="8"/>
      <c r="F7" s="9"/>
      <c r="G7" s="8"/>
      <c r="H7" s="8"/>
      <c r="I7" s="8"/>
      <c r="J7" s="10"/>
    </row>
    <row r="8" spans="1:10" ht="51.75" customHeight="1">
      <c r="A8" s="10"/>
      <c r="B8" s="85" t="s">
        <v>151</v>
      </c>
      <c r="C8" s="85"/>
      <c r="D8" s="85"/>
      <c r="E8" s="86"/>
      <c r="F8" s="86"/>
      <c r="G8" s="85"/>
      <c r="H8" s="85"/>
      <c r="I8" s="86"/>
      <c r="J8" s="97"/>
    </row>
    <row r="9" spans="1:10" ht="50.25" customHeight="1">
      <c r="A9" s="10"/>
      <c r="B9" s="85" t="s">
        <v>7</v>
      </c>
      <c r="C9" s="85"/>
      <c r="D9" s="85"/>
      <c r="E9" s="86"/>
      <c r="F9" s="86"/>
      <c r="G9" s="87" t="s">
        <v>9</v>
      </c>
      <c r="H9" s="36"/>
      <c r="I9" s="86"/>
      <c r="J9" s="97"/>
    </row>
    <row r="10" spans="1:10" ht="47.25" customHeight="1">
      <c r="A10" s="10"/>
      <c r="B10" s="85" t="s">
        <v>152</v>
      </c>
      <c r="C10" s="85"/>
      <c r="D10" s="85"/>
      <c r="E10" s="86"/>
      <c r="F10" s="86"/>
      <c r="G10" s="13" t="s">
        <v>60</v>
      </c>
      <c r="H10" s="36"/>
      <c r="I10" s="86"/>
      <c r="J10" s="97"/>
    </row>
    <row r="11" spans="1:10" ht="46.5" customHeight="1">
      <c r="A11" s="10"/>
      <c r="B11" s="85" t="s">
        <v>268</v>
      </c>
      <c r="C11" s="88"/>
      <c r="D11" s="85"/>
      <c r="E11" s="86"/>
      <c r="F11" s="86"/>
      <c r="G11" s="85" t="s">
        <v>17</v>
      </c>
      <c r="H11" s="37"/>
      <c r="I11" s="86"/>
      <c r="J11" s="97"/>
    </row>
    <row r="12" spans="1:10" ht="28.5">
      <c r="A12" s="10"/>
      <c r="B12" s="86"/>
      <c r="C12" s="86"/>
      <c r="D12" s="85"/>
      <c r="E12" s="86"/>
      <c r="F12" s="86"/>
      <c r="G12" s="36"/>
      <c r="H12" s="36"/>
      <c r="I12" s="36"/>
      <c r="J12" s="97"/>
    </row>
    <row r="13" spans="1:10" ht="28.5">
      <c r="A13" s="10"/>
      <c r="B13" s="89" t="s">
        <v>175</v>
      </c>
      <c r="C13" s="89"/>
      <c r="D13" s="86"/>
      <c r="E13" s="86"/>
      <c r="F13" s="86"/>
      <c r="G13" s="36"/>
      <c r="H13" s="36"/>
      <c r="I13" s="36"/>
      <c r="J13" s="97"/>
    </row>
    <row r="14" spans="1:10" ht="28.5">
      <c r="A14" s="10"/>
      <c r="B14" s="89"/>
      <c r="C14" s="90"/>
      <c r="D14" s="86"/>
      <c r="E14" s="85"/>
      <c r="F14" s="85"/>
      <c r="G14" s="36"/>
      <c r="H14" s="36"/>
      <c r="I14" s="36"/>
      <c r="J14" s="97"/>
    </row>
    <row r="15" spans="1:10" ht="28.5">
      <c r="A15" s="10"/>
      <c r="B15" s="36"/>
      <c r="C15" s="36"/>
      <c r="D15" s="89"/>
      <c r="E15" s="36"/>
      <c r="F15" s="36"/>
      <c r="G15" s="88"/>
      <c r="H15" s="91"/>
      <c r="I15" s="92"/>
      <c r="J15" s="98"/>
    </row>
    <row r="16" spans="1:10" ht="28.5">
      <c r="A16" s="10"/>
      <c r="B16" s="36"/>
      <c r="C16" s="36"/>
      <c r="D16" s="90"/>
      <c r="E16" s="36"/>
      <c r="F16" s="36"/>
      <c r="G16" s="36"/>
      <c r="H16" s="36"/>
      <c r="I16" s="36"/>
      <c r="J16" s="98"/>
    </row>
    <row r="17" spans="1:10" ht="51.75" customHeight="1">
      <c r="A17" s="8"/>
      <c r="B17" s="88" t="s">
        <v>13</v>
      </c>
      <c r="C17" s="88"/>
      <c r="D17" s="92"/>
      <c r="E17" s="92"/>
      <c r="F17" s="92"/>
      <c r="G17" s="36"/>
      <c r="H17" s="36"/>
      <c r="I17" s="36"/>
      <c r="J17" s="98"/>
    </row>
    <row r="18" spans="1:10" ht="44.25" customHeight="1">
      <c r="A18" s="9"/>
      <c r="B18" s="88" t="s">
        <v>14</v>
      </c>
      <c r="C18" s="92"/>
      <c r="D18" s="88"/>
      <c r="E18" s="92"/>
      <c r="F18" s="92"/>
      <c r="G18" s="93" t="s">
        <v>15</v>
      </c>
      <c r="H18" s="36"/>
      <c r="I18" s="92"/>
      <c r="J18" s="98"/>
    </row>
    <row r="19" spans="1:10" ht="48.75" customHeight="1">
      <c r="A19" s="301"/>
      <c r="B19" s="88" t="s">
        <v>16</v>
      </c>
      <c r="C19" s="88"/>
      <c r="D19" s="36"/>
      <c r="E19" s="36"/>
      <c r="F19" s="36"/>
      <c r="G19" s="88" t="s">
        <v>17</v>
      </c>
      <c r="H19" s="91"/>
      <c r="I19" s="92"/>
      <c r="J19" s="298"/>
    </row>
    <row r="20" spans="1:10" ht="28.5">
      <c r="A20" s="301"/>
      <c r="B20" s="36"/>
      <c r="C20" s="36"/>
      <c r="D20" s="36"/>
      <c r="E20" s="36"/>
      <c r="F20" s="36"/>
      <c r="G20" s="36"/>
      <c r="H20" s="36"/>
      <c r="I20" s="36"/>
      <c r="J20" s="298"/>
    </row>
    <row r="21" spans="1:10" ht="49.5" customHeight="1">
      <c r="A21" s="301"/>
      <c r="B21" s="59"/>
      <c r="C21" s="59"/>
      <c r="D21" s="59"/>
      <c r="E21" s="59"/>
      <c r="F21" s="59"/>
      <c r="G21" s="15" t="s">
        <v>183</v>
      </c>
      <c r="H21" s="16"/>
      <c r="I21" s="14"/>
      <c r="J21" s="100"/>
    </row>
    <row r="22" spans="1:10" ht="15.75" thickBot="1">
      <c r="A22" s="301"/>
      <c r="B22" s="301"/>
      <c r="C22" s="301"/>
      <c r="D22" s="301"/>
      <c r="E22" s="301"/>
      <c r="F22" s="301"/>
      <c r="G22" s="301"/>
      <c r="H22" s="301"/>
      <c r="I22" s="301"/>
      <c r="J22" s="301"/>
    </row>
    <row r="23" spans="1:10" ht="57" customHeight="1">
      <c r="A23" s="330" t="s">
        <v>74</v>
      </c>
      <c r="B23" s="331" t="s">
        <v>75</v>
      </c>
      <c r="C23" s="331" t="s">
        <v>76</v>
      </c>
      <c r="D23" s="331" t="s">
        <v>77</v>
      </c>
      <c r="E23" s="331" t="s">
        <v>78</v>
      </c>
      <c r="F23" s="331" t="s">
        <v>79</v>
      </c>
      <c r="G23" s="331" t="s">
        <v>80</v>
      </c>
      <c r="H23" s="331" t="s">
        <v>81</v>
      </c>
      <c r="I23" s="331" t="s">
        <v>47</v>
      </c>
      <c r="J23" s="332" t="s">
        <v>82</v>
      </c>
    </row>
    <row r="24" spans="1:10" ht="51" customHeight="1">
      <c r="A24" s="333">
        <v>1</v>
      </c>
      <c r="B24" s="326">
        <v>44684</v>
      </c>
      <c r="C24" s="327" t="s">
        <v>83</v>
      </c>
      <c r="D24" s="327" t="s">
        <v>167</v>
      </c>
      <c r="E24" s="327" t="s">
        <v>87</v>
      </c>
      <c r="F24" s="327" t="s">
        <v>261</v>
      </c>
      <c r="G24" s="327" t="s">
        <v>255</v>
      </c>
      <c r="H24" s="328">
        <v>12.5</v>
      </c>
      <c r="I24" s="329">
        <f>J24/H24</f>
        <v>180</v>
      </c>
      <c r="J24" s="396">
        <v>2250</v>
      </c>
    </row>
    <row r="25" spans="1:10" ht="45" customHeight="1">
      <c r="A25" s="333">
        <v>2</v>
      </c>
      <c r="B25" s="326">
        <v>44687</v>
      </c>
      <c r="C25" s="327" t="s">
        <v>162</v>
      </c>
      <c r="D25" s="327" t="s">
        <v>84</v>
      </c>
      <c r="E25" s="327" t="s">
        <v>156</v>
      </c>
      <c r="F25" s="327" t="s">
        <v>262</v>
      </c>
      <c r="G25" s="327" t="s">
        <v>256</v>
      </c>
      <c r="H25" s="328">
        <v>10</v>
      </c>
      <c r="I25" s="329">
        <f t="shared" ref="I25:I29" si="0">J25/H25</f>
        <v>180</v>
      </c>
      <c r="J25" s="396">
        <v>1800</v>
      </c>
    </row>
    <row r="26" spans="1:10" ht="48" customHeight="1">
      <c r="A26" s="333">
        <v>3</v>
      </c>
      <c r="B26" s="326">
        <v>44687</v>
      </c>
      <c r="C26" s="327" t="s">
        <v>83</v>
      </c>
      <c r="D26" s="327" t="s">
        <v>84</v>
      </c>
      <c r="E26" s="327" t="s">
        <v>87</v>
      </c>
      <c r="F26" s="327" t="s">
        <v>263</v>
      </c>
      <c r="G26" s="327" t="s">
        <v>257</v>
      </c>
      <c r="H26" s="328">
        <v>10</v>
      </c>
      <c r="I26" s="329">
        <f t="shared" si="0"/>
        <v>180</v>
      </c>
      <c r="J26" s="396">
        <v>1800</v>
      </c>
    </row>
    <row r="27" spans="1:10" ht="52.5" customHeight="1">
      <c r="A27" s="333">
        <v>4</v>
      </c>
      <c r="B27" s="326">
        <v>44687</v>
      </c>
      <c r="C27" s="327" t="s">
        <v>83</v>
      </c>
      <c r="D27" s="327" t="s">
        <v>84</v>
      </c>
      <c r="E27" s="327" t="s">
        <v>88</v>
      </c>
      <c r="F27" s="327" t="s">
        <v>264</v>
      </c>
      <c r="G27" s="327" t="s">
        <v>258</v>
      </c>
      <c r="H27" s="328">
        <v>12.5</v>
      </c>
      <c r="I27" s="329">
        <f t="shared" si="0"/>
        <v>180</v>
      </c>
      <c r="J27" s="396">
        <v>2250</v>
      </c>
    </row>
    <row r="28" spans="1:10" ht="52.5" customHeight="1">
      <c r="A28" s="333">
        <v>5</v>
      </c>
      <c r="B28" s="326">
        <v>44687</v>
      </c>
      <c r="C28" s="327" t="s">
        <v>83</v>
      </c>
      <c r="D28" s="327" t="s">
        <v>84</v>
      </c>
      <c r="E28" s="327" t="s">
        <v>85</v>
      </c>
      <c r="F28" s="327" t="s">
        <v>265</v>
      </c>
      <c r="G28" s="327" t="s">
        <v>259</v>
      </c>
      <c r="H28" s="328">
        <v>12.5</v>
      </c>
      <c r="I28" s="329">
        <f t="shared" si="0"/>
        <v>180</v>
      </c>
      <c r="J28" s="396">
        <v>2250</v>
      </c>
    </row>
    <row r="29" spans="1:10" ht="46.5" customHeight="1">
      <c r="A29" s="333">
        <v>6</v>
      </c>
      <c r="B29" s="326">
        <v>44706</v>
      </c>
      <c r="C29" s="327" t="s">
        <v>83</v>
      </c>
      <c r="D29" s="327" t="s">
        <v>84</v>
      </c>
      <c r="E29" s="327" t="s">
        <v>156</v>
      </c>
      <c r="F29" s="327" t="s">
        <v>266</v>
      </c>
      <c r="G29" s="327" t="s">
        <v>260</v>
      </c>
      <c r="H29" s="328">
        <v>2</v>
      </c>
      <c r="I29" s="329">
        <f t="shared" si="0"/>
        <v>180</v>
      </c>
      <c r="J29" s="396">
        <v>360</v>
      </c>
    </row>
    <row r="30" spans="1:10" ht="52.5" customHeight="1" thickBot="1">
      <c r="A30" s="397"/>
      <c r="B30" s="398"/>
      <c r="C30" s="398"/>
      <c r="D30" s="398"/>
      <c r="E30" s="398"/>
      <c r="F30" s="398"/>
      <c r="G30" s="399"/>
      <c r="H30" s="400">
        <f>SUM(H24:H29)</f>
        <v>59.5</v>
      </c>
      <c r="I30" s="398"/>
      <c r="J30" s="381">
        <f>SUM(J24:J29)</f>
        <v>10710</v>
      </c>
    </row>
    <row r="31" spans="1:10" ht="45" customHeight="1">
      <c r="A31" s="18"/>
      <c r="B31" s="18"/>
      <c r="C31" s="301"/>
      <c r="D31" s="18"/>
      <c r="E31" s="10"/>
      <c r="F31" s="10"/>
      <c r="G31" s="10"/>
      <c r="H31" s="76"/>
      <c r="I31" s="10"/>
      <c r="J31" s="99"/>
    </row>
    <row r="32" spans="1:10" ht="49.5" customHeight="1">
      <c r="A32" s="301"/>
      <c r="B32" s="301"/>
      <c r="C32" s="301"/>
      <c r="D32" s="301"/>
      <c r="E32" s="301"/>
      <c r="F32" s="552" t="s">
        <v>89</v>
      </c>
      <c r="G32" s="552"/>
      <c r="H32" s="552"/>
      <c r="I32" s="552"/>
      <c r="J32" s="10"/>
    </row>
    <row r="33" spans="1:10" ht="45" customHeight="1">
      <c r="A33" s="10"/>
      <c r="B33" s="10"/>
      <c r="C33" s="10"/>
      <c r="D33" s="19"/>
      <c r="E33" s="19"/>
      <c r="F33" s="301"/>
      <c r="G33" s="301"/>
      <c r="H33" s="301"/>
      <c r="I33" s="301"/>
      <c r="J33" s="99"/>
    </row>
    <row r="34" spans="1:10" ht="49.5" customHeight="1">
      <c r="A34" s="10"/>
      <c r="B34" s="10"/>
      <c r="C34" s="10"/>
      <c r="D34" s="19"/>
      <c r="E34" s="19"/>
      <c r="F34" s="300"/>
      <c r="G34" s="300"/>
      <c r="H34" s="300"/>
      <c r="I34" s="300"/>
      <c r="J34" s="99"/>
    </row>
    <row r="35" spans="1:10" ht="46.5" customHeight="1">
      <c r="A35" s="95"/>
      <c r="B35" s="10"/>
      <c r="C35" s="10"/>
      <c r="D35" s="10"/>
      <c r="E35" s="301"/>
      <c r="F35" s="300"/>
      <c r="G35" s="300"/>
      <c r="H35" s="300"/>
      <c r="I35" s="300"/>
      <c r="J35" s="99"/>
    </row>
    <row r="36" spans="1:10" ht="45" customHeight="1">
      <c r="A36" s="18"/>
      <c r="B36" s="10"/>
      <c r="C36" s="10"/>
      <c r="D36" s="10"/>
      <c r="E36" s="19"/>
      <c r="F36" s="96"/>
      <c r="G36" s="300"/>
      <c r="H36" s="308" t="s">
        <v>30</v>
      </c>
      <c r="I36" s="96"/>
      <c r="J36" s="301"/>
    </row>
    <row r="37" spans="1:10" ht="48" customHeight="1">
      <c r="A37" s="301"/>
      <c r="B37" s="10"/>
      <c r="C37" s="10"/>
      <c r="D37" s="10"/>
      <c r="E37" s="10"/>
      <c r="F37" s="96"/>
      <c r="G37" s="96"/>
      <c r="H37" s="96"/>
      <c r="I37" s="300"/>
      <c r="J37" s="301"/>
    </row>
    <row r="38" spans="1:10" ht="37.5" customHeight="1"/>
    <row r="39" spans="1:10" ht="43.5" customHeight="1"/>
    <row r="40" spans="1:10" ht="48" customHeight="1"/>
    <row r="41" spans="1:10" ht="43.5" customHeight="1"/>
    <row r="42" spans="1:10" ht="40.5" customHeight="1"/>
    <row r="43" spans="1:10" ht="42" customHeight="1"/>
    <row r="44" spans="1:10" ht="52.5" customHeight="1"/>
  </sheetData>
  <mergeCells count="8">
    <mergeCell ref="A6:J6"/>
    <mergeCell ref="F32:I32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49" zoomScale="50" zoomScaleNormal="50" workbookViewId="0">
      <selection activeCell="J24" sqref="J24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231" t="s">
        <v>31</v>
      </c>
      <c r="C1" s="1"/>
      <c r="D1" s="1"/>
      <c r="E1" s="232" t="s">
        <v>32</v>
      </c>
      <c r="F1" s="42"/>
      <c r="G1" s="232" t="s">
        <v>33</v>
      </c>
      <c r="H1" s="1"/>
      <c r="I1" s="5"/>
    </row>
    <row r="2" spans="1:9" ht="18" customHeight="1">
      <c r="B2" s="3"/>
      <c r="C2" s="3"/>
      <c r="D2" s="3"/>
      <c r="E2" s="3"/>
      <c r="F2" s="3"/>
      <c r="G2" s="3"/>
      <c r="H2" s="3"/>
      <c r="I2" s="6"/>
    </row>
    <row r="3" spans="1:9" ht="119.25" customHeight="1">
      <c r="A3" s="432" t="s">
        <v>34</v>
      </c>
      <c r="B3" s="432"/>
      <c r="C3" s="432"/>
      <c r="D3" s="432"/>
      <c r="E3" s="432"/>
      <c r="F3" s="432"/>
      <c r="G3" s="432"/>
      <c r="H3" s="432"/>
      <c r="I3" s="6"/>
    </row>
    <row r="4" spans="1:9" ht="33" customHeight="1">
      <c r="A4" s="431" t="s">
        <v>35</v>
      </c>
      <c r="B4" s="431"/>
      <c r="C4" s="431"/>
      <c r="D4" s="431"/>
      <c r="E4" s="431"/>
      <c r="F4" s="431"/>
      <c r="G4" s="431"/>
      <c r="H4" s="431"/>
      <c r="I4" s="431"/>
    </row>
    <row r="5" spans="1:9" ht="15.75" thickBot="1">
      <c r="A5" s="448"/>
      <c r="B5" s="448"/>
      <c r="C5" s="448"/>
      <c r="D5" s="448"/>
      <c r="E5" s="448"/>
      <c r="F5" s="448"/>
      <c r="G5" s="448"/>
      <c r="H5" s="448"/>
      <c r="I5" s="6"/>
    </row>
    <row r="6" spans="1:9" ht="34.5" customHeight="1">
      <c r="A6" s="449" t="s">
        <v>36</v>
      </c>
      <c r="B6" s="450"/>
      <c r="C6" s="450"/>
      <c r="D6" s="450"/>
      <c r="E6" s="450"/>
      <c r="F6" s="450"/>
      <c r="G6" s="450"/>
      <c r="H6" s="450"/>
    </row>
    <row r="7" spans="1:9" ht="37.5" customHeight="1">
      <c r="B7" s="451" t="s">
        <v>37</v>
      </c>
      <c r="C7" s="450"/>
      <c r="D7" s="450"/>
      <c r="E7" s="450"/>
      <c r="F7" s="450"/>
      <c r="G7" s="450"/>
      <c r="H7" s="450"/>
    </row>
    <row r="8" spans="1:9" ht="39" customHeight="1">
      <c r="B8" s="51"/>
      <c r="C8" s="51"/>
      <c r="E8" s="220" t="s">
        <v>5</v>
      </c>
      <c r="F8" s="51"/>
      <c r="G8" s="51"/>
      <c r="H8" s="51"/>
    </row>
    <row r="9" spans="1:9" ht="20.25">
      <c r="D9" s="52"/>
      <c r="E9" s="52"/>
      <c r="F9" s="53"/>
      <c r="G9" s="54"/>
      <c r="H9" s="52"/>
    </row>
    <row r="10" spans="1:9" ht="54" customHeight="1">
      <c r="B10" s="272" t="s">
        <v>6</v>
      </c>
      <c r="C10" s="273"/>
      <c r="D10" s="274"/>
      <c r="E10" s="274"/>
      <c r="F10" s="272"/>
      <c r="G10" s="273"/>
      <c r="H10" s="274"/>
    </row>
    <row r="11" spans="1:9" ht="55.5" customHeight="1">
      <c r="B11" s="221" t="s">
        <v>7</v>
      </c>
      <c r="C11" s="273"/>
      <c r="D11" s="274"/>
      <c r="E11" s="274"/>
      <c r="F11" s="272"/>
      <c r="G11" s="273"/>
      <c r="H11" s="274"/>
    </row>
    <row r="12" spans="1:9" ht="42" customHeight="1">
      <c r="B12" s="272" t="s">
        <v>38</v>
      </c>
      <c r="C12" s="273"/>
      <c r="D12" s="274"/>
      <c r="E12" s="274"/>
      <c r="F12" s="272" t="s">
        <v>39</v>
      </c>
      <c r="G12" s="87" t="s">
        <v>172</v>
      </c>
      <c r="H12" s="275"/>
    </row>
    <row r="13" spans="1:9" ht="53.25" customHeight="1">
      <c r="B13" s="85" t="s">
        <v>180</v>
      </c>
      <c r="C13" s="273"/>
      <c r="D13" s="276"/>
      <c r="E13" s="272"/>
      <c r="F13" s="277"/>
      <c r="G13" s="85" t="s">
        <v>171</v>
      </c>
      <c r="H13" s="277"/>
    </row>
    <row r="14" spans="1:9" ht="42" customHeight="1">
      <c r="B14" s="85" t="s">
        <v>179</v>
      </c>
      <c r="C14" s="272"/>
      <c r="D14" s="276"/>
      <c r="E14" s="278"/>
      <c r="F14" s="277"/>
      <c r="G14" s="85" t="s">
        <v>173</v>
      </c>
      <c r="H14" s="277"/>
    </row>
    <row r="15" spans="1:9" ht="15" customHeight="1">
      <c r="B15" s="276"/>
      <c r="C15" s="277"/>
      <c r="D15" s="277"/>
      <c r="E15" s="277"/>
      <c r="F15" s="273"/>
      <c r="G15" s="276"/>
      <c r="H15" s="277"/>
    </row>
    <row r="16" spans="1:9" ht="39.75" customHeight="1">
      <c r="B16" s="443" t="s">
        <v>40</v>
      </c>
      <c r="C16" s="444"/>
      <c r="D16" s="444"/>
      <c r="E16" s="273"/>
      <c r="F16" s="277"/>
      <c r="G16" s="277"/>
      <c r="H16" s="277"/>
    </row>
    <row r="17" spans="1:8" ht="28.5">
      <c r="B17" s="277"/>
      <c r="C17" s="277"/>
      <c r="D17" s="277"/>
      <c r="E17" s="273"/>
      <c r="F17" s="277"/>
      <c r="G17" s="277"/>
      <c r="H17" s="277"/>
    </row>
    <row r="18" spans="1:8" ht="56.25" customHeight="1">
      <c r="B18" s="273" t="s">
        <v>13</v>
      </c>
      <c r="C18" s="272"/>
      <c r="D18" s="276"/>
      <c r="E18" s="279"/>
      <c r="F18" s="277"/>
      <c r="G18" s="277"/>
      <c r="H18" s="277"/>
    </row>
    <row r="19" spans="1:8" ht="50.25" customHeight="1">
      <c r="B19" s="272" t="s">
        <v>160</v>
      </c>
      <c r="C19" s="276"/>
      <c r="D19" s="276"/>
      <c r="E19" s="280"/>
      <c r="F19" s="277"/>
      <c r="G19" s="315" t="s">
        <v>15</v>
      </c>
      <c r="H19" s="277"/>
    </row>
    <row r="20" spans="1:8" ht="51.75" customHeight="1">
      <c r="A20" s="6"/>
      <c r="B20" s="272" t="s">
        <v>159</v>
      </c>
      <c r="C20" s="276"/>
      <c r="D20" s="279"/>
      <c r="E20" s="277"/>
      <c r="F20" s="277"/>
      <c r="G20" s="273" t="s">
        <v>41</v>
      </c>
      <c r="H20" s="441"/>
    </row>
    <row r="21" spans="1:8" ht="24" customHeight="1">
      <c r="A21" s="6"/>
      <c r="B21" s="277"/>
      <c r="C21" s="277"/>
      <c r="D21" s="277"/>
      <c r="E21" s="277"/>
      <c r="F21" s="277"/>
      <c r="G21" s="277"/>
      <c r="H21" s="442"/>
    </row>
    <row r="22" spans="1:8" ht="36.75" customHeight="1">
      <c r="A22" s="6"/>
      <c r="B22" s="281" t="s">
        <v>42</v>
      </c>
      <c r="C22" s="277"/>
      <c r="D22" s="280"/>
      <c r="E22" s="277"/>
      <c r="F22" s="72" t="s">
        <v>181</v>
      </c>
      <c r="G22" s="277"/>
      <c r="H22" s="282"/>
    </row>
    <row r="23" spans="1:8" ht="15.75" thickBot="1">
      <c r="A23" s="6"/>
      <c r="B23" s="59"/>
      <c r="C23" s="59"/>
      <c r="D23" s="59"/>
      <c r="E23" s="59"/>
      <c r="F23" s="59"/>
      <c r="G23" s="59"/>
      <c r="H23" s="73"/>
    </row>
    <row r="24" spans="1:8">
      <c r="A24" s="6"/>
      <c r="B24" s="445" t="s">
        <v>43</v>
      </c>
      <c r="C24" s="437" t="s">
        <v>44</v>
      </c>
      <c r="D24" s="447" t="s">
        <v>45</v>
      </c>
      <c r="E24" s="447" t="s">
        <v>46</v>
      </c>
      <c r="F24" s="437" t="s">
        <v>47</v>
      </c>
      <c r="G24" s="439" t="s">
        <v>48</v>
      </c>
      <c r="H24" s="73"/>
    </row>
    <row r="25" spans="1:8" ht="105" customHeight="1">
      <c r="A25" s="6"/>
      <c r="B25" s="446"/>
      <c r="C25" s="438"/>
      <c r="D25" s="438"/>
      <c r="E25" s="438"/>
      <c r="F25" s="438"/>
      <c r="G25" s="440"/>
      <c r="H25" s="73"/>
    </row>
    <row r="26" spans="1:8" ht="53.25" customHeight="1">
      <c r="A26" s="6"/>
      <c r="B26" s="283">
        <v>44683</v>
      </c>
      <c r="C26" s="268" t="s">
        <v>49</v>
      </c>
      <c r="D26" s="284">
        <v>5</v>
      </c>
      <c r="E26" s="285">
        <f>D26*20</f>
        <v>100</v>
      </c>
      <c r="F26" s="286">
        <v>50</v>
      </c>
      <c r="G26" s="287">
        <f>D26*F26</f>
        <v>250</v>
      </c>
      <c r="H26" s="73"/>
    </row>
    <row r="27" spans="1:8" ht="47.25" customHeight="1">
      <c r="A27" s="6"/>
      <c r="B27" s="283">
        <v>44684</v>
      </c>
      <c r="C27" s="268" t="s">
        <v>49</v>
      </c>
      <c r="D27" s="284">
        <v>25.25</v>
      </c>
      <c r="E27" s="285">
        <f t="shared" ref="E27:E51" si="0">D27*20</f>
        <v>505</v>
      </c>
      <c r="F27" s="286">
        <v>50</v>
      </c>
      <c r="G27" s="287">
        <f t="shared" ref="G27:G51" si="1">D27*F27</f>
        <v>1262.5</v>
      </c>
      <c r="H27" s="73"/>
    </row>
    <row r="28" spans="1:8" ht="48.75" customHeight="1">
      <c r="A28" s="6"/>
      <c r="B28" s="363">
        <v>44686</v>
      </c>
      <c r="C28" s="268" t="s">
        <v>49</v>
      </c>
      <c r="D28" s="284">
        <v>10</v>
      </c>
      <c r="E28" s="285">
        <f t="shared" si="0"/>
        <v>200</v>
      </c>
      <c r="F28" s="286">
        <v>50</v>
      </c>
      <c r="G28" s="287">
        <f t="shared" si="1"/>
        <v>500</v>
      </c>
      <c r="H28" s="73"/>
    </row>
    <row r="29" spans="1:8" ht="44.25" customHeight="1">
      <c r="A29" s="6"/>
      <c r="B29" s="283">
        <v>44687</v>
      </c>
      <c r="C29" s="268" t="s">
        <v>49</v>
      </c>
      <c r="D29" s="284">
        <v>50</v>
      </c>
      <c r="E29" s="285">
        <f t="shared" si="0"/>
        <v>1000</v>
      </c>
      <c r="F29" s="286">
        <v>50</v>
      </c>
      <c r="G29" s="287">
        <f t="shared" si="1"/>
        <v>2500</v>
      </c>
      <c r="H29" s="73"/>
    </row>
    <row r="30" spans="1:8" ht="48" customHeight="1">
      <c r="A30" s="6"/>
      <c r="B30" s="283">
        <v>44689</v>
      </c>
      <c r="C30" s="268" t="s">
        <v>49</v>
      </c>
      <c r="D30" s="284">
        <v>45</v>
      </c>
      <c r="E30" s="285">
        <f t="shared" si="0"/>
        <v>900</v>
      </c>
      <c r="F30" s="286">
        <v>50</v>
      </c>
      <c r="G30" s="287">
        <f t="shared" si="1"/>
        <v>2250</v>
      </c>
      <c r="H30" s="73"/>
    </row>
    <row r="31" spans="1:8" ht="45.75" customHeight="1">
      <c r="A31" s="6"/>
      <c r="B31" s="283">
        <v>44691</v>
      </c>
      <c r="C31" s="268" t="s">
        <v>49</v>
      </c>
      <c r="D31" s="284">
        <v>12.75</v>
      </c>
      <c r="E31" s="285">
        <f t="shared" si="0"/>
        <v>255</v>
      </c>
      <c r="F31" s="286">
        <v>50</v>
      </c>
      <c r="G31" s="287">
        <f t="shared" si="1"/>
        <v>637.5</v>
      </c>
      <c r="H31" s="73"/>
    </row>
    <row r="32" spans="1:8" ht="50.25" customHeight="1">
      <c r="A32" s="6"/>
      <c r="B32" s="283">
        <v>44692</v>
      </c>
      <c r="C32" s="268" t="s">
        <v>49</v>
      </c>
      <c r="D32" s="284">
        <v>10</v>
      </c>
      <c r="E32" s="285">
        <f t="shared" si="0"/>
        <v>200</v>
      </c>
      <c r="F32" s="286">
        <v>50</v>
      </c>
      <c r="G32" s="287">
        <f t="shared" si="1"/>
        <v>500</v>
      </c>
      <c r="H32" s="73"/>
    </row>
    <row r="33" spans="1:12" ht="51.75" customHeight="1">
      <c r="A33" s="6"/>
      <c r="B33" s="283">
        <v>44693</v>
      </c>
      <c r="C33" s="268" t="s">
        <v>49</v>
      </c>
      <c r="D33" s="284">
        <v>10</v>
      </c>
      <c r="E33" s="285">
        <f t="shared" si="0"/>
        <v>200</v>
      </c>
      <c r="F33" s="286">
        <v>50</v>
      </c>
      <c r="G33" s="287">
        <f t="shared" si="1"/>
        <v>500</v>
      </c>
      <c r="H33" s="73"/>
    </row>
    <row r="34" spans="1:12" ht="54.75" customHeight="1">
      <c r="A34" s="6"/>
      <c r="B34" s="283">
        <v>44694</v>
      </c>
      <c r="C34" s="268" t="s">
        <v>49</v>
      </c>
      <c r="D34" s="284">
        <v>45</v>
      </c>
      <c r="E34" s="285">
        <f t="shared" si="0"/>
        <v>900</v>
      </c>
      <c r="F34" s="286">
        <v>50</v>
      </c>
      <c r="G34" s="287">
        <f t="shared" si="1"/>
        <v>2250</v>
      </c>
      <c r="H34" s="73"/>
    </row>
    <row r="35" spans="1:12" ht="52.5" customHeight="1">
      <c r="A35" s="6"/>
      <c r="B35" s="283">
        <v>44696</v>
      </c>
      <c r="C35" s="268" t="s">
        <v>49</v>
      </c>
      <c r="D35" s="284">
        <v>2.5</v>
      </c>
      <c r="E35" s="285">
        <f t="shared" si="0"/>
        <v>50</v>
      </c>
      <c r="F35" s="286">
        <v>50</v>
      </c>
      <c r="G35" s="287">
        <f t="shared" si="1"/>
        <v>125</v>
      </c>
      <c r="H35" s="73"/>
    </row>
    <row r="36" spans="1:12" ht="48" customHeight="1">
      <c r="A36" s="6"/>
      <c r="B36" s="283">
        <v>44697</v>
      </c>
      <c r="C36" s="268" t="s">
        <v>49</v>
      </c>
      <c r="D36" s="284">
        <v>3.5</v>
      </c>
      <c r="E36" s="285">
        <f t="shared" si="0"/>
        <v>70</v>
      </c>
      <c r="F36" s="286">
        <v>50</v>
      </c>
      <c r="G36" s="287">
        <f t="shared" si="1"/>
        <v>175</v>
      </c>
      <c r="H36" s="73"/>
    </row>
    <row r="37" spans="1:12" ht="47.25" customHeight="1">
      <c r="A37" s="6"/>
      <c r="B37" s="363">
        <v>44698</v>
      </c>
      <c r="C37" s="268" t="s">
        <v>49</v>
      </c>
      <c r="D37" s="284">
        <v>10</v>
      </c>
      <c r="E37" s="285">
        <f t="shared" si="0"/>
        <v>200</v>
      </c>
      <c r="F37" s="286">
        <v>50</v>
      </c>
      <c r="G37" s="287">
        <f t="shared" si="1"/>
        <v>500</v>
      </c>
      <c r="H37" s="73"/>
    </row>
    <row r="38" spans="1:12" ht="52.5" customHeight="1">
      <c r="A38" s="6"/>
      <c r="B38" s="283">
        <v>44699</v>
      </c>
      <c r="C38" s="321" t="s">
        <v>49</v>
      </c>
      <c r="D38" s="284">
        <v>17.5</v>
      </c>
      <c r="E38" s="285">
        <f t="shared" si="0"/>
        <v>350</v>
      </c>
      <c r="F38" s="286">
        <v>50</v>
      </c>
      <c r="G38" s="287">
        <f t="shared" si="1"/>
        <v>875</v>
      </c>
      <c r="H38" s="73"/>
    </row>
    <row r="39" spans="1:12" ht="51.75" customHeight="1">
      <c r="A39" s="6"/>
      <c r="B39" s="363">
        <v>44700</v>
      </c>
      <c r="C39" s="268" t="s">
        <v>49</v>
      </c>
      <c r="D39" s="284">
        <v>72</v>
      </c>
      <c r="E39" s="285">
        <f t="shared" si="0"/>
        <v>1440</v>
      </c>
      <c r="F39" s="286">
        <v>50</v>
      </c>
      <c r="G39" s="287">
        <f t="shared" si="1"/>
        <v>3600</v>
      </c>
      <c r="H39" s="73"/>
    </row>
    <row r="40" spans="1:12" ht="50.25" customHeight="1">
      <c r="A40" s="6"/>
      <c r="B40" s="283">
        <v>44701</v>
      </c>
      <c r="C40" s="321" t="s">
        <v>49</v>
      </c>
      <c r="D40" s="284">
        <v>3</v>
      </c>
      <c r="E40" s="285">
        <f t="shared" si="0"/>
        <v>60</v>
      </c>
      <c r="F40" s="286">
        <v>50</v>
      </c>
      <c r="G40" s="287">
        <f t="shared" si="1"/>
        <v>150</v>
      </c>
      <c r="H40" s="73"/>
    </row>
    <row r="41" spans="1:12" ht="49.5" customHeight="1">
      <c r="A41" s="6"/>
      <c r="B41" s="283">
        <v>44702</v>
      </c>
      <c r="C41" s="321" t="s">
        <v>49</v>
      </c>
      <c r="D41" s="284">
        <v>20</v>
      </c>
      <c r="E41" s="285">
        <f t="shared" si="0"/>
        <v>400</v>
      </c>
      <c r="F41" s="286">
        <v>50</v>
      </c>
      <c r="G41" s="287">
        <f t="shared" si="1"/>
        <v>1000</v>
      </c>
      <c r="H41" s="73"/>
    </row>
    <row r="42" spans="1:12" ht="42" customHeight="1">
      <c r="A42" s="6"/>
      <c r="B42" s="283">
        <v>44703</v>
      </c>
      <c r="C42" s="321" t="s">
        <v>49</v>
      </c>
      <c r="D42" s="284">
        <v>20</v>
      </c>
      <c r="E42" s="285">
        <f t="shared" si="0"/>
        <v>400</v>
      </c>
      <c r="F42" s="286">
        <v>50</v>
      </c>
      <c r="G42" s="287">
        <f t="shared" si="1"/>
        <v>1000</v>
      </c>
      <c r="H42" s="73"/>
    </row>
    <row r="43" spans="1:12" ht="44.25" customHeight="1">
      <c r="A43" s="6"/>
      <c r="B43" s="283">
        <v>44704</v>
      </c>
      <c r="C43" s="321" t="s">
        <v>49</v>
      </c>
      <c r="D43" s="284">
        <v>10</v>
      </c>
      <c r="E43" s="285">
        <f t="shared" si="0"/>
        <v>200</v>
      </c>
      <c r="F43" s="286">
        <v>50</v>
      </c>
      <c r="G43" s="287">
        <f t="shared" si="1"/>
        <v>500</v>
      </c>
      <c r="H43" s="73"/>
    </row>
    <row r="44" spans="1:12" ht="46.5" customHeight="1">
      <c r="A44" s="6"/>
      <c r="B44" s="283">
        <v>44705</v>
      </c>
      <c r="C44" s="321" t="s">
        <v>49</v>
      </c>
      <c r="D44" s="284">
        <v>24</v>
      </c>
      <c r="E44" s="285">
        <f t="shared" si="0"/>
        <v>480</v>
      </c>
      <c r="F44" s="286">
        <v>50</v>
      </c>
      <c r="G44" s="287">
        <f t="shared" si="1"/>
        <v>1200</v>
      </c>
      <c r="H44" s="73"/>
    </row>
    <row r="45" spans="1:12" ht="43.5" customHeight="1">
      <c r="A45" s="6"/>
      <c r="B45" s="283">
        <v>44706</v>
      </c>
      <c r="C45" s="321" t="s">
        <v>49</v>
      </c>
      <c r="D45" s="284">
        <v>70.5</v>
      </c>
      <c r="E45" s="285">
        <f t="shared" si="0"/>
        <v>1410</v>
      </c>
      <c r="F45" s="286">
        <v>50</v>
      </c>
      <c r="G45" s="287">
        <f t="shared" si="1"/>
        <v>3525</v>
      </c>
      <c r="H45" s="73"/>
    </row>
    <row r="46" spans="1:12" ht="45.75" customHeight="1">
      <c r="A46" s="6"/>
      <c r="B46" s="283">
        <v>44707</v>
      </c>
      <c r="C46" s="321" t="s">
        <v>49</v>
      </c>
      <c r="D46" s="284">
        <v>3</v>
      </c>
      <c r="E46" s="285">
        <f t="shared" si="0"/>
        <v>60</v>
      </c>
      <c r="F46" s="286">
        <v>50</v>
      </c>
      <c r="G46" s="287">
        <f t="shared" si="1"/>
        <v>150</v>
      </c>
      <c r="H46" s="73"/>
    </row>
    <row r="47" spans="1:12" ht="39.75" customHeight="1">
      <c r="A47" s="6"/>
      <c r="B47" s="283">
        <v>44708</v>
      </c>
      <c r="C47" s="321" t="s">
        <v>49</v>
      </c>
      <c r="D47" s="284">
        <v>3</v>
      </c>
      <c r="E47" s="285">
        <f t="shared" si="0"/>
        <v>60</v>
      </c>
      <c r="F47" s="286">
        <v>50</v>
      </c>
      <c r="G47" s="287">
        <f t="shared" si="1"/>
        <v>150</v>
      </c>
      <c r="H47" s="73"/>
      <c r="L47" s="135"/>
    </row>
    <row r="48" spans="1:12" ht="45" customHeight="1">
      <c r="A48" s="6"/>
      <c r="B48" s="283">
        <v>44709</v>
      </c>
      <c r="C48" s="321" t="s">
        <v>49</v>
      </c>
      <c r="D48" s="284">
        <v>15</v>
      </c>
      <c r="E48" s="285">
        <f t="shared" si="0"/>
        <v>300</v>
      </c>
      <c r="F48" s="286">
        <v>50</v>
      </c>
      <c r="G48" s="287">
        <f t="shared" si="1"/>
        <v>750</v>
      </c>
      <c r="H48" s="73"/>
    </row>
    <row r="49" spans="1:13" ht="49.5" customHeight="1">
      <c r="A49" s="233"/>
      <c r="B49" s="283">
        <v>44710</v>
      </c>
      <c r="C49" s="321" t="s">
        <v>49</v>
      </c>
      <c r="D49" s="284">
        <v>15</v>
      </c>
      <c r="E49" s="285">
        <f t="shared" si="0"/>
        <v>300</v>
      </c>
      <c r="F49" s="286">
        <v>50</v>
      </c>
      <c r="G49" s="287">
        <f t="shared" si="1"/>
        <v>750</v>
      </c>
      <c r="H49" s="73"/>
      <c r="I49" s="40"/>
      <c r="J49" s="40"/>
      <c r="K49" s="40"/>
      <c r="L49" s="40"/>
      <c r="M49" s="40"/>
    </row>
    <row r="50" spans="1:13" ht="45.75" customHeight="1">
      <c r="A50" s="233"/>
      <c r="B50" s="363">
        <v>44711</v>
      </c>
      <c r="C50" s="321" t="s">
        <v>49</v>
      </c>
      <c r="D50" s="406">
        <v>25</v>
      </c>
      <c r="E50" s="407">
        <f t="shared" si="0"/>
        <v>500</v>
      </c>
      <c r="F50" s="286">
        <v>50</v>
      </c>
      <c r="G50" s="287">
        <f t="shared" si="1"/>
        <v>1250</v>
      </c>
      <c r="H50" s="73"/>
      <c r="I50" s="40"/>
      <c r="J50" s="40"/>
      <c r="K50" s="40"/>
      <c r="L50" s="40"/>
      <c r="M50" s="40"/>
    </row>
    <row r="51" spans="1:13" ht="39.75" customHeight="1">
      <c r="A51" s="233"/>
      <c r="B51" s="409">
        <v>44712</v>
      </c>
      <c r="C51" s="321" t="s">
        <v>49</v>
      </c>
      <c r="D51" s="295">
        <v>57.5</v>
      </c>
      <c r="E51" s="285">
        <f t="shared" si="0"/>
        <v>1150</v>
      </c>
      <c r="F51" s="286">
        <v>50</v>
      </c>
      <c r="G51" s="287">
        <f t="shared" si="1"/>
        <v>2875</v>
      </c>
      <c r="H51" s="73"/>
      <c r="I51" s="40"/>
      <c r="J51" s="40"/>
      <c r="K51" s="40"/>
      <c r="L51" s="40"/>
      <c r="M51" s="40"/>
    </row>
    <row r="52" spans="1:13" ht="32.25" customHeight="1">
      <c r="A52" s="233"/>
      <c r="B52" s="336"/>
      <c r="C52" s="268"/>
      <c r="D52" s="408">
        <f>SUM(D26:D51)</f>
        <v>584.5</v>
      </c>
      <c r="E52" s="285"/>
      <c r="F52" s="289"/>
      <c r="G52" s="405">
        <f>SUM(G26:G51)</f>
        <v>29225</v>
      </c>
      <c r="H52" s="73"/>
      <c r="I52" s="40"/>
      <c r="J52" s="413" t="s">
        <v>272</v>
      </c>
      <c r="K52" s="40"/>
      <c r="L52" s="40"/>
      <c r="M52" s="40"/>
    </row>
    <row r="53" spans="1:13" ht="47.25" customHeight="1">
      <c r="A53" s="6"/>
      <c r="B53" s="403" t="s">
        <v>50</v>
      </c>
      <c r="C53" s="401"/>
      <c r="D53" s="402">
        <f>SUM(D26:D51)</f>
        <v>584.5</v>
      </c>
      <c r="E53" s="268">
        <v>1</v>
      </c>
      <c r="F53" s="290" t="s">
        <v>51</v>
      </c>
      <c r="G53" s="405">
        <f>G52*9/100</f>
        <v>2630.25</v>
      </c>
      <c r="H53" s="73"/>
    </row>
    <row r="54" spans="1:13" ht="40.5" customHeight="1">
      <c r="A54" s="6"/>
      <c r="B54" s="288"/>
      <c r="C54" s="268"/>
      <c r="D54" s="289"/>
      <c r="E54" s="286">
        <v>3</v>
      </c>
      <c r="F54" s="290" t="s">
        <v>52</v>
      </c>
      <c r="G54" s="405">
        <f>G52*9/100</f>
        <v>2630.25</v>
      </c>
      <c r="H54" s="234"/>
    </row>
    <row r="55" spans="1:13" ht="40.5" customHeight="1" thickBot="1">
      <c r="A55" s="235"/>
      <c r="B55" s="291"/>
      <c r="C55" s="292"/>
      <c r="D55" s="293"/>
      <c r="E55" s="294" t="s">
        <v>53</v>
      </c>
      <c r="F55" s="366"/>
      <c r="G55" s="404">
        <f>SUM(G52:G54)</f>
        <v>34485.5</v>
      </c>
      <c r="H55" s="234"/>
    </row>
    <row r="56" spans="1:13" ht="30.75" customHeight="1">
      <c r="A56" s="236"/>
      <c r="H56" s="234"/>
    </row>
    <row r="57" spans="1:13" ht="35.25" customHeight="1">
      <c r="A57" s="6"/>
      <c r="B57" s="47"/>
      <c r="C57" s="47"/>
      <c r="D57" s="47"/>
    </row>
    <row r="58" spans="1:13" ht="35.25" customHeight="1">
      <c r="B58" s="237" t="s">
        <v>26</v>
      </c>
      <c r="C58" s="237"/>
      <c r="D58" s="237"/>
      <c r="F58" s="2"/>
      <c r="G58" s="238" t="s">
        <v>54</v>
      </c>
    </row>
    <row r="59" spans="1:13" ht="29.25" customHeight="1">
      <c r="A59" s="6"/>
      <c r="B59" s="237" t="s">
        <v>27</v>
      </c>
      <c r="C59" s="237"/>
      <c r="D59" s="237"/>
      <c r="F59" s="2"/>
      <c r="G59" s="2"/>
    </row>
    <row r="60" spans="1:13" ht="42" customHeight="1">
      <c r="A60" s="6"/>
      <c r="B60" s="237" t="s">
        <v>28</v>
      </c>
      <c r="C60" s="237"/>
      <c r="D60" s="237"/>
      <c r="F60" s="2"/>
      <c r="G60" s="2"/>
    </row>
    <row r="61" spans="1:13" ht="25.5" customHeight="1">
      <c r="F61" s="2"/>
      <c r="G61" s="238" t="s">
        <v>30</v>
      </c>
    </row>
    <row r="62" spans="1:13" ht="31.5" customHeight="1"/>
    <row r="63" spans="1:13" ht="41.25" customHeight="1">
      <c r="H63" s="2"/>
    </row>
    <row r="64" spans="1:13" ht="37.5" customHeight="1">
      <c r="H64" s="2"/>
    </row>
    <row r="65" spans="6:8" ht="39" customHeight="1">
      <c r="F65" s="100"/>
      <c r="H65" s="2"/>
    </row>
    <row r="66" spans="6:8" ht="31.5" customHeight="1">
      <c r="H66" s="2"/>
    </row>
    <row r="68" spans="6:8" ht="36" customHeight="1"/>
    <row r="69" spans="6:8" ht="42" customHeight="1"/>
    <row r="70" spans="6:8" ht="31.5" customHeight="1">
      <c r="H70" s="100"/>
    </row>
    <row r="80" spans="6:8" ht="14.25" customHeight="1"/>
    <row r="81" ht="14.25" customHeight="1"/>
  </sheetData>
  <mergeCells count="13">
    <mergeCell ref="A3:H3"/>
    <mergeCell ref="A4:I4"/>
    <mergeCell ref="A5:H5"/>
    <mergeCell ref="A6:H6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hyperlinks>
    <hyperlink ref="F53" r:id="rId1"/>
    <hyperlink ref="F54" r:id="rId2"/>
  </hyperlinks>
  <pageMargins left="1" right="0.7" top="0.5" bottom="0.75" header="0.3" footer="0.3"/>
  <pageSetup scale="28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zoomScale="50" zoomScaleNormal="50" workbookViewId="0">
      <selection activeCell="A3" sqref="A3:I3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473" t="s">
        <v>0</v>
      </c>
      <c r="B1" s="473"/>
      <c r="C1" s="473"/>
      <c r="D1" s="474" t="s">
        <v>32</v>
      </c>
      <c r="E1" s="474"/>
      <c r="F1" s="475" t="s">
        <v>55</v>
      </c>
      <c r="G1" s="475"/>
      <c r="H1" s="475"/>
      <c r="I1" s="475"/>
      <c r="J1" s="475"/>
    </row>
    <row r="2" spans="1:12" ht="21.75" customHeight="1">
      <c r="A2" s="24"/>
      <c r="B2" s="24"/>
      <c r="C2" s="24"/>
      <c r="F2" s="24"/>
      <c r="G2" s="24"/>
      <c r="H2" s="24"/>
      <c r="I2" s="24"/>
      <c r="J2" s="6"/>
    </row>
    <row r="3" spans="1:12" ht="117" customHeight="1">
      <c r="A3" s="432" t="s">
        <v>56</v>
      </c>
      <c r="B3" s="432"/>
      <c r="C3" s="432"/>
      <c r="D3" s="432"/>
      <c r="E3" s="432"/>
      <c r="F3" s="432"/>
      <c r="G3" s="432"/>
      <c r="H3" s="432"/>
      <c r="I3" s="432"/>
      <c r="J3" s="230"/>
    </row>
    <row r="4" spans="1:12" ht="39.75" customHeight="1">
      <c r="A4" s="476" t="s">
        <v>35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</row>
    <row r="5" spans="1:12" ht="17.25" customHeight="1">
      <c r="A5" s="448"/>
      <c r="B5" s="467"/>
      <c r="C5" s="467"/>
      <c r="D5" s="467"/>
      <c r="E5" s="467"/>
      <c r="F5" s="467"/>
      <c r="G5" s="4"/>
      <c r="H5" s="4"/>
      <c r="I5" s="4"/>
    </row>
    <row r="6" spans="1:12" ht="51" customHeight="1">
      <c r="A6" s="468" t="s">
        <v>36</v>
      </c>
      <c r="B6" s="469"/>
      <c r="C6" s="469"/>
      <c r="D6" s="469"/>
      <c r="E6" s="469"/>
      <c r="F6" s="469"/>
    </row>
    <row r="7" spans="1:12" ht="32.25" customHeight="1">
      <c r="A7" s="219"/>
      <c r="B7" s="219"/>
      <c r="C7" s="470" t="s">
        <v>57</v>
      </c>
      <c r="D7" s="469"/>
      <c r="E7" s="469"/>
      <c r="F7" s="469"/>
    </row>
    <row r="8" spans="1:12" ht="36">
      <c r="B8" s="435" t="s">
        <v>5</v>
      </c>
      <c r="C8" s="471"/>
      <c r="D8" s="471"/>
      <c r="E8" s="471"/>
      <c r="F8" s="471"/>
    </row>
    <row r="9" spans="1:12">
      <c r="C9" s="29"/>
      <c r="D9" s="29"/>
      <c r="E9" s="30"/>
      <c r="F9" s="31"/>
    </row>
    <row r="10" spans="1:12" ht="20.25">
      <c r="D10" s="54"/>
      <c r="E10" s="53"/>
      <c r="F10" s="54"/>
    </row>
    <row r="11" spans="1:12" ht="43.5" customHeight="1">
      <c r="B11" s="85" t="s">
        <v>6</v>
      </c>
      <c r="C11" s="85"/>
      <c r="D11" s="85"/>
      <c r="E11" s="221"/>
      <c r="F11" s="85"/>
      <c r="G11" s="36"/>
      <c r="H11" s="36"/>
    </row>
    <row r="12" spans="1:12" ht="39.75" customHeight="1">
      <c r="B12" s="85" t="s">
        <v>7</v>
      </c>
      <c r="C12" s="86"/>
      <c r="D12" s="85"/>
      <c r="E12" s="221"/>
      <c r="F12" s="87" t="s">
        <v>58</v>
      </c>
      <c r="G12" s="36"/>
      <c r="H12" s="36"/>
    </row>
    <row r="13" spans="1:12" ht="59.25" customHeight="1">
      <c r="B13" s="85" t="s">
        <v>59</v>
      </c>
      <c r="C13" s="85"/>
      <c r="D13" s="85"/>
      <c r="E13" s="85"/>
      <c r="F13" s="35" t="s">
        <v>60</v>
      </c>
      <c r="G13" s="36"/>
      <c r="H13" s="36"/>
    </row>
    <row r="14" spans="1:12" ht="45.75" customHeight="1">
      <c r="B14" s="88" t="s">
        <v>180</v>
      </c>
      <c r="C14" s="88"/>
      <c r="D14" s="85"/>
      <c r="E14" s="36"/>
      <c r="F14" s="85" t="s">
        <v>17</v>
      </c>
      <c r="G14" s="36"/>
      <c r="H14" s="36"/>
    </row>
    <row r="15" spans="1:12" ht="45.75" customHeight="1">
      <c r="B15" s="85" t="s">
        <v>182</v>
      </c>
      <c r="C15" s="85"/>
      <c r="D15" s="85"/>
      <c r="E15" s="36"/>
      <c r="F15" s="36"/>
      <c r="G15" s="36"/>
      <c r="H15" s="36"/>
    </row>
    <row r="16" spans="1:12" ht="21.75" customHeight="1">
      <c r="B16" s="36"/>
      <c r="C16" s="36"/>
      <c r="D16" s="36"/>
      <c r="E16" s="36"/>
      <c r="F16" s="86"/>
      <c r="G16" s="36"/>
      <c r="H16" s="36"/>
    </row>
    <row r="17" spans="2:12" ht="39" customHeight="1">
      <c r="B17" s="443" t="s">
        <v>40</v>
      </c>
      <c r="C17" s="472"/>
      <c r="D17" s="472"/>
      <c r="E17" s="36"/>
      <c r="F17" s="36"/>
      <c r="G17" s="36"/>
      <c r="H17" s="36"/>
    </row>
    <row r="18" spans="2:12" ht="23.25" customHeight="1">
      <c r="B18" s="36"/>
      <c r="C18" s="36"/>
      <c r="D18" s="36"/>
      <c r="E18" s="36"/>
      <c r="F18" s="36"/>
      <c r="G18" s="36"/>
      <c r="H18" s="36"/>
    </row>
    <row r="19" spans="2:12" ht="35.25" customHeight="1">
      <c r="B19" s="36"/>
      <c r="C19" s="36"/>
      <c r="D19" s="36"/>
      <c r="E19" s="36"/>
      <c r="F19" s="36"/>
      <c r="G19" s="36"/>
      <c r="H19" s="36"/>
    </row>
    <row r="20" spans="2:12" ht="62.25" customHeight="1">
      <c r="B20" s="221" t="s">
        <v>13</v>
      </c>
      <c r="C20" s="86"/>
      <c r="D20" s="86"/>
      <c r="E20" s="36"/>
      <c r="F20" s="222"/>
      <c r="G20" s="36"/>
      <c r="H20" s="36"/>
    </row>
    <row r="21" spans="2:12" ht="57.75" customHeight="1">
      <c r="B21" s="221" t="s">
        <v>14</v>
      </c>
      <c r="C21" s="221"/>
      <c r="D21" s="221"/>
      <c r="E21" s="86"/>
      <c r="F21" s="124" t="s">
        <v>61</v>
      </c>
      <c r="G21" s="36"/>
      <c r="H21" s="36"/>
    </row>
    <row r="22" spans="2:12" ht="51.75" customHeight="1">
      <c r="B22" s="221" t="s">
        <v>16</v>
      </c>
      <c r="C22" s="221"/>
      <c r="D22" s="221"/>
      <c r="E22" s="452" t="s">
        <v>62</v>
      </c>
      <c r="F22" s="452"/>
      <c r="G22" s="36"/>
      <c r="H22" s="36"/>
      <c r="L22" s="43"/>
    </row>
    <row r="23" spans="2:12" ht="33" customHeight="1">
      <c r="B23" s="58"/>
      <c r="C23" s="58"/>
      <c r="D23" s="58"/>
      <c r="E23" s="58"/>
      <c r="F23" s="58"/>
      <c r="G23" s="58"/>
      <c r="H23" s="223"/>
      <c r="L23" s="43"/>
    </row>
    <row r="24" spans="2:12" ht="30" customHeight="1">
      <c r="B24" s="58"/>
      <c r="C24" s="58"/>
      <c r="D24" s="58"/>
      <c r="E24" s="72" t="s">
        <v>183</v>
      </c>
      <c r="F24" s="86"/>
      <c r="G24" s="58"/>
      <c r="H24" s="58"/>
    </row>
    <row r="25" spans="2:12" ht="41.25" customHeight="1">
      <c r="G25" s="58"/>
      <c r="H25" s="58"/>
    </row>
    <row r="26" spans="2:12" ht="56.25" customHeight="1">
      <c r="B26" s="224" t="s">
        <v>63</v>
      </c>
      <c r="C26" s="224"/>
      <c r="D26" s="17"/>
      <c r="E26" s="17"/>
      <c r="F26" s="58"/>
      <c r="G26" s="59"/>
      <c r="H26" s="59"/>
    </row>
    <row r="28" spans="2:12" ht="47.25" customHeight="1">
      <c r="B28" s="455" t="s">
        <v>19</v>
      </c>
      <c r="C28" s="466" t="s">
        <v>20</v>
      </c>
      <c r="D28" s="466"/>
      <c r="E28" s="128" t="s">
        <v>64</v>
      </c>
      <c r="F28" s="225" t="s">
        <v>65</v>
      </c>
    </row>
    <row r="29" spans="2:12" ht="33.75" customHeight="1">
      <c r="B29" s="456"/>
      <c r="C29" s="463"/>
      <c r="D29" s="463"/>
      <c r="E29" s="130" t="s">
        <v>66</v>
      </c>
      <c r="F29" s="226" t="s">
        <v>48</v>
      </c>
    </row>
    <row r="30" spans="2:12" ht="21" customHeight="1">
      <c r="B30" s="457">
        <v>1</v>
      </c>
      <c r="C30" s="463" t="s">
        <v>67</v>
      </c>
      <c r="D30" s="463"/>
      <c r="E30" s="458">
        <v>346.5</v>
      </c>
      <c r="F30" s="461">
        <v>62370</v>
      </c>
    </row>
    <row r="31" spans="2:12" ht="42.75" customHeight="1">
      <c r="B31" s="457"/>
      <c r="C31" s="463"/>
      <c r="D31" s="463"/>
      <c r="E31" s="458"/>
      <c r="F31" s="461"/>
    </row>
    <row r="32" spans="2:12" ht="32.25" customHeight="1">
      <c r="B32" s="457" t="s">
        <v>68</v>
      </c>
      <c r="C32" s="463"/>
      <c r="D32" s="463"/>
      <c r="E32" s="459"/>
      <c r="F32" s="461">
        <v>62370</v>
      </c>
    </row>
    <row r="33" spans="1:8" ht="23.25" customHeight="1">
      <c r="B33" s="457"/>
      <c r="C33" s="463"/>
      <c r="D33" s="463"/>
      <c r="E33" s="459"/>
      <c r="F33" s="461"/>
    </row>
    <row r="34" spans="1:8" ht="30.75" customHeight="1">
      <c r="B34" s="464"/>
      <c r="C34" s="465"/>
      <c r="D34" s="465"/>
      <c r="E34" s="460"/>
      <c r="F34" s="462"/>
    </row>
    <row r="35" spans="1:8" ht="32.25" customHeight="1"/>
    <row r="36" spans="1:8" ht="33.75" customHeight="1">
      <c r="F36" s="227" t="s">
        <v>54</v>
      </c>
      <c r="G36" s="100"/>
      <c r="H36" s="49"/>
    </row>
    <row r="37" spans="1:8" ht="34.5" customHeight="1">
      <c r="B37" s="22" t="s">
        <v>26</v>
      </c>
      <c r="C37" s="22"/>
      <c r="D37" s="22"/>
      <c r="F37" s="100"/>
      <c r="G37" s="100"/>
      <c r="H37" s="49"/>
    </row>
    <row r="38" spans="1:8" ht="44.25" customHeight="1">
      <c r="B38" s="22" t="s">
        <v>27</v>
      </c>
      <c r="C38" s="22"/>
      <c r="D38" s="22"/>
      <c r="F38" s="100"/>
      <c r="G38" s="100"/>
      <c r="H38" s="49"/>
    </row>
    <row r="39" spans="1:8" ht="51" customHeight="1">
      <c r="B39" s="22" t="s">
        <v>28</v>
      </c>
      <c r="C39" s="22"/>
      <c r="D39" s="22"/>
      <c r="E39" s="49"/>
      <c r="F39" s="100"/>
      <c r="G39" s="100"/>
      <c r="H39" s="49"/>
    </row>
    <row r="40" spans="1:8" ht="15" customHeight="1">
      <c r="B40" s="228"/>
      <c r="E40" s="49"/>
      <c r="F40" s="100"/>
      <c r="G40" s="100"/>
      <c r="H40" s="49"/>
    </row>
    <row r="41" spans="1:8" ht="26.25" customHeight="1">
      <c r="B41" s="29"/>
      <c r="C41" s="109"/>
      <c r="D41" s="109"/>
      <c r="E41" s="49"/>
      <c r="F41" s="227" t="s">
        <v>30</v>
      </c>
      <c r="G41" s="100"/>
      <c r="H41" s="49"/>
    </row>
    <row r="42" spans="1:8" ht="24" customHeight="1">
      <c r="B42" s="29"/>
      <c r="C42" s="109"/>
      <c r="D42" s="109"/>
      <c r="E42" s="31"/>
      <c r="F42" s="110"/>
    </row>
    <row r="43" spans="1:8" ht="24" customHeight="1">
      <c r="C43" s="107"/>
    </row>
    <row r="44" spans="1:8" ht="32.25" customHeight="1">
      <c r="B44" s="453"/>
      <c r="C44" s="454"/>
      <c r="D44" s="454"/>
      <c r="F44" s="112"/>
    </row>
    <row r="45" spans="1:8" ht="30">
      <c r="A45" s="106"/>
      <c r="B45" s="111"/>
      <c r="C45" s="9"/>
      <c r="D45" s="9"/>
      <c r="E45" s="113"/>
      <c r="F45" s="110"/>
    </row>
    <row r="46" spans="1:8" ht="15.75">
      <c r="A46" s="107"/>
      <c r="B46" s="111"/>
      <c r="C46" s="9"/>
      <c r="D46" s="9"/>
      <c r="E46" s="114"/>
      <c r="G46" s="115"/>
    </row>
    <row r="47" spans="1:8" ht="15.75">
      <c r="A47" s="107"/>
      <c r="B47" s="115"/>
      <c r="C47" s="115"/>
      <c r="D47" s="115"/>
      <c r="E47" s="115"/>
      <c r="F47" s="115"/>
      <c r="G47" s="115"/>
    </row>
    <row r="48" spans="1:8" ht="30.75" customHeight="1">
      <c r="A48" s="229"/>
      <c r="B48" s="115"/>
      <c r="C48" s="115"/>
      <c r="D48" s="115"/>
      <c r="E48" s="115"/>
      <c r="F48" s="115"/>
      <c r="G48" s="115"/>
    </row>
    <row r="49" spans="1:7" ht="15.75">
      <c r="A49" s="108"/>
      <c r="B49" s="115"/>
      <c r="C49" s="115"/>
      <c r="D49" s="115"/>
      <c r="E49" s="115"/>
      <c r="F49" s="115"/>
      <c r="G49" s="115"/>
    </row>
    <row r="50" spans="1:7" ht="15.75">
      <c r="B50" s="115"/>
      <c r="C50" s="115"/>
      <c r="D50" s="115"/>
      <c r="E50" s="115"/>
      <c r="F50" s="115"/>
      <c r="G50" s="115"/>
    </row>
    <row r="51" spans="1:7" ht="15.75">
      <c r="B51" s="115"/>
      <c r="C51" s="115"/>
      <c r="D51" s="115"/>
      <c r="E51" s="115"/>
      <c r="F51" s="115"/>
      <c r="G51" s="115"/>
    </row>
    <row r="52" spans="1:7" ht="15.75">
      <c r="B52" s="115"/>
      <c r="C52" s="115"/>
      <c r="D52" s="115"/>
      <c r="E52" s="115"/>
      <c r="F52" s="115"/>
      <c r="G52" s="115"/>
    </row>
    <row r="53" spans="1:7" ht="15.75">
      <c r="B53" s="115"/>
      <c r="C53" s="115"/>
      <c r="D53" s="115"/>
      <c r="E53" s="115"/>
      <c r="F53" s="115"/>
      <c r="G53" s="115"/>
    </row>
    <row r="54" spans="1:7" ht="15.75">
      <c r="B54" s="115"/>
      <c r="C54" s="115"/>
      <c r="D54" s="115"/>
      <c r="E54" s="115"/>
      <c r="F54" s="115"/>
      <c r="G54" s="115"/>
    </row>
    <row r="55" spans="1:7" ht="15.75">
      <c r="B55" s="115"/>
      <c r="C55" s="115"/>
      <c r="D55" s="115"/>
      <c r="E55" s="115"/>
      <c r="F55" s="115"/>
      <c r="G55" s="115"/>
    </row>
    <row r="56" spans="1:7" ht="15.75" customHeight="1">
      <c r="B56" s="115"/>
      <c r="C56" s="115"/>
      <c r="D56" s="115"/>
      <c r="E56" s="115"/>
      <c r="F56" s="115"/>
      <c r="G56" s="115"/>
    </row>
    <row r="57" spans="1:7" ht="15.75" customHeight="1">
      <c r="B57" s="115"/>
      <c r="C57" s="115"/>
      <c r="D57" s="115"/>
      <c r="E57" s="115"/>
      <c r="F57" s="115"/>
      <c r="G57" s="115"/>
    </row>
    <row r="58" spans="1:7" ht="15" customHeight="1">
      <c r="B58" s="115"/>
      <c r="C58" s="115"/>
      <c r="D58" s="115"/>
      <c r="E58" s="115"/>
      <c r="F58" s="115"/>
      <c r="G58" s="115"/>
    </row>
    <row r="59" spans="1:7" ht="15" customHeight="1">
      <c r="B59" s="115"/>
      <c r="C59" s="115"/>
      <c r="D59" s="115"/>
      <c r="E59" s="115"/>
      <c r="F59" s="115"/>
      <c r="G59" s="115"/>
    </row>
    <row r="60" spans="1:7" ht="15" customHeight="1">
      <c r="B60" s="115"/>
      <c r="C60" s="115"/>
      <c r="D60" s="115"/>
      <c r="E60" s="115"/>
      <c r="F60" s="115"/>
    </row>
    <row r="61" spans="1:7" ht="14.25" customHeight="1">
      <c r="B61" s="31"/>
      <c r="C61" s="117"/>
      <c r="E61" s="31"/>
      <c r="F61" s="118"/>
    </row>
    <row r="62" spans="1:7" ht="14.25" customHeight="1">
      <c r="B62" s="31"/>
      <c r="C62" s="117"/>
      <c r="E62" s="31"/>
      <c r="F62" s="118"/>
    </row>
    <row r="63" spans="1:7" ht="14.25" customHeight="1">
      <c r="B63" s="31"/>
      <c r="C63" s="31"/>
      <c r="D63" s="31"/>
      <c r="E63" s="31"/>
      <c r="F63" s="31"/>
    </row>
    <row r="64" spans="1:7" ht="14.25" customHeight="1">
      <c r="B64" s="119"/>
    </row>
    <row r="65" spans="2:6" ht="14.25" customHeight="1">
      <c r="B65" s="119"/>
    </row>
    <row r="66" spans="2:6" ht="14.25" customHeight="1"/>
    <row r="67" spans="2:6" ht="14.25" customHeight="1">
      <c r="F67" s="120"/>
    </row>
    <row r="68" spans="2:6" ht="14.25" customHeight="1"/>
    <row r="69" spans="2:6" ht="14.25" customHeight="1"/>
    <row r="70" spans="2:6" ht="14.25" customHeight="1">
      <c r="F70" s="121"/>
    </row>
    <row r="71" spans="2:6" ht="14.25" customHeight="1"/>
  </sheetData>
  <mergeCells count="21">
    <mergeCell ref="A1:C1"/>
    <mergeCell ref="D1:E1"/>
    <mergeCell ref="F1:J1"/>
    <mergeCell ref="A3:I3"/>
    <mergeCell ref="A4:L4"/>
    <mergeCell ref="A5:F5"/>
    <mergeCell ref="A6:F6"/>
    <mergeCell ref="C7:F7"/>
    <mergeCell ref="B8:F8"/>
    <mergeCell ref="B17:D17"/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topLeftCell="A43" zoomScale="30" zoomScaleNormal="30" zoomScaleSheetLayoutView="30" workbookViewId="0">
      <selection activeCell="N46" sqref="N46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41.85546875" customWidth="1"/>
    <col min="4" max="4" width="109.28515625" customWidth="1"/>
    <col min="5" max="5" width="73" customWidth="1"/>
    <col min="6" max="6" width="47.5703125" customWidth="1"/>
    <col min="7" max="7" width="26.7109375" customWidth="1"/>
    <col min="8" max="8" width="44.28515625" customWidth="1"/>
    <col min="9" max="9" width="38.28515625" customWidth="1"/>
    <col min="10" max="10" width="33.5703125" customWidth="1"/>
    <col min="11" max="11" width="44" customWidth="1"/>
    <col min="12" max="12" width="8" customWidth="1"/>
    <col min="13" max="13" width="7.5703125" customWidth="1"/>
  </cols>
  <sheetData>
    <row r="1" spans="1:14" ht="60.75" customHeight="1">
      <c r="A1" s="183"/>
      <c r="B1" s="184" t="s">
        <v>69</v>
      </c>
      <c r="C1" s="12"/>
      <c r="D1" s="12"/>
      <c r="E1" s="185" t="s">
        <v>32</v>
      </c>
      <c r="F1" s="186"/>
      <c r="G1" s="478" t="s">
        <v>70</v>
      </c>
      <c r="H1" s="478"/>
      <c r="I1" s="478"/>
      <c r="J1" s="478"/>
      <c r="K1" s="478"/>
      <c r="L1" s="212"/>
      <c r="M1" s="212"/>
    </row>
    <row r="2" spans="1:14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212"/>
      <c r="L2" s="212"/>
      <c r="M2" s="212"/>
    </row>
    <row r="3" spans="1:14" ht="180" customHeight="1">
      <c r="A3" s="479" t="s">
        <v>56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213"/>
      <c r="M3" s="213"/>
      <c r="N3" s="59"/>
    </row>
    <row r="4" spans="1:14" ht="63" customHeight="1">
      <c r="A4" s="476" t="s">
        <v>35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</row>
    <row r="5" spans="1:14" ht="15.75" customHeight="1">
      <c r="A5" s="433"/>
      <c r="B5" s="467"/>
      <c r="C5" s="467"/>
      <c r="D5" s="467"/>
      <c r="E5" s="467"/>
      <c r="F5" s="467"/>
      <c r="G5" s="467"/>
      <c r="H5" s="467"/>
      <c r="I5" s="467"/>
      <c r="J5" s="467"/>
      <c r="K5" s="214"/>
      <c r="L5" s="212"/>
      <c r="M5" s="212"/>
    </row>
    <row r="6" spans="1:14" ht="12" customHeight="1">
      <c r="K6" s="10"/>
      <c r="L6" s="10"/>
      <c r="M6" s="10"/>
    </row>
    <row r="7" spans="1:14" ht="59.25" customHeight="1">
      <c r="A7" s="480" t="s">
        <v>36</v>
      </c>
      <c r="B7" s="481"/>
      <c r="C7" s="481"/>
      <c r="D7" s="481"/>
      <c r="E7" s="481"/>
      <c r="F7" s="481"/>
      <c r="G7" s="481"/>
      <c r="H7" s="481"/>
      <c r="I7" s="481"/>
      <c r="J7" s="481"/>
      <c r="K7" s="10"/>
      <c r="L7" s="10"/>
      <c r="M7" s="10"/>
    </row>
    <row r="8" spans="1:14" ht="15.75" customHeight="1">
      <c r="A8" s="187"/>
      <c r="B8" s="188"/>
      <c r="C8" s="189"/>
      <c r="D8" s="190"/>
      <c r="E8" s="187"/>
      <c r="F8" s="191"/>
      <c r="G8" s="192"/>
      <c r="H8" s="193"/>
      <c r="I8" s="187"/>
      <c r="J8" s="187"/>
      <c r="K8" s="10"/>
      <c r="L8" s="10"/>
      <c r="M8" s="10"/>
    </row>
    <row r="9" spans="1:14" ht="30" customHeight="1">
      <c r="A9" s="187"/>
      <c r="B9" s="188"/>
      <c r="C9" s="188"/>
      <c r="D9" s="194"/>
      <c r="E9" s="194"/>
      <c r="F9" s="195"/>
      <c r="G9" s="189"/>
      <c r="H9" s="190"/>
      <c r="I9" s="194"/>
      <c r="J9" s="194"/>
      <c r="K9" s="10"/>
      <c r="L9" s="10"/>
      <c r="M9" s="10"/>
    </row>
    <row r="10" spans="1:14" ht="67.5" customHeight="1">
      <c r="A10" s="187"/>
      <c r="B10" s="196" t="s">
        <v>71</v>
      </c>
      <c r="C10" s="197"/>
      <c r="D10" s="196"/>
      <c r="E10" s="198"/>
      <c r="F10" s="199"/>
      <c r="G10" s="197"/>
      <c r="H10" s="196"/>
      <c r="I10" s="198"/>
      <c r="J10" s="198"/>
      <c r="K10" s="97"/>
      <c r="L10" s="97"/>
      <c r="M10" s="10"/>
    </row>
    <row r="11" spans="1:14" ht="71.25" customHeight="1">
      <c r="A11" s="187"/>
      <c r="B11" s="196" t="s">
        <v>7</v>
      </c>
      <c r="C11" s="197"/>
      <c r="D11" s="196"/>
      <c r="E11" s="198"/>
      <c r="F11" s="199"/>
      <c r="G11" s="200" t="s">
        <v>9</v>
      </c>
      <c r="H11" s="198"/>
      <c r="I11" s="200"/>
      <c r="J11" s="198"/>
      <c r="K11" s="97"/>
      <c r="L11" s="97"/>
      <c r="M11" s="10"/>
    </row>
    <row r="12" spans="1:14" ht="68.25" customHeight="1">
      <c r="A12" s="187"/>
      <c r="B12" s="196" t="s">
        <v>72</v>
      </c>
      <c r="C12" s="197"/>
      <c r="D12" s="196"/>
      <c r="E12" s="198"/>
      <c r="F12" s="198"/>
      <c r="G12" s="201" t="s">
        <v>10</v>
      </c>
      <c r="H12" s="201"/>
      <c r="I12" s="201"/>
      <c r="J12" s="198"/>
      <c r="K12" s="97"/>
      <c r="L12" s="97"/>
      <c r="M12" s="10"/>
    </row>
    <row r="13" spans="1:14" ht="60" customHeight="1">
      <c r="A13" s="187"/>
      <c r="B13" s="372" t="s">
        <v>244</v>
      </c>
      <c r="C13" s="202"/>
      <c r="D13" s="198"/>
      <c r="E13" s="198"/>
      <c r="F13" s="199"/>
      <c r="G13" s="477" t="s">
        <v>11</v>
      </c>
      <c r="H13" s="477"/>
      <c r="I13" s="477"/>
      <c r="J13" s="198"/>
      <c r="K13" s="97"/>
      <c r="L13" s="97"/>
      <c r="M13" s="10"/>
    </row>
    <row r="14" spans="1:14" ht="21.75" customHeight="1">
      <c r="A14" s="187"/>
      <c r="B14" s="196"/>
      <c r="C14" s="198"/>
      <c r="D14" s="198"/>
      <c r="E14" s="196"/>
      <c r="F14" s="197"/>
      <c r="G14" s="198"/>
      <c r="H14" s="198"/>
      <c r="I14" s="198"/>
      <c r="J14" s="198"/>
      <c r="K14" s="97"/>
      <c r="L14" s="97"/>
      <c r="M14" s="10"/>
    </row>
    <row r="15" spans="1:14" ht="25.5" customHeight="1">
      <c r="A15" s="187"/>
      <c r="B15" s="203"/>
      <c r="C15" s="203"/>
      <c r="D15" s="198"/>
      <c r="E15" s="198"/>
      <c r="F15" s="204"/>
      <c r="G15" s="202"/>
      <c r="H15" s="205"/>
      <c r="I15" s="203"/>
      <c r="J15" s="203"/>
      <c r="K15" s="98"/>
      <c r="L15" s="98"/>
      <c r="M15" s="10"/>
    </row>
    <row r="16" spans="1:14" ht="22.5" customHeight="1">
      <c r="A16" s="187"/>
      <c r="B16" s="198"/>
      <c r="C16" s="198"/>
      <c r="D16" s="198"/>
      <c r="E16" s="203"/>
      <c r="F16" s="206"/>
      <c r="G16" s="198"/>
      <c r="H16" s="198"/>
      <c r="I16" s="198"/>
      <c r="J16" s="203"/>
      <c r="K16" s="98"/>
      <c r="L16" s="98"/>
      <c r="M16" s="10"/>
    </row>
    <row r="17" spans="1:13" ht="39.75" customHeight="1">
      <c r="A17" s="190"/>
      <c r="B17" s="207" t="s">
        <v>40</v>
      </c>
      <c r="C17" s="202"/>
      <c r="D17" s="198"/>
      <c r="E17" s="203"/>
      <c r="F17" s="206"/>
      <c r="G17" s="198"/>
      <c r="H17" s="198"/>
      <c r="I17" s="198"/>
      <c r="J17" s="203"/>
      <c r="K17" s="98"/>
      <c r="L17" s="98"/>
      <c r="M17" s="10"/>
    </row>
    <row r="18" spans="1:13" ht="21.75" customHeight="1">
      <c r="A18" s="189"/>
      <c r="B18" s="198"/>
      <c r="C18" s="198"/>
      <c r="D18" s="198"/>
      <c r="E18" s="203"/>
      <c r="F18" s="206"/>
      <c r="G18" s="198"/>
      <c r="H18" s="203"/>
      <c r="I18" s="202"/>
      <c r="J18" s="203"/>
      <c r="K18" s="98"/>
      <c r="L18" s="98"/>
      <c r="M18" s="10"/>
    </row>
    <row r="19" spans="1:13" ht="63" customHeight="1">
      <c r="A19" s="188"/>
      <c r="B19" s="204" t="s">
        <v>13</v>
      </c>
      <c r="C19" s="208"/>
      <c r="D19" s="208"/>
      <c r="E19" s="198"/>
      <c r="F19" s="198"/>
      <c r="G19" s="198"/>
      <c r="H19" s="198"/>
      <c r="I19" s="198"/>
      <c r="J19" s="198"/>
      <c r="K19" s="98"/>
      <c r="L19" s="98"/>
      <c r="M19" s="10"/>
    </row>
    <row r="20" spans="1:13" ht="69.75" customHeight="1">
      <c r="A20" s="188"/>
      <c r="B20" s="204" t="s">
        <v>14</v>
      </c>
      <c r="C20" s="203"/>
      <c r="D20" s="203"/>
      <c r="E20" s="198"/>
      <c r="F20" s="198"/>
      <c r="G20" s="209" t="s">
        <v>15</v>
      </c>
      <c r="H20" s="198"/>
      <c r="I20" s="203"/>
      <c r="J20" s="198"/>
      <c r="K20" s="215"/>
      <c r="L20" s="97"/>
      <c r="M20" s="10"/>
    </row>
    <row r="21" spans="1:13" ht="63" customHeight="1">
      <c r="A21" s="188"/>
      <c r="B21" s="204" t="s">
        <v>16</v>
      </c>
      <c r="C21" s="204"/>
      <c r="D21" s="204"/>
      <c r="E21" s="198"/>
      <c r="F21" s="198"/>
      <c r="G21" s="202" t="s">
        <v>73</v>
      </c>
      <c r="H21" s="198"/>
      <c r="I21" s="202"/>
      <c r="J21" s="198"/>
      <c r="K21" s="215"/>
      <c r="L21" s="97"/>
      <c r="M21" s="10"/>
    </row>
    <row r="22" spans="1:13" ht="24.75" customHeight="1">
      <c r="B22" s="34"/>
      <c r="C22" s="34"/>
      <c r="D22" s="34"/>
      <c r="E22" s="34"/>
      <c r="F22" s="34"/>
      <c r="G22" s="34"/>
      <c r="H22" s="34"/>
      <c r="I22" s="34"/>
      <c r="J22" s="59"/>
      <c r="K22" s="216"/>
      <c r="L22" s="10"/>
      <c r="M22" s="10"/>
    </row>
    <row r="23" spans="1:13" ht="82.5" customHeight="1" thickBot="1">
      <c r="B23" s="59"/>
      <c r="C23" s="59"/>
      <c r="D23" s="59"/>
      <c r="E23" s="59"/>
      <c r="F23" s="267" t="s">
        <v>178</v>
      </c>
      <c r="G23" s="210"/>
      <c r="H23" s="210"/>
      <c r="I23" s="59"/>
      <c r="J23" s="59"/>
      <c r="K23" s="217"/>
      <c r="L23" s="10"/>
      <c r="M23" s="10"/>
    </row>
    <row r="24" spans="1:13" ht="70.5" customHeight="1">
      <c r="B24" s="578" t="s">
        <v>74</v>
      </c>
      <c r="C24" s="579" t="s">
        <v>75</v>
      </c>
      <c r="D24" s="579" t="s">
        <v>76</v>
      </c>
      <c r="E24" s="579" t="s">
        <v>77</v>
      </c>
      <c r="F24" s="579" t="s">
        <v>78</v>
      </c>
      <c r="G24" s="579" t="s">
        <v>79</v>
      </c>
      <c r="H24" s="579" t="s">
        <v>80</v>
      </c>
      <c r="I24" s="579" t="s">
        <v>81</v>
      </c>
      <c r="J24" s="579" t="s">
        <v>47</v>
      </c>
      <c r="K24" s="580" t="s">
        <v>82</v>
      </c>
      <c r="L24" s="10"/>
      <c r="M24" s="10"/>
    </row>
    <row r="25" spans="1:13" ht="72.75" customHeight="1">
      <c r="B25" s="581">
        <v>1</v>
      </c>
      <c r="C25" s="582">
        <v>44684</v>
      </c>
      <c r="D25" s="583" t="s">
        <v>83</v>
      </c>
      <c r="E25" s="583" t="s">
        <v>167</v>
      </c>
      <c r="F25" s="583" t="s">
        <v>156</v>
      </c>
      <c r="G25" s="583" t="s">
        <v>187</v>
      </c>
      <c r="H25" s="583" t="s">
        <v>213</v>
      </c>
      <c r="I25" s="584">
        <v>12.5</v>
      </c>
      <c r="J25" s="583">
        <v>180</v>
      </c>
      <c r="K25" s="585">
        <f>J25*I25</f>
        <v>2250</v>
      </c>
      <c r="L25" s="10"/>
      <c r="M25" s="10"/>
    </row>
    <row r="26" spans="1:13" ht="67.5" customHeight="1">
      <c r="B26" s="581">
        <v>2</v>
      </c>
      <c r="C26" s="582">
        <v>44687</v>
      </c>
      <c r="D26" s="583" t="s">
        <v>83</v>
      </c>
      <c r="E26" s="583" t="s">
        <v>155</v>
      </c>
      <c r="F26" s="583" t="s">
        <v>185</v>
      </c>
      <c r="G26" s="583" t="s">
        <v>188</v>
      </c>
      <c r="H26" s="583" t="s">
        <v>214</v>
      </c>
      <c r="I26" s="584">
        <v>25</v>
      </c>
      <c r="J26" s="583">
        <v>180</v>
      </c>
      <c r="K26" s="585">
        <f t="shared" ref="K26:K50" si="0">J26*I26</f>
        <v>4500</v>
      </c>
      <c r="L26" s="10"/>
      <c r="M26" s="10"/>
    </row>
    <row r="27" spans="1:13" ht="71.25" customHeight="1">
      <c r="B27" s="581">
        <v>3</v>
      </c>
      <c r="C27" s="582">
        <v>44687</v>
      </c>
      <c r="D27" s="583" t="s">
        <v>83</v>
      </c>
      <c r="E27" s="583" t="s">
        <v>167</v>
      </c>
      <c r="F27" s="583" t="s">
        <v>186</v>
      </c>
      <c r="G27" s="583" t="s">
        <v>189</v>
      </c>
      <c r="H27" s="583" t="s">
        <v>215</v>
      </c>
      <c r="I27" s="584">
        <v>25</v>
      </c>
      <c r="J27" s="583">
        <v>180</v>
      </c>
      <c r="K27" s="585">
        <f t="shared" si="0"/>
        <v>4500</v>
      </c>
      <c r="L27" s="10"/>
      <c r="M27" s="10"/>
    </row>
    <row r="28" spans="1:13" ht="66" customHeight="1">
      <c r="B28" s="581">
        <v>4</v>
      </c>
      <c r="C28" s="582">
        <v>44689</v>
      </c>
      <c r="D28" s="583" t="s">
        <v>83</v>
      </c>
      <c r="E28" s="583" t="s">
        <v>154</v>
      </c>
      <c r="F28" s="583" t="s">
        <v>186</v>
      </c>
      <c r="G28" s="583" t="s">
        <v>190</v>
      </c>
      <c r="H28" s="583" t="s">
        <v>216</v>
      </c>
      <c r="I28" s="584">
        <v>25</v>
      </c>
      <c r="J28" s="583">
        <v>180</v>
      </c>
      <c r="K28" s="585">
        <f t="shared" si="0"/>
        <v>4500</v>
      </c>
      <c r="L28" s="10"/>
      <c r="M28" s="10"/>
    </row>
    <row r="29" spans="1:13" ht="62.25" customHeight="1">
      <c r="B29" s="581">
        <v>5</v>
      </c>
      <c r="C29" s="582">
        <v>44689</v>
      </c>
      <c r="D29" s="583" t="s">
        <v>83</v>
      </c>
      <c r="E29" s="583" t="s">
        <v>154</v>
      </c>
      <c r="F29" s="583" t="s">
        <v>156</v>
      </c>
      <c r="G29" s="583" t="s">
        <v>191</v>
      </c>
      <c r="H29" s="583" t="s">
        <v>217</v>
      </c>
      <c r="I29" s="584">
        <v>10</v>
      </c>
      <c r="J29" s="583">
        <v>180</v>
      </c>
      <c r="K29" s="585">
        <f t="shared" si="0"/>
        <v>1800</v>
      </c>
      <c r="L29" s="10"/>
      <c r="M29" s="10"/>
    </row>
    <row r="30" spans="1:13" ht="62.25" customHeight="1">
      <c r="B30" s="581">
        <v>6</v>
      </c>
      <c r="C30" s="582">
        <v>44694</v>
      </c>
      <c r="D30" s="583" t="s">
        <v>161</v>
      </c>
      <c r="E30" s="583" t="s">
        <v>84</v>
      </c>
      <c r="F30" s="583" t="s">
        <v>186</v>
      </c>
      <c r="G30" s="583" t="s">
        <v>192</v>
      </c>
      <c r="H30" s="583" t="s">
        <v>218</v>
      </c>
      <c r="I30" s="584">
        <v>25</v>
      </c>
      <c r="J30" s="583">
        <v>180</v>
      </c>
      <c r="K30" s="585">
        <f t="shared" si="0"/>
        <v>4500</v>
      </c>
      <c r="L30" s="10"/>
      <c r="M30" s="10"/>
    </row>
    <row r="31" spans="1:13" ht="61.5" customHeight="1">
      <c r="B31" s="581">
        <v>7</v>
      </c>
      <c r="C31" s="582">
        <v>44694</v>
      </c>
      <c r="D31" s="583" t="s">
        <v>161</v>
      </c>
      <c r="E31" s="583" t="s">
        <v>84</v>
      </c>
      <c r="F31" s="583" t="s">
        <v>88</v>
      </c>
      <c r="G31" s="583" t="s">
        <v>193</v>
      </c>
      <c r="H31" s="583" t="s">
        <v>219</v>
      </c>
      <c r="I31" s="584">
        <v>10</v>
      </c>
      <c r="J31" s="583">
        <v>180</v>
      </c>
      <c r="K31" s="585">
        <f t="shared" si="0"/>
        <v>1800</v>
      </c>
      <c r="L31" s="10"/>
      <c r="M31" s="10"/>
    </row>
    <row r="32" spans="1:13" ht="69" customHeight="1">
      <c r="B32" s="581">
        <v>8</v>
      </c>
      <c r="C32" s="582">
        <v>44699</v>
      </c>
      <c r="D32" s="583" t="s">
        <v>83</v>
      </c>
      <c r="E32" s="583" t="s">
        <v>86</v>
      </c>
      <c r="F32" s="583" t="s">
        <v>88</v>
      </c>
      <c r="G32" s="583" t="s">
        <v>194</v>
      </c>
      <c r="H32" s="583" t="s">
        <v>220</v>
      </c>
      <c r="I32" s="584">
        <v>7.5</v>
      </c>
      <c r="J32" s="583">
        <v>180</v>
      </c>
      <c r="K32" s="585">
        <f t="shared" si="0"/>
        <v>1350</v>
      </c>
      <c r="L32" s="10"/>
      <c r="M32" s="10"/>
    </row>
    <row r="33" spans="2:13" ht="66.75" customHeight="1">
      <c r="B33" s="581">
        <v>9</v>
      </c>
      <c r="C33" s="582">
        <v>44700</v>
      </c>
      <c r="D33" s="583" t="s">
        <v>83</v>
      </c>
      <c r="E33" s="583" t="s">
        <v>84</v>
      </c>
      <c r="F33" s="583" t="s">
        <v>156</v>
      </c>
      <c r="G33" s="583" t="s">
        <v>195</v>
      </c>
      <c r="H33" s="583" t="s">
        <v>221</v>
      </c>
      <c r="I33" s="584">
        <v>10</v>
      </c>
      <c r="J33" s="583">
        <v>180</v>
      </c>
      <c r="K33" s="585">
        <f t="shared" si="0"/>
        <v>1800</v>
      </c>
      <c r="L33" s="10"/>
      <c r="M33" s="10"/>
    </row>
    <row r="34" spans="2:13" ht="72.75" customHeight="1">
      <c r="B34" s="581">
        <v>10</v>
      </c>
      <c r="C34" s="582">
        <v>44700</v>
      </c>
      <c r="D34" s="583" t="s">
        <v>83</v>
      </c>
      <c r="E34" s="583" t="s">
        <v>184</v>
      </c>
      <c r="F34" s="583" t="s">
        <v>87</v>
      </c>
      <c r="G34" s="583" t="s">
        <v>196</v>
      </c>
      <c r="H34" s="583" t="s">
        <v>222</v>
      </c>
      <c r="I34" s="584">
        <v>10</v>
      </c>
      <c r="J34" s="583">
        <v>180</v>
      </c>
      <c r="K34" s="585">
        <f t="shared" si="0"/>
        <v>1800</v>
      </c>
      <c r="L34" s="10"/>
      <c r="M34" s="10"/>
    </row>
    <row r="35" spans="2:13" ht="62.25" customHeight="1">
      <c r="B35" s="581">
        <v>11</v>
      </c>
      <c r="C35" s="582">
        <v>44700</v>
      </c>
      <c r="D35" s="583" t="s">
        <v>83</v>
      </c>
      <c r="E35" s="583" t="s">
        <v>84</v>
      </c>
      <c r="F35" s="583" t="s">
        <v>88</v>
      </c>
      <c r="G35" s="583" t="s">
        <v>197</v>
      </c>
      <c r="H35" s="583" t="s">
        <v>223</v>
      </c>
      <c r="I35" s="584">
        <v>12</v>
      </c>
      <c r="J35" s="583">
        <v>180</v>
      </c>
      <c r="K35" s="585">
        <f t="shared" si="0"/>
        <v>2160</v>
      </c>
      <c r="L35" s="10"/>
      <c r="M35" s="10"/>
    </row>
    <row r="36" spans="2:13" ht="54" customHeight="1">
      <c r="B36" s="581">
        <v>12</v>
      </c>
      <c r="C36" s="582">
        <v>44700</v>
      </c>
      <c r="D36" s="583" t="s">
        <v>83</v>
      </c>
      <c r="E36" s="583" t="s">
        <v>84</v>
      </c>
      <c r="F36" s="583" t="s">
        <v>186</v>
      </c>
      <c r="G36" s="583" t="s">
        <v>198</v>
      </c>
      <c r="H36" s="583" t="s">
        <v>224</v>
      </c>
      <c r="I36" s="584">
        <v>20</v>
      </c>
      <c r="J36" s="583">
        <v>180</v>
      </c>
      <c r="K36" s="585">
        <f t="shared" si="0"/>
        <v>3600</v>
      </c>
      <c r="L36" s="10"/>
      <c r="M36" s="10"/>
    </row>
    <row r="37" spans="2:13" ht="76.5" customHeight="1">
      <c r="B37" s="581">
        <v>13</v>
      </c>
      <c r="C37" s="582">
        <v>44702</v>
      </c>
      <c r="D37" s="583" t="s">
        <v>83</v>
      </c>
      <c r="E37" s="583" t="s">
        <v>155</v>
      </c>
      <c r="F37" s="583" t="s">
        <v>88</v>
      </c>
      <c r="G37" s="583" t="s">
        <v>199</v>
      </c>
      <c r="H37" s="583" t="s">
        <v>225</v>
      </c>
      <c r="I37" s="584">
        <v>7.5</v>
      </c>
      <c r="J37" s="583">
        <v>180</v>
      </c>
      <c r="K37" s="585">
        <f t="shared" si="0"/>
        <v>1350</v>
      </c>
      <c r="L37" s="10"/>
      <c r="M37" s="10"/>
    </row>
    <row r="38" spans="2:13" ht="51.75" customHeight="1">
      <c r="B38" s="581">
        <v>14</v>
      </c>
      <c r="C38" s="582">
        <v>44703</v>
      </c>
      <c r="D38" s="583" t="s">
        <v>83</v>
      </c>
      <c r="E38" s="583" t="s">
        <v>84</v>
      </c>
      <c r="F38" s="583" t="s">
        <v>88</v>
      </c>
      <c r="G38" s="583" t="s">
        <v>200</v>
      </c>
      <c r="H38" s="583" t="s">
        <v>226</v>
      </c>
      <c r="I38" s="584">
        <v>7.5</v>
      </c>
      <c r="J38" s="583">
        <v>180</v>
      </c>
      <c r="K38" s="585">
        <f t="shared" si="0"/>
        <v>1350</v>
      </c>
      <c r="L38" s="10"/>
      <c r="M38" s="10"/>
    </row>
    <row r="39" spans="2:13" ht="66.75" customHeight="1">
      <c r="B39" s="581">
        <v>15</v>
      </c>
      <c r="C39" s="582">
        <v>44705</v>
      </c>
      <c r="D39" s="583" t="s">
        <v>161</v>
      </c>
      <c r="E39" s="583" t="s">
        <v>84</v>
      </c>
      <c r="F39" s="583" t="s">
        <v>186</v>
      </c>
      <c r="G39" s="583" t="s">
        <v>201</v>
      </c>
      <c r="H39" s="583" t="s">
        <v>227</v>
      </c>
      <c r="I39" s="584">
        <v>14</v>
      </c>
      <c r="J39" s="583">
        <v>180</v>
      </c>
      <c r="K39" s="585">
        <f t="shared" si="0"/>
        <v>2520</v>
      </c>
      <c r="L39" s="10"/>
      <c r="M39" s="10"/>
    </row>
    <row r="40" spans="2:13" ht="66" customHeight="1">
      <c r="B40" s="581">
        <v>16</v>
      </c>
      <c r="C40" s="582">
        <v>44706</v>
      </c>
      <c r="D40" s="583" t="s">
        <v>83</v>
      </c>
      <c r="E40" s="583" t="s">
        <v>84</v>
      </c>
      <c r="F40" s="583" t="s">
        <v>88</v>
      </c>
      <c r="G40" s="583" t="s">
        <v>202</v>
      </c>
      <c r="H40" s="583" t="s">
        <v>228</v>
      </c>
      <c r="I40" s="584">
        <v>10</v>
      </c>
      <c r="J40" s="583">
        <v>180</v>
      </c>
      <c r="K40" s="585">
        <f t="shared" si="0"/>
        <v>1800</v>
      </c>
      <c r="L40" s="10"/>
      <c r="M40" s="10"/>
    </row>
    <row r="41" spans="2:13" ht="74.25" customHeight="1">
      <c r="B41" s="581">
        <v>17</v>
      </c>
      <c r="C41" s="582">
        <v>44706</v>
      </c>
      <c r="D41" s="583" t="s">
        <v>83</v>
      </c>
      <c r="E41" s="583" t="s">
        <v>184</v>
      </c>
      <c r="F41" s="583" t="s">
        <v>186</v>
      </c>
      <c r="G41" s="583" t="s">
        <v>203</v>
      </c>
      <c r="H41" s="583" t="s">
        <v>229</v>
      </c>
      <c r="I41" s="584">
        <v>25</v>
      </c>
      <c r="J41" s="583">
        <v>180</v>
      </c>
      <c r="K41" s="585">
        <f t="shared" si="0"/>
        <v>4500</v>
      </c>
      <c r="L41" s="10"/>
      <c r="M41" s="10"/>
    </row>
    <row r="42" spans="2:13" ht="60.75" customHeight="1">
      <c r="B42" s="581">
        <v>18</v>
      </c>
      <c r="C42" s="582">
        <v>44706</v>
      </c>
      <c r="D42" s="583" t="s">
        <v>83</v>
      </c>
      <c r="E42" s="583" t="s">
        <v>84</v>
      </c>
      <c r="F42" s="583" t="s">
        <v>185</v>
      </c>
      <c r="G42" s="583" t="s">
        <v>204</v>
      </c>
      <c r="H42" s="583" t="s">
        <v>230</v>
      </c>
      <c r="I42" s="584">
        <v>23</v>
      </c>
      <c r="J42" s="583">
        <v>180</v>
      </c>
      <c r="K42" s="585">
        <f t="shared" si="0"/>
        <v>4140</v>
      </c>
      <c r="L42" s="10"/>
      <c r="M42" s="10"/>
    </row>
    <row r="43" spans="2:13" ht="67.5" customHeight="1">
      <c r="B43" s="581">
        <v>19</v>
      </c>
      <c r="C43" s="582">
        <v>44709</v>
      </c>
      <c r="D43" s="583" t="s">
        <v>162</v>
      </c>
      <c r="E43" s="583" t="s">
        <v>84</v>
      </c>
      <c r="F43" s="583" t="s">
        <v>88</v>
      </c>
      <c r="G43" s="583" t="s">
        <v>205</v>
      </c>
      <c r="H43" s="583" t="s">
        <v>231</v>
      </c>
      <c r="I43" s="584">
        <v>5</v>
      </c>
      <c r="J43" s="583">
        <v>180</v>
      </c>
      <c r="K43" s="585">
        <f t="shared" si="0"/>
        <v>900</v>
      </c>
      <c r="L43" s="10"/>
      <c r="M43" s="10"/>
    </row>
    <row r="44" spans="2:13" ht="66" customHeight="1">
      <c r="B44" s="581">
        <v>20</v>
      </c>
      <c r="C44" s="582">
        <v>44710</v>
      </c>
      <c r="D44" s="583" t="s">
        <v>162</v>
      </c>
      <c r="E44" s="583" t="s">
        <v>84</v>
      </c>
      <c r="F44" s="583" t="s">
        <v>88</v>
      </c>
      <c r="G44" s="583" t="s">
        <v>206</v>
      </c>
      <c r="H44" s="583" t="s">
        <v>233</v>
      </c>
      <c r="I44" s="584">
        <v>2.5</v>
      </c>
      <c r="J44" s="583">
        <v>180</v>
      </c>
      <c r="K44" s="585">
        <f t="shared" si="0"/>
        <v>450</v>
      </c>
      <c r="L44" s="10"/>
      <c r="M44" s="10"/>
    </row>
    <row r="45" spans="2:13" ht="65.25" customHeight="1">
      <c r="B45" s="581">
        <v>21</v>
      </c>
      <c r="C45" s="582">
        <v>44711</v>
      </c>
      <c r="D45" s="583" t="s">
        <v>83</v>
      </c>
      <c r="E45" s="583" t="s">
        <v>84</v>
      </c>
      <c r="F45" s="583" t="s">
        <v>88</v>
      </c>
      <c r="G45" s="583" t="s">
        <v>207</v>
      </c>
      <c r="H45" s="583" t="s">
        <v>235</v>
      </c>
      <c r="I45" s="584">
        <v>15</v>
      </c>
      <c r="J45" s="583">
        <v>180</v>
      </c>
      <c r="K45" s="585">
        <f t="shared" si="0"/>
        <v>2700</v>
      </c>
      <c r="L45" s="10"/>
      <c r="M45" s="10"/>
    </row>
    <row r="46" spans="2:13" ht="74.25" customHeight="1">
      <c r="B46" s="581">
        <v>22</v>
      </c>
      <c r="C46" s="582">
        <v>44712</v>
      </c>
      <c r="D46" s="583" t="s">
        <v>161</v>
      </c>
      <c r="E46" s="583" t="s">
        <v>84</v>
      </c>
      <c r="F46" s="583" t="s">
        <v>85</v>
      </c>
      <c r="G46" s="583" t="s">
        <v>208</v>
      </c>
      <c r="H46" s="583" t="s">
        <v>236</v>
      </c>
      <c r="I46" s="584">
        <v>5</v>
      </c>
      <c r="J46" s="583">
        <v>180</v>
      </c>
      <c r="K46" s="585">
        <f t="shared" si="0"/>
        <v>900</v>
      </c>
      <c r="L46" s="10"/>
      <c r="M46" s="10"/>
    </row>
    <row r="47" spans="2:13" ht="69" customHeight="1">
      <c r="B47" s="581">
        <v>23</v>
      </c>
      <c r="C47" s="582">
        <v>44712</v>
      </c>
      <c r="D47" s="583" t="s">
        <v>162</v>
      </c>
      <c r="E47" s="583" t="s">
        <v>84</v>
      </c>
      <c r="F47" s="583" t="s">
        <v>88</v>
      </c>
      <c r="G47" s="583" t="s">
        <v>209</v>
      </c>
      <c r="H47" s="583" t="s">
        <v>237</v>
      </c>
      <c r="I47" s="584">
        <v>6</v>
      </c>
      <c r="J47" s="583">
        <v>180</v>
      </c>
      <c r="K47" s="585">
        <f t="shared" si="0"/>
        <v>1080</v>
      </c>
      <c r="L47" s="10"/>
      <c r="M47" s="10"/>
    </row>
    <row r="48" spans="2:13" ht="69.75" customHeight="1">
      <c r="B48" s="581">
        <v>24</v>
      </c>
      <c r="C48" s="582">
        <v>44712</v>
      </c>
      <c r="D48" s="583" t="s">
        <v>165</v>
      </c>
      <c r="E48" s="583" t="s">
        <v>166</v>
      </c>
      <c r="F48" s="583" t="s">
        <v>156</v>
      </c>
      <c r="G48" s="583" t="s">
        <v>210</v>
      </c>
      <c r="H48" s="583" t="s">
        <v>238</v>
      </c>
      <c r="I48" s="584">
        <v>1</v>
      </c>
      <c r="J48" s="583">
        <v>180</v>
      </c>
      <c r="K48" s="585">
        <f t="shared" si="0"/>
        <v>180</v>
      </c>
    </row>
    <row r="49" spans="1:13" ht="58.5" customHeight="1">
      <c r="B49" s="581">
        <v>25</v>
      </c>
      <c r="C49" s="582">
        <v>44712</v>
      </c>
      <c r="D49" s="583" t="s">
        <v>164</v>
      </c>
      <c r="E49" s="583" t="s">
        <v>166</v>
      </c>
      <c r="F49" s="583" t="s">
        <v>186</v>
      </c>
      <c r="G49" s="583" t="s">
        <v>211</v>
      </c>
      <c r="H49" s="583" t="s">
        <v>239</v>
      </c>
      <c r="I49" s="584">
        <v>25</v>
      </c>
      <c r="J49" s="583">
        <v>180</v>
      </c>
      <c r="K49" s="585">
        <f t="shared" si="0"/>
        <v>4500</v>
      </c>
    </row>
    <row r="50" spans="1:13" ht="64.5" customHeight="1">
      <c r="B50" s="581">
        <v>26</v>
      </c>
      <c r="C50" s="582">
        <v>44712</v>
      </c>
      <c r="D50" s="583" t="s">
        <v>165</v>
      </c>
      <c r="E50" s="583" t="s">
        <v>166</v>
      </c>
      <c r="F50" s="583" t="s">
        <v>157</v>
      </c>
      <c r="G50" s="583" t="s">
        <v>212</v>
      </c>
      <c r="H50" s="583" t="s">
        <v>243</v>
      </c>
      <c r="I50" s="584">
        <v>8</v>
      </c>
      <c r="J50" s="583">
        <v>180</v>
      </c>
      <c r="K50" s="585">
        <f t="shared" si="0"/>
        <v>1440</v>
      </c>
      <c r="L50" s="10"/>
      <c r="M50" s="10"/>
    </row>
    <row r="51" spans="1:13" ht="58.5" customHeight="1" thickBot="1">
      <c r="B51" s="379"/>
      <c r="C51" s="380"/>
      <c r="D51" s="380"/>
      <c r="E51" s="380"/>
      <c r="F51" s="380"/>
      <c r="G51" s="380"/>
      <c r="H51" s="380"/>
      <c r="I51" s="586">
        <f>SUM(I25:I50)</f>
        <v>346.5</v>
      </c>
      <c r="J51" s="380"/>
      <c r="K51" s="587">
        <f>SUM(K25:K50)</f>
        <v>62370</v>
      </c>
      <c r="L51" s="10"/>
      <c r="M51" s="10"/>
    </row>
    <row r="52" spans="1:13" ht="68.25" customHeight="1">
      <c r="B52" s="10"/>
      <c r="C52" s="10"/>
      <c r="D52" s="10"/>
      <c r="E52" s="10"/>
      <c r="F52" s="10"/>
      <c r="G52" s="10"/>
      <c r="H52" s="378"/>
      <c r="I52" s="10"/>
      <c r="J52" s="10"/>
      <c r="L52" s="10"/>
    </row>
    <row r="53" spans="1:13" ht="60" customHeight="1">
      <c r="B53" s="10"/>
      <c r="C53" s="10"/>
      <c r="D53" s="10"/>
      <c r="E53" s="10"/>
      <c r="F53" s="10"/>
      <c r="G53" s="10"/>
      <c r="H53" s="378"/>
      <c r="I53" s="96"/>
      <c r="J53" s="10"/>
      <c r="L53" s="10"/>
      <c r="M53" s="10"/>
    </row>
    <row r="54" spans="1:13" ht="53.25" customHeight="1">
      <c r="B54" s="10"/>
      <c r="C54" s="10"/>
      <c r="D54" s="10"/>
      <c r="E54" s="10"/>
      <c r="F54" s="10"/>
      <c r="G54" s="10"/>
      <c r="H54" s="378"/>
      <c r="I54" s="96"/>
      <c r="J54" s="10"/>
      <c r="L54" s="10"/>
      <c r="M54" s="10"/>
    </row>
    <row r="55" spans="1:13" ht="57.75" customHeight="1">
      <c r="B55" s="10"/>
      <c r="C55" s="10"/>
      <c r="D55" s="10"/>
      <c r="E55" s="10"/>
      <c r="F55" s="10"/>
      <c r="G55" s="10"/>
      <c r="H55" s="378"/>
      <c r="I55" s="10"/>
      <c r="J55" s="10"/>
      <c r="K55" s="216"/>
      <c r="L55" s="10"/>
      <c r="M55" s="10"/>
    </row>
    <row r="56" spans="1:13" ht="57.75" customHeight="1">
      <c r="B56" s="10"/>
      <c r="C56" s="10"/>
      <c r="D56" s="10"/>
      <c r="E56" s="10"/>
      <c r="F56" s="10"/>
      <c r="G56" s="10"/>
      <c r="H56" s="378"/>
      <c r="I56" s="10"/>
      <c r="J56" s="10"/>
      <c r="K56" s="216"/>
      <c r="L56" s="10"/>
      <c r="M56" s="10"/>
    </row>
    <row r="57" spans="1:13" ht="51" customHeight="1">
      <c r="B57" s="10"/>
      <c r="C57" s="10"/>
      <c r="D57" s="10"/>
      <c r="E57" s="10"/>
      <c r="F57" s="10"/>
      <c r="G57" s="10"/>
      <c r="H57" s="378"/>
      <c r="I57" s="10"/>
      <c r="J57" s="10"/>
      <c r="K57" s="216"/>
      <c r="L57" s="10"/>
      <c r="M57" s="10"/>
    </row>
    <row r="58" spans="1:13" ht="47.25" customHeight="1">
      <c r="B58" s="10"/>
      <c r="C58" s="10"/>
      <c r="D58" s="10"/>
      <c r="E58" s="10"/>
      <c r="F58" s="10"/>
      <c r="G58" s="10"/>
      <c r="H58" s="378"/>
      <c r="I58" s="10"/>
      <c r="J58" s="10"/>
      <c r="K58" s="216"/>
      <c r="L58" s="10"/>
      <c r="M58" s="10"/>
    </row>
    <row r="59" spans="1:13" ht="51.75" customHeight="1">
      <c r="B59" s="10"/>
      <c r="C59" s="10"/>
      <c r="D59" s="10"/>
      <c r="E59" s="10"/>
      <c r="F59" s="10"/>
      <c r="G59" s="10"/>
      <c r="H59" s="378"/>
      <c r="I59" s="10"/>
      <c r="J59" s="10"/>
      <c r="K59" s="216"/>
      <c r="L59" s="94"/>
      <c r="M59" s="10"/>
    </row>
    <row r="60" spans="1:13" ht="53.25" customHeight="1">
      <c r="A60" s="211"/>
      <c r="B60" s="10"/>
      <c r="C60" s="10"/>
      <c r="D60" s="10"/>
      <c r="E60" s="10"/>
      <c r="F60" s="10"/>
      <c r="G60" s="10"/>
      <c r="H60" s="378"/>
      <c r="I60" s="10"/>
      <c r="J60" s="10"/>
      <c r="K60" s="216"/>
      <c r="M60" s="10"/>
    </row>
    <row r="61" spans="1:13" ht="47.25" customHeight="1">
      <c r="A61" s="211"/>
      <c r="B61" s="10"/>
      <c r="C61" s="10"/>
      <c r="D61" s="10"/>
      <c r="E61" s="10"/>
      <c r="F61" s="10"/>
      <c r="G61" s="10"/>
      <c r="H61" s="378"/>
      <c r="I61" s="10"/>
      <c r="J61" s="10"/>
      <c r="K61" s="216"/>
      <c r="L61" s="20"/>
      <c r="M61" s="10"/>
    </row>
    <row r="62" spans="1:13" ht="49.5" customHeight="1">
      <c r="A62" s="211"/>
      <c r="B62" s="10"/>
      <c r="C62" s="10"/>
      <c r="D62" s="10"/>
      <c r="E62" s="10"/>
      <c r="F62" s="10"/>
      <c r="G62" s="10"/>
      <c r="H62" s="378"/>
      <c r="I62" s="10"/>
      <c r="J62" s="10"/>
      <c r="K62" s="216"/>
      <c r="L62" s="20"/>
      <c r="M62" s="10"/>
    </row>
    <row r="63" spans="1:13" ht="75.75" customHeight="1">
      <c r="A63" s="211"/>
      <c r="B63" s="10"/>
      <c r="C63" s="10"/>
      <c r="D63" s="10"/>
      <c r="E63" s="10"/>
      <c r="F63" s="10"/>
      <c r="G63" s="10"/>
      <c r="H63" s="378"/>
      <c r="I63" s="10"/>
      <c r="J63" s="10"/>
      <c r="K63" s="216"/>
      <c r="L63" s="96"/>
      <c r="M63" s="10"/>
    </row>
    <row r="64" spans="1:13" ht="51" customHeight="1">
      <c r="A64" s="10"/>
      <c r="B64" s="10"/>
      <c r="C64" s="10"/>
      <c r="D64" s="10"/>
      <c r="E64" s="10"/>
      <c r="F64" s="10"/>
      <c r="G64" s="10"/>
      <c r="H64" s="378"/>
      <c r="I64" s="10"/>
      <c r="J64" s="10"/>
      <c r="K64" s="216"/>
      <c r="L64" s="20"/>
      <c r="M64" s="10"/>
    </row>
    <row r="65" spans="1:13" ht="54.75" customHeight="1">
      <c r="A65" s="10"/>
      <c r="B65" s="10"/>
      <c r="C65" s="10"/>
      <c r="D65" s="10"/>
      <c r="E65" s="10"/>
      <c r="F65" s="10"/>
      <c r="G65" s="10"/>
      <c r="H65" s="378"/>
      <c r="I65" s="10"/>
      <c r="J65" s="10"/>
      <c r="K65" s="216"/>
    </row>
    <row r="66" spans="1:13" ht="45" customHeight="1">
      <c r="A66" s="10"/>
      <c r="B66" s="10"/>
      <c r="C66" s="10"/>
      <c r="D66" s="10"/>
      <c r="E66" s="10"/>
      <c r="F66" s="10"/>
      <c r="G66" s="10"/>
      <c r="H66" s="378" t="s">
        <v>232</v>
      </c>
      <c r="I66" s="10"/>
      <c r="J66" s="10"/>
      <c r="K66" s="216"/>
    </row>
    <row r="67" spans="1:13" ht="38.25" customHeight="1">
      <c r="A67" s="10"/>
      <c r="B67" s="10"/>
      <c r="C67" s="10"/>
      <c r="D67" s="10"/>
      <c r="E67" s="10"/>
      <c r="F67" s="10"/>
      <c r="G67" s="10"/>
      <c r="H67" s="378" t="s">
        <v>233</v>
      </c>
      <c r="I67" s="10"/>
      <c r="J67" s="10"/>
      <c r="K67" s="216"/>
    </row>
    <row r="68" spans="1:13" ht="58.5" customHeight="1">
      <c r="A68" s="10"/>
      <c r="B68" s="10"/>
      <c r="C68" s="10"/>
      <c r="D68" s="10"/>
      <c r="E68" s="10"/>
      <c r="F68" s="10"/>
      <c r="G68" s="10"/>
      <c r="H68" s="378" t="s">
        <v>234</v>
      </c>
      <c r="I68" s="10"/>
      <c r="J68" s="10"/>
      <c r="K68" s="216"/>
    </row>
    <row r="69" spans="1:13" ht="21" customHeight="1">
      <c r="A69" s="10"/>
      <c r="B69" s="10"/>
      <c r="C69" s="10"/>
      <c r="D69" s="10"/>
      <c r="E69" s="10"/>
      <c r="F69" s="10"/>
      <c r="G69" s="10"/>
      <c r="H69" s="378" t="s">
        <v>235</v>
      </c>
      <c r="I69" s="10"/>
      <c r="J69" s="10"/>
      <c r="K69" s="216"/>
      <c r="L69" s="96"/>
      <c r="M69" s="10"/>
    </row>
    <row r="70" spans="1:13" ht="38.25" customHeight="1">
      <c r="A70" s="10"/>
      <c r="B70" s="10"/>
      <c r="C70" s="10"/>
      <c r="D70" s="10"/>
      <c r="E70" s="10"/>
      <c r="F70" s="10"/>
      <c r="G70" s="10"/>
      <c r="H70" s="378" t="s">
        <v>236</v>
      </c>
      <c r="I70" s="10"/>
      <c r="J70" s="10"/>
      <c r="K70" s="216"/>
      <c r="L70" s="20"/>
    </row>
    <row r="71" spans="1:13" ht="36" customHeight="1">
      <c r="A71" s="10"/>
      <c r="B71" s="10"/>
      <c r="C71" s="10"/>
      <c r="D71" s="10"/>
      <c r="E71" s="10"/>
      <c r="F71" s="10"/>
      <c r="G71" s="10"/>
      <c r="H71" s="378" t="s">
        <v>237</v>
      </c>
      <c r="I71" s="10"/>
      <c r="J71" s="10"/>
      <c r="K71" s="216"/>
      <c r="L71" s="96"/>
      <c r="M71" s="10"/>
    </row>
    <row r="72" spans="1:13" ht="21" customHeight="1">
      <c r="A72" s="10"/>
      <c r="B72" s="10"/>
      <c r="C72" s="10"/>
      <c r="D72" s="10"/>
      <c r="E72" s="10"/>
      <c r="F72" s="10"/>
      <c r="G72" s="10"/>
      <c r="H72" s="378" t="s">
        <v>238</v>
      </c>
      <c r="I72" s="10"/>
      <c r="J72" s="10"/>
      <c r="K72" s="216"/>
      <c r="L72" s="96"/>
      <c r="M72" s="10"/>
    </row>
    <row r="73" spans="1:13" ht="21" customHeight="1">
      <c r="A73" s="10"/>
      <c r="B73" s="10"/>
      <c r="C73" s="10"/>
      <c r="D73" s="10"/>
      <c r="E73" s="10"/>
      <c r="F73" s="10"/>
      <c r="G73" s="10"/>
      <c r="H73" s="378" t="s">
        <v>239</v>
      </c>
      <c r="I73" s="10"/>
      <c r="J73" s="10"/>
      <c r="K73" s="216"/>
      <c r="L73" s="10"/>
      <c r="M73" s="10"/>
    </row>
    <row r="74" spans="1:13" ht="21" customHeight="1">
      <c r="A74" s="10"/>
      <c r="B74" s="10"/>
      <c r="C74" s="10"/>
      <c r="D74" s="10"/>
      <c r="E74" s="10"/>
      <c r="F74" s="10"/>
      <c r="G74" s="10"/>
      <c r="H74" s="378" t="s">
        <v>240</v>
      </c>
      <c r="I74" s="10"/>
      <c r="J74" s="10"/>
      <c r="K74" s="216"/>
      <c r="L74" s="10"/>
      <c r="M74" s="10"/>
    </row>
    <row r="75" spans="1:13" ht="21" customHeight="1">
      <c r="A75" s="10"/>
      <c r="B75" s="10"/>
      <c r="C75" s="10"/>
      <c r="D75" s="10"/>
      <c r="E75" s="10"/>
      <c r="F75" s="10"/>
      <c r="G75" s="10"/>
      <c r="H75" s="378" t="s">
        <v>241</v>
      </c>
      <c r="I75" s="10"/>
      <c r="J75" s="10"/>
      <c r="K75" s="216"/>
      <c r="L75" s="10"/>
      <c r="M75" s="10"/>
    </row>
    <row r="76" spans="1:13" ht="21" customHeight="1">
      <c r="A76" s="10"/>
      <c r="B76" s="10"/>
      <c r="C76" s="10"/>
      <c r="D76" s="10"/>
      <c r="E76" s="10"/>
      <c r="F76" s="10"/>
      <c r="G76" s="10"/>
      <c r="H76" s="378" t="s">
        <v>242</v>
      </c>
      <c r="I76" s="10"/>
      <c r="J76" s="10"/>
      <c r="K76" s="216"/>
      <c r="L76" s="10"/>
      <c r="M76" s="10"/>
    </row>
    <row r="77" spans="1:13" ht="21" customHeight="1">
      <c r="A77" s="10"/>
      <c r="B77" s="10"/>
      <c r="C77" s="10"/>
      <c r="D77" s="10"/>
      <c r="E77" s="10"/>
      <c r="F77" s="10"/>
      <c r="G77" s="10"/>
      <c r="H77" s="378" t="s">
        <v>243</v>
      </c>
      <c r="I77" s="10"/>
      <c r="J77" s="10"/>
      <c r="K77" s="216"/>
      <c r="L77" s="10"/>
      <c r="M77" s="10"/>
    </row>
    <row r="78" spans="1:13" ht="21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216"/>
      <c r="L78" s="10"/>
      <c r="M78" s="10"/>
    </row>
    <row r="79" spans="1:13" ht="21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216"/>
      <c r="L79" s="10"/>
      <c r="M79" s="10"/>
    </row>
    <row r="80" spans="1:13" ht="21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216"/>
      <c r="L80" s="10"/>
      <c r="M80" s="10"/>
    </row>
    <row r="81" spans="1:13" ht="21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216"/>
      <c r="L81" s="10"/>
      <c r="M81" s="10"/>
    </row>
    <row r="82" spans="1:13" ht="21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216"/>
      <c r="L82" s="10"/>
      <c r="M82" s="10"/>
    </row>
    <row r="83" spans="1:13" ht="21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M83" s="10"/>
    </row>
    <row r="84" spans="1:13" ht="21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35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49"/>
      <c r="M85" s="10"/>
    </row>
    <row r="86" spans="1:13" ht="42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218"/>
      <c r="M86" s="10"/>
    </row>
    <row r="87" spans="1:13" ht="21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218"/>
      <c r="M87" s="10"/>
    </row>
    <row r="88" spans="1:13" ht="21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218"/>
      <c r="M88" s="10"/>
    </row>
    <row r="89" spans="1:13" ht="30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40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21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21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21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21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21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21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21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21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21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21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21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21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21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21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21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21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21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21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21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21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21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21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21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21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21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21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21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21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21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21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21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21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21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21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21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21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21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21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21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21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21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8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5.75" customHeight="1">
      <c r="A373" s="10"/>
      <c r="H373" s="10"/>
      <c r="I373" s="10"/>
      <c r="J373" s="10"/>
      <c r="K373" s="10"/>
      <c r="L373" s="10"/>
      <c r="M373" s="10"/>
    </row>
    <row r="374" spans="1:13" ht="15.75" customHeight="1">
      <c r="A374" s="10"/>
      <c r="H374" s="10"/>
      <c r="I374" s="10"/>
      <c r="J374" s="10"/>
      <c r="K374" s="10"/>
      <c r="L374" s="10"/>
      <c r="M374" s="10"/>
    </row>
    <row r="375" spans="1:13" ht="15.75" customHeight="1">
      <c r="A375" s="10"/>
      <c r="H375" s="10"/>
      <c r="K375" s="10"/>
      <c r="L375" s="10"/>
      <c r="M375" s="10"/>
    </row>
    <row r="376" spans="1:13" ht="15.75" customHeight="1">
      <c r="A376" s="10"/>
      <c r="H376" s="10"/>
      <c r="K376" s="10"/>
      <c r="L376" s="10"/>
      <c r="M376" s="10"/>
    </row>
    <row r="377" spans="1:13" ht="15.75" customHeight="1">
      <c r="A377" s="10"/>
      <c r="H377" s="10"/>
      <c r="K377" s="10"/>
      <c r="L377" s="10"/>
      <c r="M377" s="10"/>
    </row>
    <row r="378" spans="1:13" ht="15.75" customHeight="1">
      <c r="A378" s="10"/>
      <c r="K378" s="10"/>
      <c r="L378" s="10"/>
      <c r="M378" s="10"/>
    </row>
    <row r="379" spans="1:13" ht="15.75" customHeight="1">
      <c r="A379" s="10"/>
      <c r="K379" s="10"/>
      <c r="L379" s="10"/>
      <c r="M379" s="10"/>
    </row>
    <row r="380" spans="1:13" ht="15.75" customHeight="1">
      <c r="A380" s="10"/>
      <c r="K380" s="10"/>
      <c r="L380" s="10"/>
      <c r="M380" s="10"/>
    </row>
    <row r="381" spans="1:13" ht="15.75" customHeight="1">
      <c r="A381" s="10"/>
      <c r="K381" s="10"/>
      <c r="L381" s="10"/>
      <c r="M381" s="10"/>
    </row>
    <row r="382" spans="1:13" ht="15.75" customHeight="1">
      <c r="A382" s="10"/>
      <c r="K382" s="10"/>
      <c r="L382" s="10"/>
      <c r="M382" s="10"/>
    </row>
    <row r="383" spans="1:13" ht="15.75" customHeight="1">
      <c r="A383" s="10"/>
      <c r="K383" s="10"/>
      <c r="L383" s="10"/>
      <c r="M383" s="10"/>
    </row>
    <row r="384" spans="1:13" ht="15.75" customHeight="1">
      <c r="A384" s="10"/>
      <c r="K384" s="10"/>
      <c r="L384" s="10"/>
      <c r="M384" s="10"/>
    </row>
    <row r="385" spans="1:13" ht="15.75" customHeight="1">
      <c r="A385" s="10"/>
      <c r="K385" s="10"/>
      <c r="L385" s="10"/>
      <c r="M385" s="10"/>
    </row>
    <row r="386" spans="1:13" ht="15.75" customHeight="1">
      <c r="A386" s="10"/>
      <c r="K386" s="10"/>
      <c r="L386" s="10"/>
      <c r="M386" s="10"/>
    </row>
    <row r="387" spans="1:13" ht="15.75" customHeight="1">
      <c r="A387" s="10"/>
      <c r="K387" s="10"/>
      <c r="L387" s="10"/>
      <c r="M387" s="10"/>
    </row>
    <row r="388" spans="1:13" ht="15.75" customHeight="1">
      <c r="A388" s="10"/>
      <c r="K388" s="10"/>
      <c r="L388" s="10"/>
      <c r="M388" s="10"/>
    </row>
    <row r="389" spans="1:13" ht="15.75" customHeight="1">
      <c r="A389" s="10"/>
      <c r="K389" s="10"/>
      <c r="L389" s="10"/>
      <c r="M389" s="10"/>
    </row>
    <row r="390" spans="1:13" ht="15.75" customHeight="1">
      <c r="A390" s="10"/>
      <c r="K390" s="10"/>
      <c r="L390" s="10"/>
      <c r="M390" s="10"/>
    </row>
    <row r="391" spans="1:13" ht="15.75" customHeight="1">
      <c r="A391" s="10"/>
      <c r="K391" s="10"/>
      <c r="L391" s="10"/>
      <c r="M391" s="10"/>
    </row>
    <row r="392" spans="1:13" ht="15.75" customHeight="1">
      <c r="A392" s="10"/>
      <c r="K392" s="10"/>
      <c r="L392" s="10"/>
      <c r="M392" s="10"/>
    </row>
    <row r="393" spans="1:13" ht="15.75" customHeight="1">
      <c r="A393" s="10"/>
      <c r="K393" s="10"/>
      <c r="L393" s="10"/>
      <c r="M393" s="10"/>
    </row>
    <row r="394" spans="1:13" ht="15.75" customHeight="1">
      <c r="A394" s="10"/>
      <c r="K394" s="10"/>
      <c r="L394" s="10"/>
      <c r="M394" s="10"/>
    </row>
    <row r="395" spans="1:13" ht="15.75" customHeight="1">
      <c r="A395" s="10"/>
      <c r="K395" s="10"/>
      <c r="L395" s="10"/>
      <c r="M395" s="10"/>
    </row>
    <row r="396" spans="1:13" ht="15.75" customHeight="1">
      <c r="A396" s="10"/>
      <c r="K396" s="10"/>
      <c r="L396" s="10"/>
      <c r="M396" s="10"/>
    </row>
    <row r="397" spans="1:13" ht="15.75" customHeight="1">
      <c r="A397" s="10"/>
      <c r="K397" s="10"/>
      <c r="L397" s="10"/>
      <c r="M397" s="10"/>
    </row>
    <row r="398" spans="1:13" ht="15.75" customHeight="1">
      <c r="A398" s="10"/>
      <c r="K398" s="10"/>
      <c r="L398" s="10"/>
      <c r="M398" s="10"/>
    </row>
    <row r="399" spans="1:13" ht="15.75" customHeight="1">
      <c r="A399" s="10"/>
      <c r="K399" s="10"/>
      <c r="L399" s="10"/>
      <c r="M399" s="10"/>
    </row>
    <row r="400" spans="1:13" ht="15.75" customHeight="1">
      <c r="A400" s="10"/>
      <c r="K400" s="10"/>
      <c r="L400" s="10"/>
      <c r="M400" s="10"/>
    </row>
    <row r="401" spans="1:13" ht="15.75" customHeight="1">
      <c r="A401" s="10"/>
      <c r="K401" s="10"/>
      <c r="L401" s="10"/>
      <c r="M401" s="10"/>
    </row>
    <row r="402" spans="1:13" ht="15.75" customHeight="1">
      <c r="A402" s="10"/>
      <c r="K402" s="10"/>
      <c r="L402" s="10"/>
      <c r="M402" s="10"/>
    </row>
    <row r="403" spans="1:13" ht="15.75" customHeight="1">
      <c r="A403" s="10"/>
      <c r="K403" s="10"/>
      <c r="L403" s="10"/>
      <c r="M403" s="10"/>
    </row>
    <row r="404" spans="1:13" ht="15.75" customHeight="1">
      <c r="A404" s="10"/>
      <c r="K404" s="10"/>
      <c r="L404" s="10"/>
      <c r="M404" s="10"/>
    </row>
    <row r="405" spans="1:13" ht="15.75" customHeight="1">
      <c r="A405" s="10"/>
      <c r="K405" s="10"/>
      <c r="L405" s="10"/>
      <c r="M405" s="10"/>
    </row>
    <row r="406" spans="1:13" ht="15.75" customHeight="1">
      <c r="A406" s="10"/>
      <c r="K406" s="10"/>
      <c r="L406" s="10"/>
      <c r="M406" s="10"/>
    </row>
    <row r="407" spans="1:13" ht="15.75" customHeight="1">
      <c r="A407" s="10"/>
      <c r="K407" s="10"/>
      <c r="L407" s="10"/>
      <c r="M407" s="10"/>
    </row>
    <row r="408" spans="1:13" ht="15.75" customHeight="1">
      <c r="A408" s="10"/>
      <c r="K408" s="10"/>
      <c r="L408" s="10"/>
      <c r="M408" s="10"/>
    </row>
    <row r="409" spans="1:13" ht="15.75" customHeight="1">
      <c r="A409" s="10"/>
      <c r="K409" s="10"/>
      <c r="L409" s="10"/>
      <c r="M409" s="10"/>
    </row>
    <row r="410" spans="1:13" ht="15.75" customHeight="1">
      <c r="A410" s="10"/>
      <c r="K410" s="10"/>
      <c r="L410" s="10"/>
      <c r="M410" s="10"/>
    </row>
    <row r="411" spans="1:13" ht="15.75" customHeight="1">
      <c r="A411" s="10"/>
      <c r="K411" s="10"/>
      <c r="L411" s="10"/>
      <c r="M411" s="10"/>
    </row>
    <row r="412" spans="1:13" ht="15.75" customHeight="1">
      <c r="A412" s="10"/>
      <c r="K412" s="10"/>
      <c r="L412" s="10"/>
      <c r="M412" s="10"/>
    </row>
    <row r="413" spans="1:13" ht="15.75" customHeight="1">
      <c r="A413" s="10"/>
      <c r="K413" s="10"/>
      <c r="L413" s="10"/>
      <c r="M413" s="10"/>
    </row>
    <row r="414" spans="1:13" ht="15.75" customHeight="1">
      <c r="A414" s="10"/>
      <c r="K414" s="10"/>
      <c r="L414" s="10"/>
      <c r="M414" s="10"/>
    </row>
    <row r="415" spans="1:13" ht="15.75" customHeight="1">
      <c r="A415" s="10"/>
      <c r="K415" s="10"/>
      <c r="L415" s="10"/>
      <c r="M415" s="10"/>
    </row>
    <row r="416" spans="1:13" ht="15.75" customHeight="1">
      <c r="A416" s="10"/>
      <c r="K416" s="10"/>
      <c r="L416" s="10"/>
      <c r="M416" s="10"/>
    </row>
    <row r="417" spans="1:13" ht="15.75" customHeight="1">
      <c r="A417" s="10"/>
      <c r="K417" s="10"/>
      <c r="L417" s="10"/>
      <c r="M417" s="10"/>
    </row>
    <row r="418" spans="1:13" ht="15.75" customHeight="1">
      <c r="A418" s="10"/>
      <c r="K418" s="10"/>
      <c r="L418" s="10"/>
      <c r="M418" s="10"/>
    </row>
    <row r="419" spans="1:13" ht="15.75" customHeight="1">
      <c r="A419" s="10"/>
      <c r="K419" s="10"/>
      <c r="L419" s="10"/>
      <c r="M419" s="10"/>
    </row>
    <row r="420" spans="1:13" ht="15.75" customHeight="1">
      <c r="A420" s="10"/>
      <c r="K420" s="10"/>
      <c r="L420" s="10"/>
      <c r="M420" s="10"/>
    </row>
    <row r="421" spans="1:13" ht="15.75" customHeight="1">
      <c r="A421" s="10"/>
      <c r="K421" s="10"/>
      <c r="L421" s="10"/>
      <c r="M421" s="10"/>
    </row>
    <row r="422" spans="1:13" ht="15.75" customHeight="1">
      <c r="A422" s="10"/>
      <c r="K422" s="10"/>
      <c r="L422" s="10"/>
      <c r="M422" s="10"/>
    </row>
    <row r="423" spans="1:13" ht="15.75" customHeight="1">
      <c r="A423" s="10"/>
      <c r="K423" s="10"/>
      <c r="L423" s="10"/>
      <c r="M423" s="10"/>
    </row>
    <row r="424" spans="1:13" ht="15.75" customHeight="1">
      <c r="K424" s="10"/>
      <c r="L424" s="10"/>
      <c r="M424" s="10"/>
    </row>
    <row r="425" spans="1:13" ht="15.75" customHeight="1">
      <c r="K425" s="10"/>
      <c r="L425" s="10"/>
      <c r="M425" s="10"/>
    </row>
    <row r="426" spans="1:13" ht="15.75" customHeight="1">
      <c r="K426" s="10"/>
      <c r="L426" s="10"/>
      <c r="M426" s="10"/>
    </row>
    <row r="427" spans="1:13" ht="15.75" customHeight="1">
      <c r="K427" s="10"/>
      <c r="L427" s="10"/>
      <c r="M427" s="10"/>
    </row>
    <row r="428" spans="1:13" ht="15.75" customHeight="1">
      <c r="K428" s="10"/>
      <c r="L428" s="10"/>
      <c r="M428" s="10"/>
    </row>
    <row r="429" spans="1:13" ht="15.75" customHeight="1">
      <c r="K429" s="10"/>
      <c r="L429" s="10"/>
      <c r="M429" s="10"/>
    </row>
    <row r="430" spans="1:13" ht="15.75" customHeight="1">
      <c r="K430" s="10"/>
      <c r="L430" s="10"/>
      <c r="M430" s="10"/>
    </row>
    <row r="431" spans="1:13" ht="15.75" customHeight="1">
      <c r="K431" s="10"/>
      <c r="L431" s="10"/>
      <c r="M431" s="10"/>
    </row>
    <row r="432" spans="1:13" ht="15.75" customHeight="1">
      <c r="K432" s="10"/>
      <c r="L432" s="10"/>
      <c r="M432" s="10"/>
    </row>
    <row r="433" spans="11:13" ht="15.75" customHeight="1">
      <c r="K433" s="10"/>
      <c r="L433" s="10"/>
      <c r="M433" s="10"/>
    </row>
    <row r="434" spans="11:13" ht="15.75" customHeight="1">
      <c r="K434" s="10"/>
      <c r="L434" s="10"/>
      <c r="M434" s="10"/>
    </row>
    <row r="435" spans="11:13" ht="15.75" customHeight="1">
      <c r="K435" s="10"/>
      <c r="L435" s="10"/>
      <c r="M435" s="10"/>
    </row>
    <row r="436" spans="11:13" ht="15.75" customHeight="1">
      <c r="K436" s="10"/>
      <c r="L436" s="10"/>
      <c r="M436" s="10"/>
    </row>
    <row r="437" spans="11:13" ht="15.75" customHeight="1">
      <c r="K437" s="10"/>
      <c r="L437" s="10"/>
      <c r="M437" s="10"/>
    </row>
    <row r="438" spans="11:13" ht="15.75" customHeight="1">
      <c r="K438" s="10"/>
      <c r="L438" s="10"/>
      <c r="M438" s="10"/>
    </row>
    <row r="439" spans="11:13" ht="15.75" customHeight="1">
      <c r="K439" s="10"/>
      <c r="L439" s="10"/>
      <c r="M439" s="10"/>
    </row>
    <row r="440" spans="11:13" ht="15.75" customHeight="1">
      <c r="K440" s="10"/>
      <c r="L440" s="10"/>
      <c r="M440" s="10"/>
    </row>
    <row r="441" spans="11:13" ht="15.75" customHeight="1">
      <c r="K441" s="10"/>
      <c r="L441" s="10"/>
      <c r="M441" s="10"/>
    </row>
    <row r="442" spans="11:13" ht="15.75" customHeight="1">
      <c r="K442" s="10"/>
      <c r="L442" s="10"/>
      <c r="M442" s="10"/>
    </row>
    <row r="443" spans="11:13" ht="15.75" customHeight="1">
      <c r="K443" s="10"/>
      <c r="L443" s="10"/>
      <c r="M443" s="10"/>
    </row>
    <row r="444" spans="11:13" ht="15.75" customHeight="1">
      <c r="K444" s="10"/>
      <c r="L444" s="10"/>
      <c r="M444" s="10"/>
    </row>
    <row r="445" spans="11:13" ht="15.75" customHeight="1">
      <c r="K445" s="10"/>
      <c r="L445" s="10"/>
      <c r="M445" s="10"/>
    </row>
    <row r="446" spans="11:13" ht="15.75" customHeight="1">
      <c r="K446" s="10"/>
      <c r="L446" s="10"/>
      <c r="M446" s="10"/>
    </row>
    <row r="447" spans="11:13" ht="15.75" customHeight="1">
      <c r="K447" s="10"/>
      <c r="L447" s="10"/>
      <c r="M447" s="10"/>
    </row>
    <row r="448" spans="11:13" ht="15.75" customHeight="1">
      <c r="K448" s="10"/>
      <c r="L448" s="10"/>
      <c r="M448" s="10"/>
    </row>
    <row r="449" spans="11:13" ht="15.75" customHeight="1">
      <c r="K449" s="10"/>
      <c r="L449" s="10"/>
      <c r="M449" s="10"/>
    </row>
    <row r="450" spans="11:13" ht="15.75" customHeight="1">
      <c r="K450" s="10"/>
      <c r="L450" s="10"/>
      <c r="M450" s="10"/>
    </row>
    <row r="451" spans="11:13" ht="15.75" customHeight="1">
      <c r="K451" s="10"/>
      <c r="L451" s="10"/>
      <c r="M451" s="10"/>
    </row>
    <row r="452" spans="11:13" ht="15.75" customHeight="1">
      <c r="L452" s="10"/>
      <c r="M452" s="10"/>
    </row>
    <row r="453" spans="11:13" ht="15.75" customHeight="1">
      <c r="L453" s="10"/>
      <c r="M453" s="10"/>
    </row>
    <row r="454" spans="11:13" ht="15.75" customHeight="1">
      <c r="L454" s="10"/>
      <c r="M454" s="10"/>
    </row>
    <row r="455" spans="11:13" ht="15.75" customHeight="1">
      <c r="L455" s="10"/>
      <c r="M455" s="10"/>
    </row>
    <row r="456" spans="11:13" ht="15.75" customHeight="1">
      <c r="L456" s="10"/>
      <c r="M456" s="10"/>
    </row>
    <row r="457" spans="11:13" ht="15.75" customHeight="1">
      <c r="L457" s="10"/>
      <c r="M457" s="10"/>
    </row>
    <row r="458" spans="11:13" ht="15.75" customHeight="1">
      <c r="L458" s="10"/>
      <c r="M458" s="10"/>
    </row>
    <row r="459" spans="11:13" ht="15.75" customHeight="1">
      <c r="L459" s="10"/>
      <c r="M459" s="10"/>
    </row>
    <row r="460" spans="11:13" ht="15.75" customHeight="1">
      <c r="L460" s="10"/>
      <c r="M460" s="10"/>
    </row>
    <row r="461" spans="11:13" ht="15.75" customHeight="1">
      <c r="L461" s="10"/>
      <c r="M461" s="10"/>
    </row>
    <row r="462" spans="11:13" ht="15.75" customHeight="1">
      <c r="L462" s="10"/>
      <c r="M462" s="10"/>
    </row>
    <row r="463" spans="11:13" ht="15.75" customHeight="1">
      <c r="L463" s="10"/>
      <c r="M463" s="10"/>
    </row>
    <row r="464" spans="11:13" ht="15.75" customHeight="1">
      <c r="L464" s="10"/>
      <c r="M464" s="10"/>
    </row>
    <row r="465" spans="12:13" ht="15.75" customHeight="1">
      <c r="L465" s="10"/>
      <c r="M465" s="10"/>
    </row>
    <row r="466" spans="12:13" ht="15.75" customHeight="1">
      <c r="L466" s="10"/>
      <c r="M466" s="10"/>
    </row>
    <row r="467" spans="12:13" ht="15.75" customHeight="1">
      <c r="L467" s="10"/>
      <c r="M467" s="10"/>
    </row>
    <row r="468" spans="12:13" ht="15.75" customHeight="1">
      <c r="L468" s="10"/>
      <c r="M468" s="10"/>
    </row>
    <row r="469" spans="12:13" ht="15.75" customHeight="1">
      <c r="L469" s="10"/>
      <c r="M469" s="10"/>
    </row>
    <row r="470" spans="12:13" ht="15.75" customHeight="1">
      <c r="L470" s="10"/>
      <c r="M470" s="10"/>
    </row>
    <row r="471" spans="12:13" ht="15.75" customHeight="1">
      <c r="L471" s="10"/>
      <c r="M471" s="10"/>
    </row>
    <row r="472" spans="12:13" ht="15.75" customHeight="1">
      <c r="L472" s="10"/>
      <c r="M472" s="10"/>
    </row>
    <row r="473" spans="12:13" ht="15.75" customHeight="1">
      <c r="L473" s="10"/>
      <c r="M473" s="10"/>
    </row>
    <row r="474" spans="12:13" ht="15.75" customHeight="1">
      <c r="L474" s="10"/>
      <c r="M474" s="10"/>
    </row>
    <row r="475" spans="12:13" ht="15.75" customHeight="1">
      <c r="L475" s="10"/>
      <c r="M475" s="10"/>
    </row>
    <row r="476" spans="12:13" ht="15.75" customHeight="1">
      <c r="L476" s="10"/>
      <c r="M476" s="10"/>
    </row>
    <row r="477" spans="12:13" ht="15.75" customHeight="1">
      <c r="L477" s="10"/>
      <c r="M477" s="10"/>
    </row>
    <row r="478" spans="12:13" ht="15.75" customHeight="1">
      <c r="L478" s="10"/>
      <c r="M478" s="10"/>
    </row>
    <row r="479" spans="12:13" ht="15.75" customHeight="1">
      <c r="L479" s="10"/>
      <c r="M479" s="10"/>
    </row>
    <row r="480" spans="12:13" ht="15.75" customHeight="1">
      <c r="L480" s="10"/>
      <c r="M480" s="10"/>
    </row>
    <row r="481" spans="12:13" ht="15.75" customHeight="1">
      <c r="L481" s="10"/>
      <c r="M481" s="10"/>
    </row>
    <row r="482" spans="12:13" ht="15.75" customHeight="1">
      <c r="L482" s="10"/>
      <c r="M482" s="10"/>
    </row>
    <row r="483" spans="12:13" ht="15.75" customHeight="1">
      <c r="L483" s="10"/>
      <c r="M483" s="10"/>
    </row>
    <row r="484" spans="12:13" ht="15.75" customHeight="1">
      <c r="L484" s="10"/>
      <c r="M484" s="10"/>
    </row>
    <row r="485" spans="12:13" ht="15.75" customHeight="1">
      <c r="L485" s="10"/>
      <c r="M485" s="10"/>
    </row>
    <row r="486" spans="12:13" ht="15.75" customHeight="1">
      <c r="L486" s="10"/>
      <c r="M486" s="10"/>
    </row>
    <row r="487" spans="12:13" ht="15.75" customHeight="1">
      <c r="L487" s="10"/>
      <c r="M487" s="10"/>
    </row>
    <row r="488" spans="12:13" ht="15.75" customHeight="1">
      <c r="L488" s="10"/>
      <c r="M488" s="10"/>
    </row>
    <row r="489" spans="12:13" ht="15.75" customHeight="1">
      <c r="L489" s="10"/>
      <c r="M489" s="10"/>
    </row>
    <row r="490" spans="12:13" ht="15.75" customHeight="1">
      <c r="L490" s="10"/>
      <c r="M490" s="10"/>
    </row>
    <row r="491" spans="12:13" ht="15.75" customHeight="1">
      <c r="L491" s="10"/>
      <c r="M491" s="10"/>
    </row>
    <row r="492" spans="12:13" ht="15.75" customHeight="1">
      <c r="L492" s="10"/>
      <c r="M492" s="10"/>
    </row>
    <row r="493" spans="12:13" ht="15.75" customHeight="1">
      <c r="L493" s="10"/>
      <c r="M493" s="10"/>
    </row>
    <row r="494" spans="12:13" ht="15.75" customHeight="1">
      <c r="L494" s="10"/>
      <c r="M494" s="10"/>
    </row>
    <row r="495" spans="12:13" ht="15.75" customHeight="1">
      <c r="L495" s="10"/>
      <c r="M495" s="10"/>
    </row>
    <row r="496" spans="12:13" ht="15.75" customHeight="1">
      <c r="L496" s="10"/>
      <c r="M496" s="10"/>
    </row>
    <row r="497" spans="12:13" ht="15.75" customHeight="1">
      <c r="L497" s="10"/>
      <c r="M497" s="10"/>
    </row>
    <row r="498" spans="12:13" ht="15.75" customHeight="1">
      <c r="L498" s="10"/>
      <c r="M498" s="10"/>
    </row>
    <row r="499" spans="12:13" ht="15.75" customHeight="1">
      <c r="L499" s="10"/>
      <c r="M499" s="10"/>
    </row>
    <row r="500" spans="12:13" ht="15.75" customHeight="1">
      <c r="L500" s="10"/>
      <c r="M500" s="10"/>
    </row>
  </sheetData>
  <mergeCells count="6">
    <mergeCell ref="G13:I13"/>
    <mergeCell ref="G1:K1"/>
    <mergeCell ref="A3:K3"/>
    <mergeCell ref="A4:M4"/>
    <mergeCell ref="A5:J5"/>
    <mergeCell ref="A7:J7"/>
  </mergeCells>
  <pageMargins left="0.6" right="0.7" top="1" bottom="0.75" header="0.3" footer="0.3"/>
  <pageSetup scale="18" orientation="portrait" r:id="rId1"/>
  <colBreaks count="1" manualBreakCount="1">
    <brk id="12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zoomScale="60" zoomScaleNormal="60" workbookViewId="0">
      <selection activeCell="R21" sqref="R21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06" t="s">
        <v>90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8"/>
    </row>
    <row r="2" spans="1:15" ht="36.75" customHeight="1">
      <c r="A2" s="509" t="s">
        <v>270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1"/>
    </row>
    <row r="3" spans="1:15" ht="82.5" customHeight="1">
      <c r="A3" s="360" t="s">
        <v>91</v>
      </c>
      <c r="B3" s="361" t="s">
        <v>92</v>
      </c>
      <c r="C3" s="361" t="s">
        <v>93</v>
      </c>
      <c r="D3" s="361" t="s">
        <v>94</v>
      </c>
      <c r="E3" s="361" t="s">
        <v>95</v>
      </c>
      <c r="F3" s="361" t="s">
        <v>96</v>
      </c>
      <c r="G3" s="361" t="s">
        <v>97</v>
      </c>
      <c r="H3" s="361" t="s">
        <v>98</v>
      </c>
      <c r="I3" s="361" t="s">
        <v>99</v>
      </c>
      <c r="J3" s="361" t="s">
        <v>100</v>
      </c>
      <c r="K3" s="361" t="s">
        <v>101</v>
      </c>
      <c r="L3" s="361" t="s">
        <v>102</v>
      </c>
      <c r="M3" s="361" t="s">
        <v>103</v>
      </c>
      <c r="N3" s="362" t="s">
        <v>104</v>
      </c>
      <c r="O3" s="150"/>
    </row>
    <row r="4" spans="1:15" ht="35.25" customHeight="1">
      <c r="A4" s="522" t="s">
        <v>105</v>
      </c>
      <c r="B4" s="136" t="s">
        <v>106</v>
      </c>
      <c r="C4" s="137" t="s">
        <v>107</v>
      </c>
      <c r="D4" s="138">
        <v>0</v>
      </c>
      <c r="E4" s="138">
        <v>0</v>
      </c>
      <c r="F4" s="138">
        <v>0</v>
      </c>
      <c r="G4" s="138">
        <v>0</v>
      </c>
      <c r="H4" s="139">
        <v>0</v>
      </c>
      <c r="I4" s="496">
        <v>23</v>
      </c>
      <c r="J4" s="496">
        <v>23.5</v>
      </c>
      <c r="K4" s="496">
        <v>0</v>
      </c>
      <c r="L4" s="496">
        <v>0</v>
      </c>
      <c r="M4" s="496">
        <v>41.5</v>
      </c>
      <c r="N4" s="162"/>
      <c r="O4" s="150"/>
    </row>
    <row r="5" spans="1:15" ht="33" customHeight="1">
      <c r="A5" s="523"/>
      <c r="B5" s="140"/>
      <c r="C5" s="137" t="s">
        <v>108</v>
      </c>
      <c r="D5" s="138">
        <v>0</v>
      </c>
      <c r="E5" s="138">
        <v>42</v>
      </c>
      <c r="F5" s="138">
        <v>0</v>
      </c>
      <c r="G5" s="138">
        <v>0</v>
      </c>
      <c r="H5" s="139">
        <v>42</v>
      </c>
      <c r="I5" s="498"/>
      <c r="J5" s="498"/>
      <c r="K5" s="498"/>
      <c r="L5" s="498"/>
      <c r="M5" s="498"/>
      <c r="N5" s="162"/>
      <c r="O5" s="150"/>
    </row>
    <row r="6" spans="1:15" ht="29.25" customHeight="1">
      <c r="A6" s="522" t="s">
        <v>109</v>
      </c>
      <c r="B6" s="136" t="s">
        <v>110</v>
      </c>
      <c r="C6" s="141" t="s">
        <v>107</v>
      </c>
      <c r="D6" s="138">
        <v>0</v>
      </c>
      <c r="E6" s="138">
        <v>0</v>
      </c>
      <c r="F6" s="138">
        <v>0</v>
      </c>
      <c r="G6" s="138">
        <v>0</v>
      </c>
      <c r="H6" s="139">
        <v>0</v>
      </c>
      <c r="I6" s="496">
        <v>0.5</v>
      </c>
      <c r="J6" s="496">
        <v>0</v>
      </c>
      <c r="K6" s="496">
        <v>0</v>
      </c>
      <c r="L6" s="496">
        <v>0</v>
      </c>
      <c r="M6" s="496">
        <v>0.5</v>
      </c>
      <c r="N6" s="163"/>
      <c r="O6" s="150"/>
    </row>
    <row r="7" spans="1:15" ht="31.5" customHeight="1">
      <c r="A7" s="523"/>
      <c r="B7" s="140"/>
      <c r="C7" s="141" t="s">
        <v>108</v>
      </c>
      <c r="D7" s="138">
        <v>0</v>
      </c>
      <c r="E7" s="138">
        <v>0</v>
      </c>
      <c r="F7" s="138">
        <v>0</v>
      </c>
      <c r="G7" s="138">
        <v>0</v>
      </c>
      <c r="H7" s="139">
        <v>0</v>
      </c>
      <c r="I7" s="498"/>
      <c r="J7" s="498"/>
      <c r="K7" s="498"/>
      <c r="L7" s="498"/>
      <c r="M7" s="498"/>
      <c r="N7" s="163"/>
      <c r="O7" s="150"/>
    </row>
    <row r="8" spans="1:15" ht="36.75" customHeight="1">
      <c r="A8" s="522" t="s">
        <v>111</v>
      </c>
      <c r="B8" s="505" t="s">
        <v>112</v>
      </c>
      <c r="C8" s="141" t="s">
        <v>107</v>
      </c>
      <c r="D8" s="138">
        <v>0</v>
      </c>
      <c r="E8" s="138">
        <v>0</v>
      </c>
      <c r="F8" s="138">
        <v>0</v>
      </c>
      <c r="G8" s="138">
        <v>0</v>
      </c>
      <c r="H8" s="139">
        <f>D8+E8-F8-G8</f>
        <v>0</v>
      </c>
      <c r="I8" s="496">
        <v>0</v>
      </c>
      <c r="J8" s="496">
        <v>0</v>
      </c>
      <c r="K8" s="496">
        <v>0</v>
      </c>
      <c r="L8" s="496">
        <v>0</v>
      </c>
      <c r="M8" s="496">
        <f t="shared" ref="M8" si="0">+(H8+H9)-J8+I8+K8</f>
        <v>0</v>
      </c>
      <c r="N8" s="164"/>
      <c r="O8" s="150"/>
    </row>
    <row r="9" spans="1:15" ht="27.75" customHeight="1">
      <c r="A9" s="523"/>
      <c r="B9" s="498"/>
      <c r="C9" s="141" t="s">
        <v>108</v>
      </c>
      <c r="D9" s="138">
        <v>0</v>
      </c>
      <c r="E9" s="138">
        <v>0</v>
      </c>
      <c r="F9" s="138">
        <v>0</v>
      </c>
      <c r="G9" s="138">
        <v>0</v>
      </c>
      <c r="H9" s="139">
        <f>D9+E9-F9-G9</f>
        <v>0</v>
      </c>
      <c r="I9" s="498"/>
      <c r="J9" s="498"/>
      <c r="K9" s="498"/>
      <c r="L9" s="498"/>
      <c r="M9" s="498"/>
      <c r="N9" s="164"/>
      <c r="O9" s="150"/>
    </row>
    <row r="10" spans="1:15" ht="41.25" customHeight="1">
      <c r="A10" s="522" t="s">
        <v>113</v>
      </c>
      <c r="B10" s="505" t="s">
        <v>110</v>
      </c>
      <c r="C10" s="141" t="s">
        <v>107</v>
      </c>
      <c r="D10" s="138">
        <v>0</v>
      </c>
      <c r="E10" s="138">
        <v>0</v>
      </c>
      <c r="F10" s="138">
        <v>0</v>
      </c>
      <c r="G10" s="138">
        <v>0</v>
      </c>
      <c r="H10" s="139">
        <f t="shared" ref="H10:H12" si="1">D10+E10-F10-G10</f>
        <v>0</v>
      </c>
      <c r="I10" s="496">
        <v>30.25</v>
      </c>
      <c r="J10" s="496">
        <v>558</v>
      </c>
      <c r="K10" s="496">
        <v>0</v>
      </c>
      <c r="L10" s="496">
        <v>0</v>
      </c>
      <c r="M10" s="496">
        <v>42.25</v>
      </c>
      <c r="N10" s="164"/>
      <c r="O10" s="150"/>
    </row>
    <row r="11" spans="1:15" ht="39" customHeight="1">
      <c r="A11" s="523"/>
      <c r="B11" s="498"/>
      <c r="C11" s="141" t="s">
        <v>108</v>
      </c>
      <c r="D11" s="138">
        <v>0</v>
      </c>
      <c r="E11" s="138">
        <v>570</v>
      </c>
      <c r="F11" s="138">
        <v>0</v>
      </c>
      <c r="G11" s="138">
        <v>0</v>
      </c>
      <c r="H11" s="139">
        <v>570</v>
      </c>
      <c r="I11" s="498"/>
      <c r="J11" s="498"/>
      <c r="K11" s="498"/>
      <c r="L11" s="498"/>
      <c r="M11" s="498"/>
      <c r="N11" s="164"/>
      <c r="O11" s="150"/>
    </row>
    <row r="12" spans="1:15" ht="34.5" customHeight="1">
      <c r="A12" s="522" t="s">
        <v>114</v>
      </c>
      <c r="B12" s="505" t="s">
        <v>112</v>
      </c>
      <c r="C12" s="141" t="s">
        <v>107</v>
      </c>
      <c r="D12" s="138">
        <v>0</v>
      </c>
      <c r="E12" s="138">
        <v>0</v>
      </c>
      <c r="F12" s="138">
        <v>0</v>
      </c>
      <c r="G12" s="138">
        <v>0</v>
      </c>
      <c r="H12" s="139">
        <f t="shared" si="1"/>
        <v>0</v>
      </c>
      <c r="I12" s="496">
        <v>0</v>
      </c>
      <c r="J12" s="496">
        <v>26.5</v>
      </c>
      <c r="K12" s="496">
        <v>0</v>
      </c>
      <c r="L12" s="496">
        <v>0</v>
      </c>
      <c r="M12" s="496">
        <f>+(H12+H13)-J12+I12+K12</f>
        <v>14.5</v>
      </c>
      <c r="N12" s="164"/>
      <c r="O12" s="150"/>
    </row>
    <row r="13" spans="1:15" ht="36" customHeight="1">
      <c r="A13" s="523"/>
      <c r="B13" s="498"/>
      <c r="C13" s="141" t="s">
        <v>108</v>
      </c>
      <c r="D13" s="138">
        <v>0</v>
      </c>
      <c r="E13" s="138">
        <v>41</v>
      </c>
      <c r="F13" s="138">
        <v>0</v>
      </c>
      <c r="G13" s="138">
        <v>0</v>
      </c>
      <c r="H13" s="139">
        <v>41</v>
      </c>
      <c r="I13" s="498"/>
      <c r="J13" s="498"/>
      <c r="K13" s="498"/>
      <c r="L13" s="498"/>
      <c r="M13" s="498"/>
      <c r="N13" s="164"/>
      <c r="O13" s="150"/>
    </row>
    <row r="14" spans="1:15" ht="30.75" customHeight="1">
      <c r="A14" s="522" t="s">
        <v>115</v>
      </c>
      <c r="B14" s="505" t="s">
        <v>110</v>
      </c>
      <c r="C14" s="141" t="s">
        <v>107</v>
      </c>
      <c r="D14" s="138">
        <v>0</v>
      </c>
      <c r="E14" s="138">
        <v>0</v>
      </c>
      <c r="F14" s="138">
        <v>0</v>
      </c>
      <c r="G14" s="138">
        <v>0</v>
      </c>
      <c r="H14" s="139">
        <f t="shared" ref="H14:H20" si="2">D14+E14-F14-G14</f>
        <v>0</v>
      </c>
      <c r="I14" s="496">
        <v>0</v>
      </c>
      <c r="J14" s="496">
        <v>0</v>
      </c>
      <c r="K14" s="496">
        <v>0</v>
      </c>
      <c r="L14" s="496">
        <v>0</v>
      </c>
      <c r="M14" s="496">
        <f>+(H14+H15)-J14+I14+K14</f>
        <v>0</v>
      </c>
      <c r="N14" s="164"/>
      <c r="O14" s="150"/>
    </row>
    <row r="15" spans="1:15" ht="28.5" customHeight="1">
      <c r="A15" s="524"/>
      <c r="B15" s="497"/>
      <c r="C15" s="142" t="s">
        <v>108</v>
      </c>
      <c r="D15" s="138">
        <v>0</v>
      </c>
      <c r="E15" s="138">
        <v>0</v>
      </c>
      <c r="F15" s="138">
        <v>0</v>
      </c>
      <c r="G15" s="138">
        <v>0</v>
      </c>
      <c r="H15" s="139">
        <f t="shared" si="2"/>
        <v>0</v>
      </c>
      <c r="I15" s="497"/>
      <c r="J15" s="497"/>
      <c r="K15" s="497"/>
      <c r="L15" s="497"/>
      <c r="M15" s="498"/>
      <c r="N15" s="165"/>
      <c r="O15" s="150"/>
    </row>
    <row r="16" spans="1:15" ht="31.5" customHeight="1">
      <c r="A16" s="522" t="s">
        <v>116</v>
      </c>
      <c r="B16" s="505" t="s">
        <v>112</v>
      </c>
      <c r="C16" s="141" t="s">
        <v>107</v>
      </c>
      <c r="D16" s="138">
        <v>0</v>
      </c>
      <c r="E16" s="138">
        <v>0</v>
      </c>
      <c r="F16" s="138">
        <v>0</v>
      </c>
      <c r="G16" s="138">
        <v>0</v>
      </c>
      <c r="H16" s="139">
        <f t="shared" si="2"/>
        <v>0</v>
      </c>
      <c r="I16" s="496">
        <v>0</v>
      </c>
      <c r="J16" s="496">
        <v>0</v>
      </c>
      <c r="K16" s="496">
        <v>0</v>
      </c>
      <c r="L16" s="496">
        <v>0</v>
      </c>
      <c r="M16" s="496">
        <f>+(H16+H17)-J16+I16+K16</f>
        <v>0</v>
      </c>
      <c r="N16" s="165"/>
      <c r="O16" s="150"/>
    </row>
    <row r="17" spans="1:16" ht="33" customHeight="1">
      <c r="A17" s="524"/>
      <c r="B17" s="497"/>
      <c r="C17" s="142" t="s">
        <v>108</v>
      </c>
      <c r="D17" s="138">
        <v>0</v>
      </c>
      <c r="E17" s="138">
        <v>0</v>
      </c>
      <c r="F17" s="138">
        <v>0</v>
      </c>
      <c r="G17" s="138">
        <v>0</v>
      </c>
      <c r="H17" s="139">
        <f t="shared" si="2"/>
        <v>0</v>
      </c>
      <c r="I17" s="497"/>
      <c r="J17" s="497"/>
      <c r="K17" s="497"/>
      <c r="L17" s="497"/>
      <c r="M17" s="498"/>
      <c r="N17" s="164"/>
      <c r="O17" s="150"/>
    </row>
    <row r="18" spans="1:16" ht="30.75" customHeight="1">
      <c r="A18" s="522" t="s">
        <v>117</v>
      </c>
      <c r="B18" s="505" t="s">
        <v>112</v>
      </c>
      <c r="C18" s="141" t="s">
        <v>107</v>
      </c>
      <c r="D18" s="138">
        <v>0</v>
      </c>
      <c r="E18" s="138">
        <v>0</v>
      </c>
      <c r="F18" s="138">
        <v>0</v>
      </c>
      <c r="G18" s="138">
        <v>0</v>
      </c>
      <c r="H18" s="139">
        <f t="shared" si="2"/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f>+(H18+H19)-J18+I18+K18</f>
        <v>0</v>
      </c>
      <c r="N18" s="164"/>
      <c r="O18" s="150"/>
    </row>
    <row r="19" spans="1:16" ht="29.25" customHeight="1">
      <c r="A19" s="524"/>
      <c r="B19" s="497"/>
      <c r="C19" s="142" t="s">
        <v>108</v>
      </c>
      <c r="D19" s="138">
        <v>0</v>
      </c>
      <c r="E19" s="138">
        <v>0</v>
      </c>
      <c r="F19" s="138">
        <v>0</v>
      </c>
      <c r="G19" s="138">
        <v>0</v>
      </c>
      <c r="H19" s="139">
        <f t="shared" si="2"/>
        <v>0</v>
      </c>
      <c r="I19" s="497"/>
      <c r="J19" s="497"/>
      <c r="K19" s="497"/>
      <c r="L19" s="497"/>
      <c r="M19" s="498"/>
      <c r="N19" s="166"/>
      <c r="O19" s="150"/>
    </row>
    <row r="20" spans="1:16" ht="36.75" customHeight="1">
      <c r="A20" s="522" t="s">
        <v>118</v>
      </c>
      <c r="B20" s="505" t="s">
        <v>119</v>
      </c>
      <c r="C20" s="141" t="s">
        <v>107</v>
      </c>
      <c r="D20" s="138">
        <v>0</v>
      </c>
      <c r="E20" s="138">
        <v>0</v>
      </c>
      <c r="F20" s="138">
        <v>0</v>
      </c>
      <c r="G20" s="138">
        <v>0</v>
      </c>
      <c r="H20" s="139">
        <f t="shared" si="2"/>
        <v>0</v>
      </c>
      <c r="I20" s="496">
        <v>0</v>
      </c>
      <c r="J20" s="496">
        <v>92</v>
      </c>
      <c r="K20" s="496">
        <v>0</v>
      </c>
      <c r="L20" s="496">
        <v>0</v>
      </c>
      <c r="M20" s="496">
        <f>+(H20+H21)-J20+I20+K20</f>
        <v>0</v>
      </c>
      <c r="N20" s="164"/>
      <c r="O20" s="150" t="s">
        <v>120</v>
      </c>
    </row>
    <row r="21" spans="1:16" ht="33" customHeight="1">
      <c r="A21" s="524"/>
      <c r="B21" s="497"/>
      <c r="C21" s="142" t="s">
        <v>108</v>
      </c>
      <c r="D21" s="138">
        <v>0</v>
      </c>
      <c r="E21" s="138">
        <v>92</v>
      </c>
      <c r="F21" s="138">
        <v>0</v>
      </c>
      <c r="G21" s="138">
        <v>0</v>
      </c>
      <c r="H21" s="139">
        <v>92</v>
      </c>
      <c r="I21" s="497"/>
      <c r="J21" s="497"/>
      <c r="K21" s="497"/>
      <c r="L21" s="497"/>
      <c r="M21" s="498"/>
      <c r="N21" s="166"/>
      <c r="O21" s="150"/>
    </row>
    <row r="22" spans="1:16" ht="39.75" customHeight="1">
      <c r="A22" s="512" t="s">
        <v>65</v>
      </c>
      <c r="B22" s="513"/>
      <c r="C22" s="514"/>
      <c r="D22" s="143">
        <f>SUM(D6:D19)</f>
        <v>0</v>
      </c>
      <c r="E22" s="143">
        <f>SUM(E4:E21)</f>
        <v>745</v>
      </c>
      <c r="F22" s="143">
        <f>SUM(F6:F19)</f>
        <v>0</v>
      </c>
      <c r="G22" s="143">
        <f>SUM(G4:G21)</f>
        <v>0</v>
      </c>
      <c r="H22" s="143">
        <f>SUM(H4:H21)</f>
        <v>745</v>
      </c>
      <c r="I22" s="167">
        <f>SUM(I4:I21)</f>
        <v>53.75</v>
      </c>
      <c r="J22" s="167">
        <f>SUM(J4:J21)</f>
        <v>700</v>
      </c>
      <c r="K22" s="167">
        <f>SUM(K6:K19)</f>
        <v>0</v>
      </c>
      <c r="L22" s="167">
        <f>SUM(L6:L19)</f>
        <v>0</v>
      </c>
      <c r="M22" s="143">
        <f>SUM(M4:M21)</f>
        <v>98.75</v>
      </c>
      <c r="N22" s="168"/>
      <c r="O22" s="150"/>
    </row>
    <row r="23" spans="1:16" ht="29.25" customHeight="1">
      <c r="A23" s="144" t="s">
        <v>107</v>
      </c>
      <c r="B23" s="145"/>
      <c r="C23" s="145"/>
      <c r="D23" s="146">
        <f>+D6+D8+D10+D12+D14</f>
        <v>0</v>
      </c>
      <c r="E23" s="146">
        <f>+E6+E8+E10+E12+E14</f>
        <v>0</v>
      </c>
      <c r="F23" s="146">
        <f>+F6+F8+F10+F12+F14</f>
        <v>0</v>
      </c>
      <c r="G23" s="146">
        <f>+G6+G8+G10+G12+G14</f>
        <v>0</v>
      </c>
      <c r="H23" s="146">
        <f>+H6+H8+H10+H12+H14</f>
        <v>0</v>
      </c>
      <c r="I23" s="146">
        <v>0</v>
      </c>
      <c r="J23" s="146">
        <v>0</v>
      </c>
      <c r="K23" s="146">
        <f>+K6+K8+K10+K12+K14</f>
        <v>0</v>
      </c>
      <c r="L23" s="146">
        <f>+L6+L8+L10+L12+L14</f>
        <v>0</v>
      </c>
      <c r="M23" s="146">
        <v>0</v>
      </c>
      <c r="N23" s="482">
        <f>+M23+M24</f>
        <v>98.75</v>
      </c>
      <c r="O23" s="150"/>
    </row>
    <row r="24" spans="1:16" ht="37.5" customHeight="1">
      <c r="A24" s="147" t="s">
        <v>108</v>
      </c>
      <c r="B24" s="148"/>
      <c r="C24" s="148"/>
      <c r="D24" s="149">
        <f>D17+D15+D13+D11+D9+D7</f>
        <v>0</v>
      </c>
      <c r="E24" s="149">
        <v>745</v>
      </c>
      <c r="F24" s="149">
        <f>+F15+F13+F11+F9+F7</f>
        <v>0</v>
      </c>
      <c r="G24" s="149">
        <v>0</v>
      </c>
      <c r="H24" s="149">
        <v>745</v>
      </c>
      <c r="I24" s="149">
        <v>53.75</v>
      </c>
      <c r="J24" s="149">
        <v>700</v>
      </c>
      <c r="K24" s="149">
        <f>+K15+K13+K11+K9+K7</f>
        <v>0</v>
      </c>
      <c r="L24" s="149">
        <v>0</v>
      </c>
      <c r="M24" s="149">
        <v>98.75</v>
      </c>
      <c r="N24" s="483"/>
      <c r="O24" s="169"/>
    </row>
    <row r="25" spans="1:16" ht="21" customHeight="1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</row>
    <row r="26" spans="1:16" ht="41.25" customHeight="1">
      <c r="A26" s="151" t="s">
        <v>121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70"/>
      <c r="P26" s="171"/>
    </row>
    <row r="27" spans="1:16" ht="28.5" customHeight="1">
      <c r="A27" s="503" t="s">
        <v>122</v>
      </c>
      <c r="B27" s="499" t="s">
        <v>123</v>
      </c>
      <c r="C27" s="499" t="s">
        <v>124</v>
      </c>
      <c r="D27" s="501" t="s">
        <v>125</v>
      </c>
      <c r="E27" s="502" t="s">
        <v>126</v>
      </c>
      <c r="F27" s="515" t="s">
        <v>127</v>
      </c>
      <c r="G27" s="516"/>
      <c r="H27" s="515" t="s">
        <v>97</v>
      </c>
      <c r="I27" s="516"/>
      <c r="J27" s="517" t="s">
        <v>128</v>
      </c>
      <c r="K27" s="518"/>
      <c r="L27" s="519"/>
      <c r="M27" s="517" t="s">
        <v>129</v>
      </c>
      <c r="N27" s="520"/>
      <c r="O27" s="521"/>
      <c r="P27" s="172"/>
    </row>
    <row r="28" spans="1:16" ht="38.25" customHeight="1">
      <c r="A28" s="504"/>
      <c r="B28" s="500"/>
      <c r="C28" s="500"/>
      <c r="D28" s="500"/>
      <c r="E28" s="500"/>
      <c r="F28" s="154" t="s">
        <v>130</v>
      </c>
      <c r="G28" s="154" t="s">
        <v>131</v>
      </c>
      <c r="H28" s="153" t="s">
        <v>107</v>
      </c>
      <c r="I28" s="153" t="s">
        <v>108</v>
      </c>
      <c r="J28" s="173" t="s">
        <v>112</v>
      </c>
      <c r="K28" s="173" t="s">
        <v>110</v>
      </c>
      <c r="L28" s="173" t="s">
        <v>106</v>
      </c>
      <c r="M28" s="173" t="s">
        <v>132</v>
      </c>
      <c r="N28" s="173" t="s">
        <v>133</v>
      </c>
      <c r="O28" s="173" t="s">
        <v>134</v>
      </c>
      <c r="P28" s="172" t="s">
        <v>135</v>
      </c>
    </row>
    <row r="29" spans="1:16" ht="23.25" customHeight="1">
      <c r="A29" s="155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74"/>
    </row>
    <row r="30" spans="1:16" ht="22.5" customHeight="1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75"/>
    </row>
    <row r="31" spans="1:16" ht="26.25" customHeight="1">
      <c r="A31" s="484" t="s">
        <v>136</v>
      </c>
      <c r="B31" s="485"/>
      <c r="C31" s="485"/>
      <c r="D31" s="485"/>
      <c r="E31" s="485"/>
      <c r="F31" s="485"/>
      <c r="G31" s="486"/>
      <c r="H31" s="159"/>
      <c r="I31" s="159"/>
      <c r="J31" s="159">
        <v>0</v>
      </c>
      <c r="K31" s="159"/>
      <c r="L31" s="176">
        <f t="shared" ref="L31:N31" si="3">SUM(L29)</f>
        <v>0</v>
      </c>
      <c r="M31" s="159">
        <f t="shared" si="3"/>
        <v>0</v>
      </c>
      <c r="N31" s="159">
        <f t="shared" si="3"/>
        <v>0</v>
      </c>
      <c r="O31" s="177">
        <f>SUM(O29:O30)</f>
        <v>0</v>
      </c>
      <c r="P31" s="178"/>
    </row>
    <row r="32" spans="1:16" ht="15.75" customHeight="1">
      <c r="A32" s="487"/>
      <c r="B32" s="488"/>
      <c r="C32" s="488"/>
      <c r="D32" s="488"/>
      <c r="E32" s="488"/>
      <c r="F32" s="488"/>
      <c r="G32" s="489"/>
      <c r="H32" s="493"/>
      <c r="I32" s="494"/>
      <c r="J32" s="494"/>
      <c r="K32" s="494"/>
      <c r="L32" s="494"/>
      <c r="M32" s="494"/>
      <c r="N32" s="494"/>
      <c r="O32" s="494"/>
      <c r="P32" s="495"/>
    </row>
    <row r="33" spans="1:16" ht="15" customHeight="1">
      <c r="A33" s="487"/>
      <c r="B33" s="488"/>
      <c r="C33" s="488"/>
      <c r="D33" s="488"/>
      <c r="E33" s="488"/>
      <c r="F33" s="488"/>
      <c r="G33" s="489"/>
      <c r="H33" s="493"/>
      <c r="I33" s="494"/>
      <c r="J33" s="494"/>
      <c r="K33" s="494"/>
      <c r="L33" s="494"/>
      <c r="M33" s="494"/>
      <c r="N33" s="494"/>
      <c r="O33" s="494"/>
      <c r="P33" s="495"/>
    </row>
    <row r="34" spans="1:16" ht="21.75" customHeight="1">
      <c r="A34" s="490"/>
      <c r="B34" s="491"/>
      <c r="C34" s="491"/>
      <c r="D34" s="491"/>
      <c r="E34" s="491"/>
      <c r="F34" s="491"/>
      <c r="G34" s="492"/>
      <c r="H34" s="160"/>
      <c r="I34" s="160"/>
      <c r="J34" s="179" t="s">
        <v>137</v>
      </c>
      <c r="K34" s="180"/>
      <c r="L34" s="180"/>
      <c r="M34" s="180"/>
      <c r="N34" s="180"/>
      <c r="O34" s="181"/>
      <c r="P34" s="182"/>
    </row>
    <row r="35" spans="1:16" ht="15" customHeight="1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</row>
  </sheetData>
  <mergeCells count="76">
    <mergeCell ref="A1:N1"/>
    <mergeCell ref="A2:N2"/>
    <mergeCell ref="A22:C22"/>
    <mergeCell ref="F27:G27"/>
    <mergeCell ref="H27:I27"/>
    <mergeCell ref="J27:L27"/>
    <mergeCell ref="M27:O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7:A28"/>
    <mergeCell ref="B8:B9"/>
    <mergeCell ref="B10:B11"/>
    <mergeCell ref="B12:B13"/>
    <mergeCell ref="B14:B15"/>
    <mergeCell ref="B16:B17"/>
    <mergeCell ref="B18:B19"/>
    <mergeCell ref="B20:B21"/>
    <mergeCell ref="B27:B28"/>
    <mergeCell ref="C27:C28"/>
    <mergeCell ref="D27:D28"/>
    <mergeCell ref="E27:E28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K16:K17"/>
    <mergeCell ref="K18:K19"/>
    <mergeCell ref="K20:K21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N23:N24"/>
    <mergeCell ref="A31:G34"/>
    <mergeCell ref="H32:P33"/>
    <mergeCell ref="L14:L15"/>
    <mergeCell ref="L16:L17"/>
    <mergeCell ref="L18:L19"/>
    <mergeCell ref="L20:L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</mergeCells>
  <pageMargins left="1" right="0.7" top="0.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zoomScale="60" zoomScaleNormal="60" workbookViewId="0">
      <selection activeCell="I25" sqref="I25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0.140625" customWidth="1"/>
    <col min="7" max="7" width="26.140625" customWidth="1"/>
    <col min="8" max="8" width="26.5703125" customWidth="1"/>
    <col min="9" max="9" width="56.7109375" customWidth="1"/>
    <col min="13" max="13" width="30.140625" customWidth="1"/>
  </cols>
  <sheetData>
    <row r="1" spans="2:9" ht="15" customHeight="1">
      <c r="B1" s="528" t="s">
        <v>138</v>
      </c>
      <c r="C1" s="528"/>
      <c r="D1" s="528"/>
      <c r="E1" s="49"/>
      <c r="F1" s="528" t="s">
        <v>1</v>
      </c>
      <c r="G1" s="528"/>
      <c r="H1" s="49"/>
      <c r="I1" s="528" t="s">
        <v>70</v>
      </c>
    </row>
    <row r="2" spans="2:9" ht="28.5">
      <c r="B2" s="528"/>
      <c r="C2" s="528"/>
      <c r="D2" s="528"/>
      <c r="E2" s="23"/>
      <c r="F2" s="528"/>
      <c r="G2" s="528"/>
      <c r="H2" s="23"/>
      <c r="I2" s="528"/>
    </row>
    <row r="3" spans="2:9" ht="15.75">
      <c r="C3" s="50"/>
      <c r="D3" s="50"/>
      <c r="E3" s="50"/>
      <c r="F3" s="50"/>
      <c r="G3" s="50"/>
      <c r="H3" s="50"/>
      <c r="I3" s="50"/>
    </row>
    <row r="4" spans="2:9" ht="135.75" customHeight="1">
      <c r="B4" s="432" t="s">
        <v>90</v>
      </c>
      <c r="C4" s="531"/>
      <c r="D4" s="531"/>
      <c r="E4" s="531"/>
      <c r="F4" s="531"/>
      <c r="G4" s="531"/>
      <c r="H4" s="531"/>
      <c r="I4" s="531"/>
    </row>
    <row r="5" spans="2:9" ht="26.25">
      <c r="B5" s="532" t="s">
        <v>35</v>
      </c>
      <c r="C5" s="532"/>
      <c r="D5" s="532"/>
      <c r="E5" s="532"/>
      <c r="F5" s="532"/>
      <c r="G5" s="532"/>
      <c r="H5" s="532"/>
      <c r="I5" s="532"/>
    </row>
    <row r="6" spans="2:9">
      <c r="B6" s="448"/>
      <c r="C6" s="467"/>
      <c r="D6" s="467"/>
      <c r="E6" s="467"/>
      <c r="F6" s="467"/>
      <c r="G6" s="467"/>
      <c r="H6" s="467"/>
      <c r="I6" s="467"/>
    </row>
    <row r="7" spans="2:9" ht="23.25">
      <c r="B7" s="533" t="s">
        <v>36</v>
      </c>
      <c r="C7" s="534"/>
      <c r="D7" s="534"/>
      <c r="E7" s="534"/>
      <c r="F7" s="534"/>
      <c r="G7" s="534"/>
      <c r="H7" s="534"/>
      <c r="I7" s="534"/>
    </row>
    <row r="8" spans="2:9" ht="36" customHeight="1">
      <c r="B8" s="42"/>
      <c r="C8" s="535" t="s">
        <v>139</v>
      </c>
      <c r="D8" s="534"/>
      <c r="E8" s="534"/>
      <c r="F8" s="534"/>
      <c r="G8" s="534"/>
      <c r="H8" s="534"/>
      <c r="I8" s="534"/>
    </row>
    <row r="9" spans="2:9" ht="36" customHeight="1">
      <c r="C9" s="51"/>
      <c r="D9" s="51"/>
      <c r="F9" s="27" t="s">
        <v>5</v>
      </c>
      <c r="G9" s="51"/>
      <c r="H9" s="51"/>
      <c r="I9" s="51"/>
    </row>
    <row r="10" spans="2:9" ht="20.25">
      <c r="E10" s="52"/>
      <c r="F10" s="52"/>
      <c r="G10" s="53"/>
      <c r="H10" s="54"/>
      <c r="I10" s="52"/>
    </row>
    <row r="11" spans="2:9" ht="43.5" customHeight="1">
      <c r="C11" s="55" t="s">
        <v>6</v>
      </c>
      <c r="D11" s="56"/>
      <c r="E11" s="57"/>
      <c r="F11" s="57"/>
      <c r="G11" s="58"/>
      <c r="H11" s="58"/>
      <c r="I11" s="81"/>
    </row>
    <row r="12" spans="2:9" ht="41.25" customHeight="1">
      <c r="C12" s="55" t="s">
        <v>7</v>
      </c>
      <c r="D12" s="56"/>
      <c r="E12" s="57"/>
      <c r="F12" s="57"/>
      <c r="G12" s="58"/>
      <c r="H12" s="58"/>
      <c r="I12" s="81"/>
    </row>
    <row r="13" spans="2:9" ht="42.75" customHeight="1">
      <c r="C13" s="55" t="s">
        <v>38</v>
      </c>
      <c r="D13" s="56"/>
      <c r="E13" s="57"/>
      <c r="F13" s="57"/>
      <c r="G13" s="59"/>
      <c r="H13" s="60" t="s">
        <v>9</v>
      </c>
      <c r="I13" s="82"/>
    </row>
    <row r="14" spans="2:9" ht="48" customHeight="1">
      <c r="C14" s="56" t="s">
        <v>267</v>
      </c>
      <c r="D14" s="56"/>
      <c r="E14" s="61"/>
      <c r="F14" s="55"/>
      <c r="G14" s="56"/>
      <c r="H14" s="62" t="s">
        <v>10</v>
      </c>
      <c r="I14" s="83"/>
    </row>
    <row r="15" spans="2:9" ht="41.25" customHeight="1">
      <c r="C15" s="56" t="s">
        <v>245</v>
      </c>
      <c r="D15" s="55"/>
      <c r="E15" s="61"/>
      <c r="F15" s="63"/>
      <c r="G15" s="59"/>
      <c r="H15" s="55" t="s">
        <v>73</v>
      </c>
      <c r="I15" s="83"/>
    </row>
    <row r="16" spans="2:9" ht="26.25" customHeight="1">
      <c r="C16" s="58"/>
      <c r="D16" s="58"/>
      <c r="E16" s="61"/>
      <c r="F16" s="61"/>
      <c r="G16" s="56"/>
      <c r="H16" s="61"/>
      <c r="I16" s="84"/>
    </row>
    <row r="17" spans="2:9" ht="26.25">
      <c r="C17" s="64" t="s">
        <v>163</v>
      </c>
      <c r="D17" s="58"/>
      <c r="E17" s="58"/>
      <c r="F17" s="56"/>
      <c r="G17" s="58"/>
      <c r="H17" s="58"/>
      <c r="I17" s="84"/>
    </row>
    <row r="18" spans="2:9" ht="26.25">
      <c r="C18" s="58"/>
      <c r="D18" s="58"/>
      <c r="E18" s="58"/>
      <c r="F18" s="56"/>
      <c r="G18" s="58"/>
      <c r="H18" s="65"/>
      <c r="I18" s="84"/>
    </row>
    <row r="19" spans="2:9" ht="49.5" customHeight="1">
      <c r="C19" s="56" t="s">
        <v>13</v>
      </c>
      <c r="D19" s="55"/>
      <c r="E19" s="61"/>
      <c r="F19" s="66"/>
      <c r="G19" s="58"/>
      <c r="H19" s="58"/>
      <c r="I19" s="84"/>
    </row>
    <row r="20" spans="2:9" ht="54.75" customHeight="1">
      <c r="C20" s="55" t="s">
        <v>14</v>
      </c>
      <c r="D20" s="61"/>
      <c r="E20" s="61"/>
      <c r="F20" s="58"/>
      <c r="G20" s="61" t="s">
        <v>140</v>
      </c>
      <c r="H20" s="67" t="s">
        <v>141</v>
      </c>
      <c r="I20" s="59"/>
    </row>
    <row r="21" spans="2:9" ht="51.75" customHeight="1">
      <c r="C21" s="55" t="s">
        <v>16</v>
      </c>
      <c r="D21" s="61"/>
      <c r="E21" s="66"/>
      <c r="F21" s="58"/>
      <c r="G21" s="56" t="s">
        <v>142</v>
      </c>
      <c r="H21" s="58"/>
      <c r="I21" s="529"/>
    </row>
    <row r="22" spans="2:9" ht="26.25">
      <c r="C22" s="58"/>
      <c r="D22" s="58"/>
      <c r="E22" s="58"/>
      <c r="F22" s="58"/>
      <c r="G22" s="58"/>
      <c r="H22" s="58"/>
      <c r="I22" s="530"/>
    </row>
    <row r="23" spans="2:9" ht="44.25" customHeight="1">
      <c r="C23" s="59"/>
      <c r="D23" s="59"/>
      <c r="E23" s="59"/>
      <c r="F23" s="59"/>
    </row>
    <row r="24" spans="2:9" ht="42" customHeight="1">
      <c r="C24" s="68" t="s">
        <v>170</v>
      </c>
      <c r="D24" s="69"/>
      <c r="E24" s="70"/>
      <c r="F24" s="70"/>
      <c r="G24" s="69"/>
      <c r="I24" s="73"/>
    </row>
    <row r="25" spans="2:9" ht="26.25" customHeight="1">
      <c r="B25" s="71"/>
      <c r="F25" s="72" t="s">
        <v>183</v>
      </c>
      <c r="G25" s="59"/>
      <c r="H25" s="73"/>
      <c r="I25" s="73"/>
    </row>
    <row r="26" spans="2:9" ht="39.75" customHeight="1" thickBot="1">
      <c r="B26" s="71"/>
      <c r="I26" s="73"/>
    </row>
    <row r="27" spans="2:9" ht="116.25" customHeight="1">
      <c r="B27" s="71"/>
      <c r="C27" s="455" t="s">
        <v>43</v>
      </c>
      <c r="D27" s="466" t="s">
        <v>44</v>
      </c>
      <c r="E27" s="539" t="s">
        <v>45</v>
      </c>
      <c r="F27" s="539" t="s">
        <v>46</v>
      </c>
      <c r="G27" s="466" t="s">
        <v>47</v>
      </c>
      <c r="H27" s="526" t="s">
        <v>48</v>
      </c>
      <c r="I27" s="73"/>
    </row>
    <row r="28" spans="2:9" ht="49.5" customHeight="1" thickBot="1">
      <c r="B28" s="71"/>
      <c r="C28" s="538"/>
      <c r="D28" s="525"/>
      <c r="E28" s="525"/>
      <c r="F28" s="525"/>
      <c r="G28" s="525"/>
      <c r="H28" s="527"/>
      <c r="I28" s="73"/>
    </row>
    <row r="29" spans="2:9" ht="48" customHeight="1">
      <c r="B29" s="71"/>
      <c r="C29" s="323">
        <v>44690</v>
      </c>
      <c r="D29" s="343" t="s">
        <v>49</v>
      </c>
      <c r="E29" s="344">
        <v>8</v>
      </c>
      <c r="F29" s="345">
        <f t="shared" ref="F29:F31" si="0">E29*20</f>
        <v>160</v>
      </c>
      <c r="G29" s="346">
        <v>100</v>
      </c>
      <c r="H29" s="347">
        <f>E29*G29</f>
        <v>800</v>
      </c>
      <c r="I29" s="73"/>
    </row>
    <row r="30" spans="2:9" ht="42" customHeight="1">
      <c r="B30" s="71"/>
      <c r="C30" s="283">
        <v>44692</v>
      </c>
      <c r="D30" s="321" t="s">
        <v>49</v>
      </c>
      <c r="E30" s="129">
        <v>2</v>
      </c>
      <c r="F30" s="320">
        <f t="shared" si="0"/>
        <v>40</v>
      </c>
      <c r="G30" s="371">
        <v>100</v>
      </c>
      <c r="H30" s="334">
        <f t="shared" ref="H30:H31" si="1">E30*G30</f>
        <v>200</v>
      </c>
      <c r="I30" s="73"/>
    </row>
    <row r="31" spans="2:9" ht="41.25" customHeight="1">
      <c r="B31" s="71"/>
      <c r="C31" s="283">
        <v>44698</v>
      </c>
      <c r="D31" s="321" t="s">
        <v>49</v>
      </c>
      <c r="E31" s="129">
        <v>3</v>
      </c>
      <c r="F31" s="320">
        <f t="shared" si="0"/>
        <v>60</v>
      </c>
      <c r="G31" s="371">
        <v>100</v>
      </c>
      <c r="H31" s="334">
        <f t="shared" si="1"/>
        <v>300</v>
      </c>
      <c r="I31" s="73"/>
    </row>
    <row r="32" spans="2:9" ht="41.25" customHeight="1">
      <c r="B32" s="71"/>
      <c r="C32" s="323">
        <v>44706</v>
      </c>
      <c r="D32" s="343" t="s">
        <v>49</v>
      </c>
      <c r="E32" s="344">
        <v>5.5</v>
      </c>
      <c r="F32" s="345">
        <f t="shared" ref="F32:F33" si="2">E32*20</f>
        <v>110</v>
      </c>
      <c r="G32" s="346">
        <v>100</v>
      </c>
      <c r="H32" s="347">
        <f>E32*G32</f>
        <v>550</v>
      </c>
      <c r="I32" s="73"/>
    </row>
    <row r="33" spans="2:9" ht="51" customHeight="1">
      <c r="B33" s="71"/>
      <c r="C33" s="283">
        <v>44712</v>
      </c>
      <c r="D33" s="321" t="s">
        <v>49</v>
      </c>
      <c r="E33" s="129">
        <v>5</v>
      </c>
      <c r="F33" s="320">
        <f t="shared" si="2"/>
        <v>100</v>
      </c>
      <c r="G33" s="318">
        <v>100</v>
      </c>
      <c r="H33" s="334">
        <f t="shared" ref="H33" si="3">E33*G33</f>
        <v>500</v>
      </c>
      <c r="I33" s="73"/>
    </row>
    <row r="34" spans="2:9" ht="39" customHeight="1">
      <c r="B34" s="71"/>
      <c r="C34" s="283"/>
      <c r="D34" s="321"/>
      <c r="E34" s="269">
        <f>SUM(E29:E33)</f>
        <v>23.5</v>
      </c>
      <c r="F34" s="320"/>
      <c r="G34" s="318"/>
      <c r="H34" s="335">
        <v>2350</v>
      </c>
      <c r="I34" s="73"/>
    </row>
    <row r="35" spans="2:9" ht="33.75" customHeight="1">
      <c r="B35" s="76"/>
      <c r="C35" s="536" t="s">
        <v>158</v>
      </c>
      <c r="D35" s="537"/>
      <c r="E35" s="537"/>
      <c r="F35" s="132">
        <v>1</v>
      </c>
      <c r="G35" s="133" t="s">
        <v>51</v>
      </c>
      <c r="H35" s="324">
        <f>H34*9/100</f>
        <v>211.5</v>
      </c>
      <c r="I35" s="73"/>
    </row>
    <row r="36" spans="2:9" ht="36" customHeight="1">
      <c r="B36" s="71"/>
      <c r="C36" s="325"/>
      <c r="D36" s="270"/>
      <c r="E36" s="270"/>
      <c r="F36" s="134">
        <v>2</v>
      </c>
      <c r="G36" s="133" t="s">
        <v>52</v>
      </c>
      <c r="H36" s="324">
        <f>H34*9/100</f>
        <v>211.5</v>
      </c>
      <c r="I36" s="73"/>
    </row>
    <row r="37" spans="2:9" ht="33.75" customHeight="1">
      <c r="B37" s="71"/>
      <c r="C37" s="336"/>
      <c r="D37" s="131"/>
      <c r="E37" s="131"/>
      <c r="F37" s="271" t="s">
        <v>53</v>
      </c>
      <c r="G37" s="134"/>
      <c r="H37" s="337">
        <f>SUM(H34:H36)</f>
        <v>2773</v>
      </c>
      <c r="I37" s="73"/>
    </row>
    <row r="38" spans="2:9" ht="31.5" customHeight="1" thickBot="1">
      <c r="B38" s="71"/>
      <c r="C38" s="338"/>
      <c r="D38" s="339"/>
      <c r="E38" s="340"/>
      <c r="F38" s="341"/>
      <c r="G38" s="339"/>
      <c r="H38" s="342"/>
      <c r="I38" s="73"/>
    </row>
    <row r="39" spans="2:9" ht="33.75" customHeight="1">
      <c r="B39" s="71"/>
      <c r="I39" s="73"/>
    </row>
    <row r="40" spans="2:9" ht="32.25" customHeight="1">
      <c r="B40" s="71"/>
      <c r="I40" s="73"/>
    </row>
    <row r="41" spans="2:9" ht="40.5" customHeight="1">
      <c r="B41" s="71"/>
      <c r="C41" s="76" t="s">
        <v>26</v>
      </c>
      <c r="D41" s="76"/>
      <c r="E41" s="76"/>
      <c r="I41" s="73"/>
    </row>
    <row r="42" spans="2:9" ht="37.5" customHeight="1">
      <c r="B42" s="71"/>
      <c r="C42" s="76" t="s">
        <v>27</v>
      </c>
      <c r="D42" s="76"/>
      <c r="E42" s="76"/>
      <c r="G42" s="77" t="s">
        <v>143</v>
      </c>
      <c r="H42" s="2"/>
      <c r="I42" s="73"/>
    </row>
    <row r="43" spans="2:9" ht="45" customHeight="1">
      <c r="B43" s="71"/>
      <c r="C43" s="76" t="s">
        <v>28</v>
      </c>
      <c r="D43" s="76"/>
      <c r="E43" s="76"/>
      <c r="G43" s="2"/>
      <c r="H43" s="2"/>
      <c r="I43" s="73"/>
    </row>
    <row r="44" spans="2:9" ht="33.75" customHeight="1">
      <c r="B44" s="71"/>
      <c r="G44" s="2"/>
      <c r="H44" s="2"/>
      <c r="I44" s="73"/>
    </row>
    <row r="45" spans="2:9" ht="35.25" customHeight="1">
      <c r="B45" s="71"/>
      <c r="I45" s="73"/>
    </row>
    <row r="46" spans="2:9" ht="33.75" customHeight="1">
      <c r="B46" s="71"/>
      <c r="I46" s="73"/>
    </row>
    <row r="47" spans="2:9" ht="32.25" customHeight="1">
      <c r="B47" s="71"/>
      <c r="I47" s="73"/>
    </row>
    <row r="48" spans="2:9" ht="33.75" customHeight="1">
      <c r="B48" s="71"/>
      <c r="G48" s="77"/>
      <c r="H48" s="2"/>
      <c r="I48" s="73"/>
    </row>
    <row r="49" spans="2:9" ht="33.75" customHeight="1">
      <c r="B49" s="78"/>
      <c r="I49" s="73"/>
    </row>
    <row r="50" spans="2:9" ht="33.75" customHeight="1">
      <c r="B50" s="78"/>
      <c r="I50" s="73"/>
    </row>
    <row r="51" spans="2:9" ht="32.25" customHeight="1">
      <c r="B51" s="78"/>
      <c r="I51" s="73"/>
    </row>
    <row r="52" spans="2:9" ht="37.5" customHeight="1">
      <c r="B52" s="78"/>
      <c r="I52" s="73"/>
    </row>
    <row r="53" spans="2:9" ht="35.25" customHeight="1">
      <c r="B53" s="78"/>
      <c r="I53" s="73"/>
    </row>
    <row r="54" spans="2:9" ht="35.25" customHeight="1">
      <c r="B54" s="71"/>
      <c r="I54" s="73"/>
    </row>
    <row r="55" spans="2:9" ht="35.25" customHeight="1">
      <c r="B55" s="71"/>
    </row>
    <row r="56" spans="2:9" ht="33.75" customHeight="1">
      <c r="B56" s="79"/>
    </row>
    <row r="57" spans="2:9">
      <c r="B57" s="80"/>
    </row>
    <row r="58" spans="2:9">
      <c r="B58" s="71"/>
    </row>
    <row r="59" spans="2:9" ht="36" customHeight="1"/>
    <row r="60" spans="2:9" ht="33.75" customHeight="1">
      <c r="B60" s="71"/>
    </row>
    <row r="61" spans="2:9" ht="36" customHeight="1">
      <c r="B61" s="71"/>
    </row>
    <row r="63" spans="2:9" ht="28.5">
      <c r="I63" s="49"/>
    </row>
    <row r="65" spans="9:9" ht="28.5">
      <c r="I65" s="49"/>
    </row>
    <row r="66" spans="9:9" ht="28.5">
      <c r="I66" s="49"/>
    </row>
  </sheetData>
  <mergeCells count="16">
    <mergeCell ref="C35:E35"/>
    <mergeCell ref="C27:C28"/>
    <mergeCell ref="D27:D28"/>
    <mergeCell ref="E27:E28"/>
    <mergeCell ref="F27:F28"/>
    <mergeCell ref="G27:G28"/>
    <mergeCell ref="H27:H28"/>
    <mergeCell ref="I1:I2"/>
    <mergeCell ref="I21:I22"/>
    <mergeCell ref="B1:D2"/>
    <mergeCell ref="F1:G2"/>
    <mergeCell ref="B4:I4"/>
    <mergeCell ref="B5:I5"/>
    <mergeCell ref="B6:I6"/>
    <mergeCell ref="B7:I7"/>
    <mergeCell ref="C8:I8"/>
  </mergeCells>
  <hyperlinks>
    <hyperlink ref="G35" r:id="rId1"/>
    <hyperlink ref="G36" r:id="rId2"/>
  </hyperlinks>
  <pageMargins left="0.45" right="0.7" top="0.75" bottom="0.75" header="0.3" footer="0.3"/>
  <pageSetup scale="35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7" zoomScaleNormal="100" workbookViewId="0">
      <selection activeCell="E16" sqref="E16"/>
    </sheetView>
  </sheetViews>
  <sheetFormatPr defaultRowHeight="15"/>
  <cols>
    <col min="2" max="2" width="16" customWidth="1"/>
    <col min="3" max="3" width="24.1406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364" t="s">
        <v>144</v>
      </c>
      <c r="B1" s="1"/>
      <c r="C1" s="1"/>
      <c r="D1" s="1"/>
      <c r="E1" s="367" t="s">
        <v>32</v>
      </c>
      <c r="F1" s="1"/>
      <c r="G1" s="541" t="s">
        <v>145</v>
      </c>
      <c r="H1" s="541"/>
      <c r="I1" s="541"/>
      <c r="J1" s="541"/>
      <c r="K1" s="541"/>
    </row>
    <row r="2" spans="1:11" ht="18.75">
      <c r="A2" s="24"/>
      <c r="B2" s="24"/>
      <c r="C2" s="24"/>
      <c r="D2" s="24"/>
      <c r="E2" s="370"/>
      <c r="F2" s="370"/>
      <c r="G2" s="5"/>
      <c r="H2" s="24"/>
      <c r="I2" s="24"/>
      <c r="J2" s="24"/>
      <c r="K2" s="24"/>
    </row>
    <row r="3" spans="1:11" ht="150.75">
      <c r="A3" s="432" t="s">
        <v>146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</row>
    <row r="4" spans="1:11" ht="26.25">
      <c r="A4" s="25"/>
      <c r="B4" s="532" t="s">
        <v>35</v>
      </c>
      <c r="C4" s="532"/>
      <c r="D4" s="532"/>
      <c r="E4" s="532"/>
      <c r="F4" s="532"/>
      <c r="G4" s="532"/>
      <c r="H4" s="532"/>
      <c r="I4" s="532"/>
      <c r="J4" s="25"/>
      <c r="K4" s="25"/>
    </row>
    <row r="5" spans="1:11" ht="15.75" thickBot="1">
      <c r="A5" s="448"/>
      <c r="B5" s="467"/>
      <c r="C5" s="467"/>
      <c r="D5" s="467"/>
      <c r="E5" s="467"/>
      <c r="F5" s="467"/>
      <c r="G5" s="368"/>
      <c r="H5" s="368"/>
      <c r="I5" s="368"/>
      <c r="J5" s="368"/>
      <c r="K5" s="368"/>
    </row>
    <row r="6" spans="1:11" ht="23.25">
      <c r="A6" s="533" t="s">
        <v>36</v>
      </c>
      <c r="B6" s="534"/>
      <c r="C6" s="534"/>
      <c r="D6" s="534"/>
      <c r="E6" s="534"/>
      <c r="F6" s="534"/>
      <c r="G6" s="370"/>
      <c r="H6" s="370"/>
      <c r="I6" s="370"/>
      <c r="J6" s="370"/>
      <c r="K6" s="370"/>
    </row>
    <row r="7" spans="1:11" ht="23.25">
      <c r="A7" s="26"/>
      <c r="B7" s="26"/>
      <c r="C7" s="535" t="s">
        <v>147</v>
      </c>
      <c r="D7" s="534"/>
      <c r="E7" s="534"/>
      <c r="F7" s="534"/>
      <c r="G7" s="370"/>
      <c r="H7" s="370"/>
      <c r="I7" s="370"/>
      <c r="J7" s="370"/>
      <c r="K7" s="370"/>
    </row>
    <row r="8" spans="1:11" ht="26.25">
      <c r="A8" s="370"/>
      <c r="B8" s="451" t="s">
        <v>5</v>
      </c>
      <c r="C8" s="450"/>
      <c r="D8" s="450"/>
      <c r="E8" s="450"/>
      <c r="F8" s="450"/>
      <c r="G8" s="370"/>
      <c r="H8" s="370"/>
      <c r="I8" s="370"/>
      <c r="J8" s="370"/>
      <c r="K8" s="370"/>
    </row>
    <row r="9" spans="1:11">
      <c r="A9" s="370"/>
      <c r="B9" s="370"/>
      <c r="C9" s="29"/>
      <c r="D9" s="29"/>
      <c r="E9" s="30"/>
      <c r="F9" s="31"/>
      <c r="G9" s="370"/>
      <c r="H9" s="370"/>
      <c r="I9" s="370"/>
      <c r="J9" s="370"/>
      <c r="K9" s="370"/>
    </row>
    <row r="10" spans="1:11" ht="39.75" customHeight="1">
      <c r="A10" s="370"/>
      <c r="B10" s="32" t="s">
        <v>6</v>
      </c>
      <c r="C10" s="32"/>
      <c r="D10" s="32"/>
      <c r="E10" s="32"/>
      <c r="F10" s="33" t="s">
        <v>9</v>
      </c>
      <c r="G10" s="34"/>
      <c r="H10" s="34"/>
      <c r="I10" s="34"/>
      <c r="J10" s="34"/>
      <c r="K10" s="370"/>
    </row>
    <row r="11" spans="1:11" ht="39" customHeight="1">
      <c r="A11" s="370"/>
      <c r="B11" s="32" t="s">
        <v>7</v>
      </c>
      <c r="C11" s="32"/>
      <c r="D11" s="32"/>
      <c r="E11" s="32"/>
      <c r="F11" s="102" t="s">
        <v>148</v>
      </c>
      <c r="G11" s="34"/>
      <c r="H11" s="34"/>
      <c r="I11" s="34"/>
      <c r="J11" s="34"/>
      <c r="K11" s="370"/>
    </row>
    <row r="12" spans="1:11" ht="38.25" customHeight="1">
      <c r="A12" s="370"/>
      <c r="B12" s="32" t="s">
        <v>59</v>
      </c>
      <c r="C12" s="32"/>
      <c r="D12" s="32"/>
      <c r="E12" s="32"/>
      <c r="F12" s="103" t="s">
        <v>149</v>
      </c>
      <c r="G12" s="34"/>
      <c r="H12" s="34"/>
      <c r="I12" s="34"/>
      <c r="J12" s="34"/>
      <c r="K12" s="370"/>
    </row>
    <row r="13" spans="1:11" ht="42" customHeight="1">
      <c r="A13" s="370"/>
      <c r="B13" s="38" t="s">
        <v>180</v>
      </c>
      <c r="C13" s="38"/>
      <c r="D13" s="32"/>
      <c r="E13" s="32"/>
      <c r="F13" s="34"/>
      <c r="G13" s="34"/>
      <c r="H13" s="34"/>
      <c r="I13" s="34"/>
      <c r="J13" s="34"/>
      <c r="K13" s="370"/>
    </row>
    <row r="14" spans="1:11" ht="42.75" customHeight="1">
      <c r="A14" s="370"/>
      <c r="B14" s="32" t="s">
        <v>246</v>
      </c>
      <c r="C14" s="32"/>
      <c r="D14" s="32"/>
      <c r="E14" s="32" t="s">
        <v>136</v>
      </c>
      <c r="F14" s="34"/>
      <c r="G14" s="34"/>
      <c r="H14" s="34"/>
      <c r="I14" s="34"/>
      <c r="J14" s="34"/>
      <c r="K14" s="370"/>
    </row>
    <row r="15" spans="1:11" ht="23.25">
      <c r="A15" s="370"/>
      <c r="B15" s="32"/>
      <c r="C15" s="32"/>
      <c r="D15" s="32"/>
      <c r="E15" s="32"/>
      <c r="F15" s="34"/>
      <c r="G15" s="34"/>
      <c r="H15" s="34"/>
      <c r="I15" s="34"/>
      <c r="J15" s="34"/>
      <c r="K15" s="370"/>
    </row>
    <row r="16" spans="1:11" ht="39" customHeight="1" thickBot="1">
      <c r="A16" s="370"/>
      <c r="B16" s="542" t="s">
        <v>273</v>
      </c>
      <c r="C16" s="542"/>
      <c r="D16" s="542"/>
      <c r="E16" s="34"/>
      <c r="F16" s="39"/>
      <c r="G16" s="34"/>
      <c r="H16" s="34"/>
      <c r="I16" s="34"/>
      <c r="J16" s="34"/>
      <c r="K16" s="370"/>
    </row>
    <row r="17" spans="1:11" ht="23.25">
      <c r="A17" s="40"/>
      <c r="B17" s="34"/>
      <c r="C17" s="34"/>
      <c r="D17" s="34"/>
      <c r="E17" s="39"/>
      <c r="F17" s="34"/>
      <c r="G17" s="34"/>
      <c r="H17" s="34"/>
      <c r="I17" s="34"/>
      <c r="J17" s="34"/>
      <c r="K17" s="370"/>
    </row>
    <row r="18" spans="1:11" ht="42" customHeight="1">
      <c r="A18" s="40"/>
      <c r="B18" s="32" t="s">
        <v>13</v>
      </c>
      <c r="C18" s="39"/>
      <c r="D18" s="39"/>
      <c r="E18" s="34"/>
      <c r="F18" s="41" t="s">
        <v>15</v>
      </c>
      <c r="G18" s="34"/>
      <c r="H18" s="34"/>
      <c r="I18" s="34"/>
      <c r="J18" s="34"/>
      <c r="K18" s="370"/>
    </row>
    <row r="19" spans="1:11" ht="44.25" customHeight="1">
      <c r="A19" s="40"/>
      <c r="B19" s="32" t="s">
        <v>14</v>
      </c>
      <c r="C19" s="32"/>
      <c r="D19" s="34"/>
      <c r="E19" s="34"/>
      <c r="F19" s="32" t="s">
        <v>17</v>
      </c>
      <c r="G19" s="34"/>
      <c r="H19" s="34"/>
      <c r="I19" s="34"/>
      <c r="J19" s="34"/>
      <c r="K19" s="370"/>
    </row>
    <row r="20" spans="1:11" ht="43.5" customHeight="1">
      <c r="A20" s="370"/>
      <c r="B20" s="32" t="s">
        <v>16</v>
      </c>
      <c r="C20" s="32"/>
      <c r="D20" s="32"/>
      <c r="E20" s="104"/>
      <c r="F20" s="34"/>
      <c r="G20" s="34"/>
      <c r="H20" s="34"/>
      <c r="I20" s="34"/>
      <c r="J20" s="34"/>
      <c r="K20" s="370"/>
    </row>
    <row r="21" spans="1:11" ht="25.5" customHeight="1">
      <c r="A21" s="370"/>
      <c r="B21" s="34"/>
      <c r="C21" s="34"/>
      <c r="D21" s="34"/>
      <c r="F21" s="104" t="s">
        <v>183</v>
      </c>
      <c r="G21" s="104"/>
      <c r="H21" s="104"/>
      <c r="I21" s="104"/>
      <c r="J21" s="104"/>
      <c r="K21" s="370"/>
    </row>
    <row r="22" spans="1:11" ht="23.25">
      <c r="A22" s="370"/>
      <c r="B22" s="34"/>
      <c r="C22" s="34"/>
      <c r="D22" s="34"/>
      <c r="E22" s="34"/>
      <c r="F22" s="34"/>
      <c r="G22" s="34"/>
      <c r="H22" s="34"/>
      <c r="I22" s="34"/>
      <c r="J22" s="34"/>
      <c r="K22" s="370"/>
    </row>
    <row r="23" spans="1:11" ht="40.5" customHeight="1">
      <c r="A23" s="370"/>
      <c r="B23" s="104" t="s">
        <v>269</v>
      </c>
      <c r="C23" s="39"/>
      <c r="D23" s="39"/>
      <c r="E23" s="39"/>
      <c r="F23" s="39"/>
      <c r="G23" s="39"/>
      <c r="H23" s="105"/>
      <c r="I23" s="116"/>
      <c r="J23" s="34"/>
      <c r="K23" s="370"/>
    </row>
    <row r="24" spans="1:11" ht="24" thickBot="1">
      <c r="A24" s="370"/>
      <c r="B24" s="34"/>
      <c r="C24" s="34"/>
      <c r="D24" s="34"/>
      <c r="E24" s="34"/>
      <c r="F24" s="34"/>
      <c r="G24" s="34"/>
      <c r="H24" s="34"/>
      <c r="I24" s="34"/>
      <c r="J24" s="34"/>
      <c r="K24" s="370"/>
    </row>
    <row r="25" spans="1:11" ht="38.25" customHeight="1">
      <c r="A25" s="370"/>
      <c r="B25" s="44" t="s">
        <v>19</v>
      </c>
      <c r="C25" s="310" t="s">
        <v>20</v>
      </c>
      <c r="D25" s="310"/>
      <c r="E25" s="310" t="s">
        <v>64</v>
      </c>
      <c r="F25" s="45" t="s">
        <v>65</v>
      </c>
      <c r="G25" s="370"/>
      <c r="H25" s="370"/>
      <c r="I25" s="370"/>
      <c r="J25" s="370"/>
      <c r="K25" s="370"/>
    </row>
    <row r="26" spans="1:11" ht="29.25" customHeight="1">
      <c r="A26" s="370"/>
      <c r="B26" s="311"/>
      <c r="C26" s="312"/>
      <c r="D26" s="312"/>
      <c r="E26" s="313" t="s">
        <v>66</v>
      </c>
      <c r="F26" s="46" t="s">
        <v>48</v>
      </c>
      <c r="G26" s="6"/>
      <c r="H26" s="370"/>
      <c r="I26" s="370"/>
      <c r="J26" s="370"/>
      <c r="K26" s="370"/>
    </row>
    <row r="27" spans="1:11" ht="51" customHeight="1">
      <c r="A27" s="370"/>
      <c r="B27" s="314">
        <v>1</v>
      </c>
      <c r="C27" s="543" t="s">
        <v>67</v>
      </c>
      <c r="D27" s="544"/>
      <c r="E27" s="410">
        <v>13.5</v>
      </c>
      <c r="F27" s="411">
        <v>2430</v>
      </c>
      <c r="G27" s="6"/>
      <c r="H27" s="370"/>
      <c r="I27" s="370"/>
      <c r="J27" s="370"/>
      <c r="K27" s="370"/>
    </row>
    <row r="28" spans="1:11" ht="26.25">
      <c r="A28" s="370"/>
      <c r="B28" s="375"/>
      <c r="C28" s="376"/>
      <c r="D28" s="376"/>
      <c r="E28" s="374"/>
      <c r="F28" s="317"/>
      <c r="G28" s="6"/>
      <c r="H28" s="370"/>
      <c r="I28" s="370"/>
      <c r="J28" s="370"/>
      <c r="K28" s="370"/>
    </row>
    <row r="29" spans="1:11" ht="36" customHeight="1">
      <c r="A29" s="370"/>
      <c r="B29" s="545" t="s">
        <v>68</v>
      </c>
      <c r="C29" s="546"/>
      <c r="D29" s="546"/>
      <c r="E29" s="544"/>
      <c r="F29" s="411">
        <v>2430</v>
      </c>
      <c r="G29" s="6"/>
      <c r="H29" s="370"/>
      <c r="I29" s="370"/>
      <c r="J29" s="370"/>
      <c r="K29" s="370"/>
    </row>
    <row r="30" spans="1:11" ht="24" thickBot="1">
      <c r="A30" s="370"/>
      <c r="B30" s="547"/>
      <c r="C30" s="548"/>
      <c r="D30" s="548"/>
      <c r="E30" s="548"/>
      <c r="F30" s="549"/>
      <c r="G30" s="6"/>
      <c r="H30" s="370"/>
      <c r="I30" s="370"/>
      <c r="J30" s="370"/>
      <c r="K30" s="370"/>
    </row>
    <row r="31" spans="1:11">
      <c r="A31" s="370"/>
      <c r="B31" s="370"/>
      <c r="C31" s="370"/>
      <c r="D31" s="370"/>
      <c r="E31" s="370"/>
      <c r="F31" s="370"/>
      <c r="G31" s="6"/>
      <c r="H31" s="370"/>
      <c r="I31" s="370"/>
      <c r="J31" s="370"/>
      <c r="K31" s="370"/>
    </row>
    <row r="32" spans="1:11" ht="23.25">
      <c r="A32" s="370"/>
      <c r="B32" s="540"/>
      <c r="C32" s="540"/>
      <c r="D32" s="540"/>
      <c r="E32" s="540"/>
      <c r="F32" s="540"/>
      <c r="G32" s="370"/>
      <c r="H32" s="370"/>
      <c r="I32" s="370"/>
      <c r="J32" s="370"/>
      <c r="K32" s="370"/>
    </row>
    <row r="33" spans="1:11" ht="28.5">
      <c r="A33" s="370"/>
      <c r="B33" s="47" t="s">
        <v>26</v>
      </c>
      <c r="C33" s="47"/>
      <c r="D33" s="47"/>
      <c r="E33" s="370"/>
      <c r="F33" s="48" t="s">
        <v>54</v>
      </c>
      <c r="G33" s="370"/>
      <c r="H33" s="370"/>
      <c r="I33" s="370"/>
      <c r="J33" s="370"/>
      <c r="K33" s="370"/>
    </row>
    <row r="34" spans="1:11" ht="28.5">
      <c r="A34" s="370"/>
      <c r="B34" s="47" t="s">
        <v>27</v>
      </c>
      <c r="C34" s="47"/>
      <c r="D34" s="47"/>
      <c r="E34" s="370"/>
      <c r="F34" s="373"/>
      <c r="G34" s="373"/>
      <c r="H34" s="370"/>
      <c r="I34" s="370"/>
      <c r="J34" s="370"/>
      <c r="K34" s="370"/>
    </row>
    <row r="35" spans="1:11" ht="28.5">
      <c r="A35" s="370"/>
      <c r="B35" s="47" t="s">
        <v>28</v>
      </c>
      <c r="C35" s="47"/>
      <c r="D35" s="47"/>
      <c r="E35" s="370"/>
      <c r="F35" s="373"/>
      <c r="G35" s="373"/>
      <c r="H35" s="370"/>
      <c r="I35" s="370"/>
      <c r="J35" s="370"/>
      <c r="K35" s="370"/>
    </row>
    <row r="36" spans="1:11" ht="28.5">
      <c r="A36" s="370"/>
      <c r="B36" s="370"/>
      <c r="C36" s="370"/>
      <c r="D36" s="370"/>
      <c r="E36" s="370"/>
      <c r="F36" s="370"/>
      <c r="G36" s="373"/>
      <c r="H36" s="370"/>
      <c r="I36" s="370"/>
      <c r="J36" s="370"/>
      <c r="K36" s="370"/>
    </row>
    <row r="37" spans="1:11" ht="28.5">
      <c r="A37" s="370"/>
      <c r="B37" s="370"/>
      <c r="C37" s="370"/>
      <c r="D37" s="370"/>
      <c r="E37" s="370"/>
      <c r="F37" s="48" t="s">
        <v>30</v>
      </c>
      <c r="G37" s="370"/>
      <c r="H37" s="373"/>
      <c r="I37" s="370"/>
      <c r="J37" s="370"/>
      <c r="K37" s="370"/>
    </row>
  </sheetData>
  <mergeCells count="12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</mergeCells>
  <pageMargins left="0.7" right="0.7" top="1.25" bottom="0.75" header="0.3" footer="0.3"/>
  <pageSetup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4"/>
  <sheetViews>
    <sheetView zoomScale="40" zoomScaleNormal="40" workbookViewId="0">
      <selection activeCell="J17" sqref="J17"/>
    </sheetView>
  </sheetViews>
  <sheetFormatPr defaultRowHeight="15"/>
  <cols>
    <col min="1" max="1" width="11.28515625" customWidth="1"/>
    <col min="2" max="2" width="28.7109375" customWidth="1"/>
    <col min="3" max="3" width="81.140625" customWidth="1"/>
    <col min="4" max="4" width="30.42578125" customWidth="1"/>
    <col min="5" max="5" width="37.5703125" customWidth="1"/>
    <col min="6" max="6" width="18.7109375" customWidth="1"/>
    <col min="7" max="7" width="33.42578125" customWidth="1"/>
    <col min="8" max="8" width="25.28515625" customWidth="1"/>
    <col min="9" max="9" width="23.7109375" customWidth="1"/>
    <col min="10" max="10" width="38.140625" customWidth="1"/>
  </cols>
  <sheetData>
    <row r="1" spans="1:10" ht="36">
      <c r="A1" s="431" t="s">
        <v>138</v>
      </c>
      <c r="B1" s="431"/>
      <c r="C1" s="431"/>
      <c r="D1" s="553" t="s">
        <v>32</v>
      </c>
      <c r="E1" s="553"/>
      <c r="F1" s="553"/>
      <c r="G1" s="431" t="s">
        <v>150</v>
      </c>
      <c r="H1" s="431"/>
      <c r="I1" s="431"/>
      <c r="J1" s="431"/>
    </row>
    <row r="2" spans="1:10" ht="15.75">
      <c r="A2" s="370"/>
      <c r="B2" s="7"/>
      <c r="C2" s="7"/>
      <c r="D2" s="7"/>
      <c r="E2" s="7"/>
      <c r="F2" s="7"/>
      <c r="G2" s="7"/>
      <c r="H2" s="7"/>
      <c r="I2" s="7"/>
      <c r="J2" s="7"/>
    </row>
    <row r="3" spans="1:10" ht="182.25">
      <c r="A3" s="554" t="s">
        <v>90</v>
      </c>
      <c r="B3" s="555"/>
      <c r="C3" s="555"/>
      <c r="D3" s="555"/>
      <c r="E3" s="555"/>
      <c r="F3" s="555"/>
      <c r="G3" s="555"/>
      <c r="H3" s="555"/>
      <c r="I3" s="555"/>
      <c r="J3" s="555"/>
    </row>
    <row r="4" spans="1:10" ht="30">
      <c r="A4" s="556" t="s">
        <v>35</v>
      </c>
      <c r="B4" s="556"/>
      <c r="C4" s="556"/>
      <c r="D4" s="556"/>
      <c r="E4" s="556"/>
      <c r="F4" s="556"/>
      <c r="G4" s="556"/>
      <c r="H4" s="556"/>
      <c r="I4" s="556"/>
      <c r="J4" s="21"/>
    </row>
    <row r="5" spans="1:10" ht="16.5" thickBot="1">
      <c r="A5" s="433"/>
      <c r="B5" s="467"/>
      <c r="C5" s="467"/>
      <c r="D5" s="467"/>
      <c r="E5" s="467"/>
      <c r="F5" s="467"/>
      <c r="G5" s="467"/>
      <c r="H5" s="467"/>
      <c r="I5" s="467"/>
      <c r="J5" s="467"/>
    </row>
    <row r="6" spans="1:10" ht="33.75">
      <c r="A6" s="550" t="s">
        <v>36</v>
      </c>
      <c r="B6" s="551"/>
      <c r="C6" s="551"/>
      <c r="D6" s="551"/>
      <c r="E6" s="551"/>
      <c r="F6" s="551"/>
      <c r="G6" s="551"/>
      <c r="H6" s="551"/>
      <c r="I6" s="551"/>
      <c r="J6" s="551"/>
    </row>
    <row r="7" spans="1:10" ht="15.75">
      <c r="A7" s="8"/>
      <c r="B7" s="8"/>
      <c r="C7" s="8"/>
      <c r="D7" s="8"/>
      <c r="E7" s="8"/>
      <c r="F7" s="9"/>
      <c r="G7" s="8"/>
      <c r="H7" s="8"/>
      <c r="I7" s="8"/>
      <c r="J7" s="10"/>
    </row>
    <row r="8" spans="1:10" ht="55.5" customHeight="1">
      <c r="A8" s="10"/>
      <c r="B8" s="85" t="s">
        <v>151</v>
      </c>
      <c r="C8" s="85"/>
      <c r="D8" s="85"/>
      <c r="E8" s="86"/>
      <c r="F8" s="86"/>
      <c r="G8" s="85"/>
      <c r="H8" s="85"/>
      <c r="I8" s="86"/>
      <c r="J8" s="97"/>
    </row>
    <row r="9" spans="1:10" ht="42" customHeight="1">
      <c r="A9" s="10"/>
      <c r="B9" s="85" t="s">
        <v>7</v>
      </c>
      <c r="C9" s="85"/>
      <c r="D9" s="85"/>
      <c r="E9" s="86"/>
      <c r="F9" s="86"/>
      <c r="G9" s="87" t="s">
        <v>9</v>
      </c>
      <c r="H9" s="36"/>
      <c r="I9" s="86"/>
      <c r="J9" s="97"/>
    </row>
    <row r="10" spans="1:10" ht="53.25" customHeight="1">
      <c r="A10" s="10"/>
      <c r="B10" s="85" t="s">
        <v>152</v>
      </c>
      <c r="C10" s="85"/>
      <c r="D10" s="85"/>
      <c r="E10" s="86"/>
      <c r="F10" s="86"/>
      <c r="G10" s="13" t="s">
        <v>60</v>
      </c>
      <c r="H10" s="36"/>
      <c r="I10" s="86"/>
      <c r="J10" s="97"/>
    </row>
    <row r="11" spans="1:10" ht="48" customHeight="1">
      <c r="A11" s="10"/>
      <c r="B11" s="85" t="s">
        <v>268</v>
      </c>
      <c r="C11" s="88"/>
      <c r="D11" s="85"/>
      <c r="E11" s="86"/>
      <c r="F11" s="86"/>
      <c r="G11" s="85" t="s">
        <v>17</v>
      </c>
      <c r="H11" s="37"/>
      <c r="I11" s="86"/>
      <c r="J11" s="97"/>
    </row>
    <row r="12" spans="1:10" ht="28.5">
      <c r="A12" s="10"/>
      <c r="B12" s="86"/>
      <c r="C12" s="86"/>
      <c r="D12" s="85"/>
      <c r="E12" s="86"/>
      <c r="F12" s="86"/>
      <c r="G12" s="36"/>
      <c r="H12" s="36"/>
      <c r="I12" s="36"/>
      <c r="J12" s="97"/>
    </row>
    <row r="13" spans="1:10" ht="45" customHeight="1">
      <c r="A13" s="10"/>
      <c r="B13" s="89" t="s">
        <v>273</v>
      </c>
      <c r="C13" s="89"/>
      <c r="D13" s="86"/>
      <c r="E13" s="86"/>
      <c r="F13" s="86"/>
      <c r="G13" s="36"/>
      <c r="H13" s="36"/>
      <c r="I13" s="36"/>
      <c r="J13" s="97"/>
    </row>
    <row r="14" spans="1:10" ht="28.5">
      <c r="A14" s="10"/>
      <c r="B14" s="89"/>
      <c r="C14" s="90"/>
      <c r="D14" s="86"/>
      <c r="E14" s="85"/>
      <c r="F14" s="85"/>
      <c r="G14" s="36"/>
      <c r="H14" s="36"/>
      <c r="I14" s="36"/>
      <c r="J14" s="97"/>
    </row>
    <row r="15" spans="1:10" ht="28.5">
      <c r="A15" s="10"/>
      <c r="B15" s="36"/>
      <c r="C15" s="36"/>
      <c r="D15" s="89"/>
      <c r="E15" s="36"/>
      <c r="F15" s="36"/>
      <c r="G15" s="88"/>
      <c r="H15" s="91"/>
      <c r="I15" s="92"/>
      <c r="J15" s="98"/>
    </row>
    <row r="16" spans="1:10" ht="28.5">
      <c r="A16" s="10"/>
      <c r="B16" s="36"/>
      <c r="C16" s="36"/>
      <c r="D16" s="90"/>
      <c r="E16" s="36"/>
      <c r="F16" s="36"/>
      <c r="G16" s="36"/>
      <c r="H16" s="36"/>
      <c r="I16" s="36"/>
      <c r="J16" s="98"/>
    </row>
    <row r="17" spans="1:10" ht="54" customHeight="1">
      <c r="A17" s="8"/>
      <c r="B17" s="88" t="s">
        <v>13</v>
      </c>
      <c r="C17" s="88"/>
      <c r="D17" s="92"/>
      <c r="E17" s="92"/>
      <c r="F17" s="92"/>
      <c r="G17" s="36"/>
      <c r="H17" s="36"/>
      <c r="I17" s="36"/>
      <c r="J17" s="98"/>
    </row>
    <row r="18" spans="1:10" ht="52.5" customHeight="1">
      <c r="A18" s="9"/>
      <c r="B18" s="88" t="s">
        <v>14</v>
      </c>
      <c r="C18" s="92"/>
      <c r="D18" s="88"/>
      <c r="E18" s="92"/>
      <c r="F18" s="92"/>
      <c r="G18" s="93" t="s">
        <v>15</v>
      </c>
      <c r="H18" s="36"/>
      <c r="I18" s="92"/>
      <c r="J18" s="98"/>
    </row>
    <row r="19" spans="1:10" ht="46.5" customHeight="1">
      <c r="A19" s="370"/>
      <c r="B19" s="88" t="s">
        <v>16</v>
      </c>
      <c r="C19" s="88"/>
      <c r="D19" s="36"/>
      <c r="E19" s="36"/>
      <c r="F19" s="36"/>
      <c r="G19" s="88" t="s">
        <v>17</v>
      </c>
      <c r="H19" s="91"/>
      <c r="I19" s="92"/>
      <c r="J19" s="365"/>
    </row>
    <row r="20" spans="1:10" ht="28.5">
      <c r="A20" s="370"/>
      <c r="B20" s="36"/>
      <c r="C20" s="36"/>
      <c r="D20" s="36"/>
      <c r="E20" s="36"/>
      <c r="F20" s="36"/>
      <c r="G20" s="36"/>
      <c r="H20" s="36"/>
      <c r="I20" s="36"/>
      <c r="J20" s="365"/>
    </row>
    <row r="21" spans="1:10" ht="31.5">
      <c r="A21" s="370"/>
      <c r="B21" s="59"/>
      <c r="C21" s="59"/>
      <c r="D21" s="59"/>
      <c r="E21" s="59"/>
      <c r="F21" s="59"/>
      <c r="G21" s="15" t="s">
        <v>178</v>
      </c>
      <c r="H21" s="16"/>
      <c r="I21" s="14"/>
      <c r="J21" s="100"/>
    </row>
    <row r="22" spans="1:10" ht="15.75" thickBot="1">
      <c r="A22" s="370"/>
      <c r="B22" s="370"/>
      <c r="C22" s="370"/>
      <c r="D22" s="370"/>
      <c r="E22" s="370"/>
      <c r="F22" s="370"/>
      <c r="G22" s="370"/>
      <c r="H22" s="370"/>
      <c r="I22" s="370"/>
      <c r="J22" s="370"/>
    </row>
    <row r="23" spans="1:10" ht="51" customHeight="1">
      <c r="A23" s="392" t="s">
        <v>74</v>
      </c>
      <c r="B23" s="393" t="s">
        <v>75</v>
      </c>
      <c r="C23" s="393" t="s">
        <v>76</v>
      </c>
      <c r="D23" s="393" t="s">
        <v>77</v>
      </c>
      <c r="E23" s="393" t="s">
        <v>78</v>
      </c>
      <c r="F23" s="393" t="s">
        <v>79</v>
      </c>
      <c r="G23" s="393" t="s">
        <v>80</v>
      </c>
      <c r="H23" s="393" t="s">
        <v>81</v>
      </c>
      <c r="I23" s="393" t="s">
        <v>47</v>
      </c>
      <c r="J23" s="394" t="s">
        <v>82</v>
      </c>
    </row>
    <row r="24" spans="1:10" ht="46.5" customHeight="1">
      <c r="A24" s="389">
        <v>1</v>
      </c>
      <c r="B24" s="390">
        <v>44690</v>
      </c>
      <c r="C24" s="322" t="s">
        <v>83</v>
      </c>
      <c r="D24" s="322" t="s">
        <v>84</v>
      </c>
      <c r="E24" s="322" t="s">
        <v>87</v>
      </c>
      <c r="F24" s="322" t="s">
        <v>252</v>
      </c>
      <c r="G24" s="322" t="s">
        <v>249</v>
      </c>
      <c r="H24" s="391">
        <v>3</v>
      </c>
      <c r="I24" s="382">
        <f>J24/H24</f>
        <v>180</v>
      </c>
      <c r="J24" s="395">
        <v>540</v>
      </c>
    </row>
    <row r="25" spans="1:10" ht="51" customHeight="1">
      <c r="A25" s="389">
        <v>2</v>
      </c>
      <c r="B25" s="390">
        <v>44706</v>
      </c>
      <c r="C25" s="322" t="s">
        <v>83</v>
      </c>
      <c r="D25" s="322" t="s">
        <v>155</v>
      </c>
      <c r="E25" s="322" t="s">
        <v>87</v>
      </c>
      <c r="F25" s="322" t="s">
        <v>253</v>
      </c>
      <c r="G25" s="322" t="s">
        <v>250</v>
      </c>
      <c r="H25" s="391">
        <v>5.5</v>
      </c>
      <c r="I25" s="382">
        <f t="shared" ref="I25:I26" si="0">J25/H25</f>
        <v>180</v>
      </c>
      <c r="J25" s="395">
        <v>990</v>
      </c>
    </row>
    <row r="26" spans="1:10" ht="61.5" customHeight="1">
      <c r="A26" s="389">
        <v>3</v>
      </c>
      <c r="B26" s="390">
        <v>44712</v>
      </c>
      <c r="C26" s="322" t="s">
        <v>161</v>
      </c>
      <c r="D26" s="322" t="s">
        <v>84</v>
      </c>
      <c r="E26" s="322" t="s">
        <v>87</v>
      </c>
      <c r="F26" s="322" t="s">
        <v>254</v>
      </c>
      <c r="G26" s="322" t="s">
        <v>251</v>
      </c>
      <c r="H26" s="391">
        <v>5</v>
      </c>
      <c r="I26" s="382">
        <f t="shared" si="0"/>
        <v>180</v>
      </c>
      <c r="J26" s="395">
        <v>900</v>
      </c>
    </row>
    <row r="27" spans="1:10" ht="49.5" customHeight="1" thickBot="1">
      <c r="A27" s="383"/>
      <c r="B27" s="384"/>
      <c r="C27" s="385"/>
      <c r="D27" s="386"/>
      <c r="E27" s="386"/>
      <c r="F27" s="386"/>
      <c r="G27" s="387"/>
      <c r="H27" s="588">
        <f>SUM(H24:H26)</f>
        <v>13.5</v>
      </c>
      <c r="I27" s="388"/>
      <c r="J27" s="589">
        <f>SUM(J24:J26)</f>
        <v>2430</v>
      </c>
    </row>
    <row r="28" spans="1:10" ht="26.25">
      <c r="A28" s="18"/>
      <c r="B28" s="18"/>
      <c r="C28" s="370"/>
      <c r="D28" s="18"/>
      <c r="E28" s="10"/>
      <c r="F28" s="10"/>
      <c r="G28" s="10"/>
      <c r="H28" s="76"/>
      <c r="I28" s="10"/>
      <c r="J28" s="99"/>
    </row>
    <row r="29" spans="1:10" ht="36">
      <c r="A29" s="370"/>
      <c r="B29" s="370"/>
      <c r="C29" s="370"/>
      <c r="D29" s="370"/>
      <c r="E29" s="370"/>
      <c r="F29" s="552" t="s">
        <v>89</v>
      </c>
      <c r="G29" s="552"/>
      <c r="H29" s="552"/>
      <c r="I29" s="552"/>
      <c r="J29" s="10"/>
    </row>
    <row r="30" spans="1:10" ht="31.5">
      <c r="A30" s="10"/>
      <c r="B30" s="10"/>
      <c r="C30" s="10"/>
      <c r="D30" s="19"/>
      <c r="E30" s="19"/>
      <c r="F30" s="370"/>
      <c r="G30" s="370"/>
      <c r="H30" s="370"/>
      <c r="I30" s="370"/>
      <c r="J30" s="99"/>
    </row>
    <row r="31" spans="1:10" ht="36">
      <c r="A31" s="10"/>
      <c r="B31" s="10"/>
      <c r="C31" s="10"/>
      <c r="D31" s="19"/>
      <c r="E31" s="19"/>
      <c r="F31" s="369"/>
      <c r="G31" s="369"/>
      <c r="H31" s="369"/>
      <c r="I31" s="369"/>
      <c r="J31" s="99"/>
    </row>
    <row r="32" spans="1:10" ht="36">
      <c r="A32" s="95"/>
      <c r="B32" s="10"/>
      <c r="C32" s="10"/>
      <c r="D32" s="10"/>
      <c r="E32" s="370"/>
      <c r="F32" s="369"/>
      <c r="G32" s="369"/>
      <c r="H32" s="369"/>
      <c r="I32" s="369"/>
      <c r="J32" s="99"/>
    </row>
    <row r="33" spans="1:10" ht="36">
      <c r="A33" s="18"/>
      <c r="B33" s="10"/>
      <c r="C33" s="10"/>
      <c r="D33" s="10"/>
      <c r="E33" s="19"/>
      <c r="F33" s="96"/>
      <c r="G33" s="369"/>
      <c r="H33" s="377" t="s">
        <v>30</v>
      </c>
      <c r="I33" s="96"/>
      <c r="J33" s="370"/>
    </row>
    <row r="34" spans="1:10" ht="36">
      <c r="A34" s="370"/>
      <c r="B34" s="10"/>
      <c r="C34" s="10"/>
      <c r="D34" s="10"/>
      <c r="E34" s="10"/>
      <c r="F34" s="96"/>
      <c r="G34" s="96"/>
      <c r="H34" s="96"/>
      <c r="I34" s="369"/>
      <c r="J34" s="370"/>
    </row>
  </sheetData>
  <mergeCells count="8">
    <mergeCell ref="A6:J6"/>
    <mergeCell ref="F29:I29"/>
    <mergeCell ref="A1:C1"/>
    <mergeCell ref="D1:F1"/>
    <mergeCell ref="G1:J1"/>
    <mergeCell ref="A3:J3"/>
    <mergeCell ref="A4:I4"/>
    <mergeCell ref="A5:J5"/>
  </mergeCells>
  <pageMargins left="0.7" right="0.7" top="1.25" bottom="0.75" header="0.3" footer="0.3"/>
  <pageSetup scale="2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5"/>
  <sheetViews>
    <sheetView zoomScale="40" zoomScaleNormal="40" zoomScaleSheetLayoutView="40" workbookViewId="0">
      <selection activeCell="N21" sqref="N21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122" t="s">
        <v>138</v>
      </c>
      <c r="C1" s="1"/>
      <c r="D1" s="1"/>
      <c r="E1" s="431" t="s">
        <v>1</v>
      </c>
      <c r="F1" s="431"/>
      <c r="G1" s="1"/>
      <c r="H1" s="123" t="s">
        <v>70</v>
      </c>
      <c r="I1" s="1"/>
    </row>
    <row r="2" spans="1:9" ht="38.25" customHeight="1">
      <c r="A2" s="301"/>
      <c r="B2" s="50"/>
      <c r="C2" s="50"/>
      <c r="D2" s="50"/>
      <c r="E2" s="50"/>
      <c r="F2" s="50"/>
      <c r="G2" s="50"/>
      <c r="H2" s="50"/>
      <c r="I2" s="6"/>
    </row>
    <row r="3" spans="1:9" ht="150.75">
      <c r="A3" s="432" t="s">
        <v>90</v>
      </c>
      <c r="B3" s="531"/>
      <c r="C3" s="531"/>
      <c r="D3" s="531"/>
      <c r="E3" s="531"/>
      <c r="F3" s="531"/>
      <c r="G3" s="531"/>
      <c r="H3" s="531"/>
      <c r="I3" s="6"/>
    </row>
    <row r="4" spans="1:9" ht="27.75">
      <c r="A4" s="528" t="s">
        <v>35</v>
      </c>
      <c r="B4" s="528"/>
      <c r="C4" s="528"/>
      <c r="D4" s="528"/>
      <c r="E4" s="528"/>
      <c r="F4" s="528"/>
      <c r="G4" s="528"/>
      <c r="H4" s="528"/>
      <c r="I4" s="33"/>
    </row>
    <row r="5" spans="1:9" ht="15.75" thickBot="1">
      <c r="A5" s="448"/>
      <c r="B5" s="467"/>
      <c r="C5" s="467"/>
      <c r="D5" s="467"/>
      <c r="E5" s="467"/>
      <c r="F5" s="467"/>
      <c r="G5" s="467"/>
      <c r="H5" s="467"/>
      <c r="I5" s="6"/>
    </row>
    <row r="6" spans="1:9" ht="28.5">
      <c r="A6" s="557" t="s">
        <v>36</v>
      </c>
      <c r="B6" s="558"/>
      <c r="C6" s="558"/>
      <c r="D6" s="558"/>
      <c r="E6" s="558"/>
      <c r="F6" s="558"/>
      <c r="G6" s="558"/>
      <c r="H6" s="558"/>
      <c r="I6" s="301"/>
    </row>
    <row r="7" spans="1:9" ht="28.5">
      <c r="A7" s="302"/>
      <c r="B7" s="564" t="s">
        <v>139</v>
      </c>
      <c r="C7" s="558"/>
      <c r="D7" s="558"/>
      <c r="E7" s="558"/>
      <c r="F7" s="558"/>
      <c r="G7" s="558"/>
      <c r="H7" s="558"/>
      <c r="I7" s="301"/>
    </row>
    <row r="8" spans="1:9" ht="28.5">
      <c r="A8" s="302"/>
      <c r="B8" s="303"/>
      <c r="C8" s="303"/>
      <c r="D8" s="302"/>
      <c r="E8" s="303" t="s">
        <v>5</v>
      </c>
      <c r="F8" s="303"/>
      <c r="G8" s="303"/>
      <c r="H8" s="303"/>
      <c r="I8" s="301"/>
    </row>
    <row r="9" spans="1:9" ht="20.25">
      <c r="A9" s="301"/>
      <c r="B9" s="301"/>
      <c r="C9" s="301"/>
      <c r="D9" s="52"/>
      <c r="E9" s="52"/>
      <c r="F9" s="53"/>
      <c r="G9" s="54"/>
      <c r="H9" s="52"/>
      <c r="I9" s="301"/>
    </row>
    <row r="10" spans="1:9" ht="54.75" customHeight="1">
      <c r="A10" s="301"/>
      <c r="B10" s="85" t="s">
        <v>6</v>
      </c>
      <c r="C10" s="85"/>
      <c r="D10" s="72"/>
      <c r="E10" s="72"/>
      <c r="F10" s="86"/>
      <c r="G10" s="86"/>
      <c r="H10" s="72"/>
      <c r="I10" s="301"/>
    </row>
    <row r="11" spans="1:9" ht="44.25" customHeight="1">
      <c r="A11" s="301"/>
      <c r="B11" s="85" t="s">
        <v>7</v>
      </c>
      <c r="C11" s="85"/>
      <c r="D11" s="72"/>
      <c r="E11" s="72"/>
      <c r="F11" s="86"/>
      <c r="G11" s="86"/>
      <c r="H11" s="72"/>
      <c r="I11" s="301"/>
    </row>
    <row r="12" spans="1:9" ht="48" customHeight="1">
      <c r="A12" s="301"/>
      <c r="B12" s="85" t="s">
        <v>38</v>
      </c>
      <c r="C12" s="85"/>
      <c r="D12" s="72"/>
      <c r="E12" s="72"/>
      <c r="F12" s="86"/>
      <c r="G12" s="87" t="s">
        <v>9</v>
      </c>
      <c r="H12" s="72"/>
      <c r="I12" s="301"/>
    </row>
    <row r="13" spans="1:9" ht="44.25" customHeight="1">
      <c r="A13" s="301"/>
      <c r="B13" s="85" t="s">
        <v>267</v>
      </c>
      <c r="C13" s="85"/>
      <c r="D13" s="86"/>
      <c r="E13" s="85"/>
      <c r="F13" s="85"/>
      <c r="G13" s="304" t="s">
        <v>10</v>
      </c>
      <c r="H13" s="86"/>
      <c r="I13" s="301"/>
    </row>
    <row r="14" spans="1:9" ht="45" customHeight="1">
      <c r="A14" s="301"/>
      <c r="B14" s="85" t="s">
        <v>247</v>
      </c>
      <c r="C14" s="85"/>
      <c r="D14" s="86"/>
      <c r="E14" s="85"/>
      <c r="F14" s="86"/>
      <c r="G14" s="85" t="s">
        <v>73</v>
      </c>
      <c r="H14" s="86"/>
      <c r="I14" s="301"/>
    </row>
    <row r="15" spans="1:9" ht="28.5">
      <c r="A15" s="301"/>
      <c r="B15" s="86"/>
      <c r="C15" s="86"/>
      <c r="D15" s="86"/>
      <c r="E15" s="86"/>
      <c r="F15" s="85"/>
      <c r="G15" s="86"/>
      <c r="H15" s="86"/>
      <c r="I15" s="301"/>
    </row>
    <row r="16" spans="1:9" ht="28.5">
      <c r="A16" s="301"/>
      <c r="B16" s="72" t="s">
        <v>174</v>
      </c>
      <c r="C16" s="86"/>
      <c r="D16" s="86"/>
      <c r="E16" s="85"/>
      <c r="F16" s="86"/>
      <c r="G16" s="86"/>
      <c r="H16" s="86"/>
      <c r="I16" s="301"/>
    </row>
    <row r="17" spans="1:9" ht="30" customHeight="1">
      <c r="A17" s="301"/>
      <c r="B17" s="86"/>
      <c r="C17" s="86"/>
      <c r="D17" s="86"/>
      <c r="E17" s="85"/>
      <c r="F17" s="86"/>
      <c r="G17" s="37"/>
      <c r="H17" s="86"/>
      <c r="I17" s="301"/>
    </row>
    <row r="18" spans="1:9" ht="51" customHeight="1">
      <c r="A18" s="301"/>
      <c r="B18" s="85" t="s">
        <v>13</v>
      </c>
      <c r="C18" s="85"/>
      <c r="D18" s="86"/>
      <c r="E18" s="86"/>
      <c r="F18" s="86"/>
      <c r="G18" s="86"/>
      <c r="H18" s="86"/>
      <c r="I18" s="301"/>
    </row>
    <row r="19" spans="1:9" ht="49.5" customHeight="1">
      <c r="A19" s="301"/>
      <c r="B19" s="85" t="s">
        <v>14</v>
      </c>
      <c r="C19" s="86"/>
      <c r="D19" s="86"/>
      <c r="E19" s="86"/>
      <c r="F19" s="316" t="s">
        <v>140</v>
      </c>
      <c r="G19" s="124" t="s">
        <v>141</v>
      </c>
      <c r="H19" s="86"/>
      <c r="I19" s="301"/>
    </row>
    <row r="20" spans="1:9" ht="49.5" customHeight="1">
      <c r="A20" s="301"/>
      <c r="B20" s="85" t="s">
        <v>16</v>
      </c>
      <c r="C20" s="86"/>
      <c r="D20" s="86"/>
      <c r="E20" s="86"/>
      <c r="F20" s="85" t="s">
        <v>142</v>
      </c>
      <c r="G20" s="86"/>
      <c r="H20" s="565"/>
      <c r="I20" s="301"/>
    </row>
    <row r="21" spans="1:9" ht="28.5">
      <c r="A21" s="301"/>
      <c r="B21" s="86"/>
      <c r="C21" s="86"/>
      <c r="D21" s="86"/>
      <c r="E21" s="86"/>
      <c r="F21" s="86"/>
      <c r="G21" s="86"/>
      <c r="H21" s="566"/>
      <c r="I21" s="301"/>
    </row>
    <row r="22" spans="1:9" ht="27.75">
      <c r="A22" s="301"/>
      <c r="B22" s="301"/>
      <c r="C22" s="301"/>
      <c r="D22" s="301"/>
      <c r="E22" s="301"/>
      <c r="F22" s="125" t="s">
        <v>271</v>
      </c>
      <c r="G22" s="301"/>
      <c r="H22" s="6"/>
      <c r="I22" s="301"/>
    </row>
    <row r="23" spans="1:9">
      <c r="A23" s="301"/>
      <c r="B23" s="301"/>
      <c r="C23" s="301"/>
      <c r="D23" s="301"/>
      <c r="E23" s="301"/>
      <c r="F23" s="301"/>
      <c r="G23" s="301"/>
      <c r="H23" s="6"/>
      <c r="I23" s="301"/>
    </row>
    <row r="24" spans="1:9" ht="39" customHeight="1">
      <c r="A24" s="71"/>
      <c r="B24" s="126" t="s">
        <v>168</v>
      </c>
      <c r="C24" s="127"/>
      <c r="D24" s="127"/>
      <c r="E24" s="127"/>
      <c r="F24" s="127"/>
      <c r="G24" s="301"/>
      <c r="H24" s="309"/>
      <c r="I24" s="301"/>
    </row>
    <row r="25" spans="1:9" ht="15.75" thickBot="1">
      <c r="A25" s="71"/>
      <c r="B25" s="301"/>
      <c r="C25" s="301"/>
      <c r="D25" s="301"/>
      <c r="E25" s="301"/>
      <c r="F25" s="301"/>
      <c r="G25" s="301"/>
      <c r="H25" s="309"/>
      <c r="I25" s="301"/>
    </row>
    <row r="26" spans="1:9">
      <c r="A26" s="71"/>
      <c r="B26" s="567" t="s">
        <v>43</v>
      </c>
      <c r="C26" s="569" t="s">
        <v>44</v>
      </c>
      <c r="D26" s="571" t="s">
        <v>45</v>
      </c>
      <c r="E26" s="571" t="s">
        <v>46</v>
      </c>
      <c r="F26" s="569" t="s">
        <v>47</v>
      </c>
      <c r="G26" s="572" t="s">
        <v>48</v>
      </c>
      <c r="H26" s="309"/>
      <c r="I26" s="301"/>
    </row>
    <row r="27" spans="1:9" ht="145.5" customHeight="1">
      <c r="A27" s="71"/>
      <c r="B27" s="568"/>
      <c r="C27" s="570"/>
      <c r="D27" s="570"/>
      <c r="E27" s="570"/>
      <c r="F27" s="570"/>
      <c r="G27" s="573"/>
      <c r="H27" s="309"/>
      <c r="I27" s="301"/>
    </row>
    <row r="28" spans="1:9" ht="59.25" customHeight="1">
      <c r="A28" s="71"/>
      <c r="B28" s="351">
        <v>44684</v>
      </c>
      <c r="C28" s="352" t="s">
        <v>169</v>
      </c>
      <c r="D28" s="353">
        <v>12.5</v>
      </c>
      <c r="E28" s="354">
        <f>D28*20</f>
        <v>250</v>
      </c>
      <c r="F28" s="352">
        <v>50</v>
      </c>
      <c r="G28" s="359">
        <f>D28*F28</f>
        <v>625</v>
      </c>
      <c r="H28" s="309"/>
      <c r="I28" s="301"/>
    </row>
    <row r="29" spans="1:9" ht="66" customHeight="1">
      <c r="A29" s="71"/>
      <c r="B29" s="351">
        <v>44685</v>
      </c>
      <c r="C29" s="352" t="s">
        <v>169</v>
      </c>
      <c r="D29" s="353">
        <v>10</v>
      </c>
      <c r="E29" s="354">
        <f t="shared" ref="E29" si="0">D29*20</f>
        <v>200</v>
      </c>
      <c r="F29" s="352">
        <v>50</v>
      </c>
      <c r="G29" s="359">
        <f t="shared" ref="G29:G33" si="1">D29*F29</f>
        <v>500</v>
      </c>
      <c r="H29" s="309"/>
      <c r="I29" s="301"/>
    </row>
    <row r="30" spans="1:9" ht="57.75" customHeight="1">
      <c r="A30" s="71"/>
      <c r="B30" s="351">
        <v>44687</v>
      </c>
      <c r="C30" s="352" t="s">
        <v>169</v>
      </c>
      <c r="D30" s="353">
        <v>55</v>
      </c>
      <c r="E30" s="354">
        <f t="shared" ref="E30:E33" si="2">D30*20</f>
        <v>1100</v>
      </c>
      <c r="F30" s="352">
        <v>50</v>
      </c>
      <c r="G30" s="359">
        <f t="shared" si="1"/>
        <v>2750</v>
      </c>
      <c r="H30" s="309"/>
      <c r="I30" s="301"/>
    </row>
    <row r="31" spans="1:9" ht="66" customHeight="1">
      <c r="A31" s="71"/>
      <c r="B31" s="351">
        <v>44688</v>
      </c>
      <c r="C31" s="352" t="s">
        <v>169</v>
      </c>
      <c r="D31" s="353">
        <v>5</v>
      </c>
      <c r="E31" s="354">
        <f t="shared" si="2"/>
        <v>100</v>
      </c>
      <c r="F31" s="352">
        <v>50</v>
      </c>
      <c r="G31" s="359">
        <f t="shared" si="1"/>
        <v>250</v>
      </c>
      <c r="H31" s="309"/>
      <c r="I31" s="301"/>
    </row>
    <row r="32" spans="1:9" ht="53.25" customHeight="1">
      <c r="A32" s="71"/>
      <c r="B32" s="355">
        <v>44695</v>
      </c>
      <c r="C32" s="352" t="s">
        <v>169</v>
      </c>
      <c r="D32" s="356">
        <v>7.5</v>
      </c>
      <c r="E32" s="354">
        <f t="shared" si="2"/>
        <v>150</v>
      </c>
      <c r="F32" s="352">
        <v>50</v>
      </c>
      <c r="G32" s="359">
        <f t="shared" si="1"/>
        <v>375</v>
      </c>
      <c r="H32" s="309"/>
      <c r="I32" s="301"/>
    </row>
    <row r="33" spans="1:9" ht="46.5" customHeight="1">
      <c r="A33" s="76"/>
      <c r="B33" s="355">
        <v>44706</v>
      </c>
      <c r="C33" s="352" t="s">
        <v>169</v>
      </c>
      <c r="D33" s="357">
        <v>2</v>
      </c>
      <c r="E33" s="358">
        <f t="shared" si="2"/>
        <v>40</v>
      </c>
      <c r="F33" s="352">
        <v>50</v>
      </c>
      <c r="G33" s="359">
        <f t="shared" si="1"/>
        <v>100</v>
      </c>
      <c r="H33" s="309"/>
      <c r="I33" s="301"/>
    </row>
    <row r="34" spans="1:9" ht="57.75" customHeight="1">
      <c r="A34" s="71"/>
      <c r="B34" s="283"/>
      <c r="C34" s="321"/>
      <c r="D34" s="348">
        <f>SUM(D28:D33)</f>
        <v>92</v>
      </c>
      <c r="E34" s="320"/>
      <c r="F34" s="318"/>
      <c r="G34" s="349">
        <f>SUM(G28:G33)</f>
        <v>4600</v>
      </c>
      <c r="H34" s="309"/>
      <c r="I34" s="301"/>
    </row>
    <row r="35" spans="1:9" ht="58.5" customHeight="1">
      <c r="A35" s="71"/>
      <c r="B35" s="559"/>
      <c r="C35" s="560"/>
      <c r="D35" s="560"/>
      <c r="E35" s="321">
        <v>1</v>
      </c>
      <c r="F35" s="133" t="s">
        <v>51</v>
      </c>
      <c r="G35" s="412">
        <f>G34*9/100</f>
        <v>414</v>
      </c>
      <c r="H35" s="309"/>
      <c r="I35" s="301"/>
    </row>
    <row r="36" spans="1:9" ht="66.75" customHeight="1">
      <c r="A36" s="71"/>
      <c r="B36" s="559"/>
      <c r="C36" s="560"/>
      <c r="D36" s="560"/>
      <c r="E36" s="318">
        <v>2</v>
      </c>
      <c r="F36" s="133" t="s">
        <v>52</v>
      </c>
      <c r="G36" s="412">
        <f>G34*9/100</f>
        <v>414</v>
      </c>
      <c r="H36" s="309"/>
      <c r="I36" s="301"/>
    </row>
    <row r="37" spans="1:9" ht="40.5" customHeight="1" thickBot="1">
      <c r="A37" s="71"/>
      <c r="B37" s="561" t="s">
        <v>53</v>
      </c>
      <c r="C37" s="562"/>
      <c r="D37" s="562"/>
      <c r="E37" s="563"/>
      <c r="F37" s="319"/>
      <c r="G37" s="350">
        <f>SUM(G34:G36)</f>
        <v>5428</v>
      </c>
      <c r="H37" s="301"/>
      <c r="I37" s="301"/>
    </row>
    <row r="38" spans="1:9" ht="39" customHeight="1">
      <c r="A38" s="71"/>
      <c r="B38" s="301"/>
      <c r="C38" s="301"/>
      <c r="D38" s="301"/>
      <c r="E38" s="59"/>
      <c r="F38" s="301"/>
      <c r="G38" s="301"/>
      <c r="H38" s="6"/>
      <c r="I38" s="301"/>
    </row>
    <row r="39" spans="1:9" ht="49.5" customHeight="1">
      <c r="A39" s="71"/>
      <c r="E39" s="59"/>
      <c r="H39" s="6"/>
      <c r="I39" s="301"/>
    </row>
    <row r="40" spans="1:9">
      <c r="A40" s="71"/>
      <c r="E40" s="59"/>
      <c r="H40" s="6"/>
      <c r="I40" s="301"/>
    </row>
    <row r="41" spans="1:9" ht="36">
      <c r="A41" s="71"/>
      <c r="B41" s="11" t="s">
        <v>26</v>
      </c>
      <c r="C41" s="11"/>
      <c r="D41" s="11"/>
      <c r="E41" s="301"/>
      <c r="F41" s="296" t="s">
        <v>143</v>
      </c>
      <c r="G41" s="300"/>
      <c r="H41" s="301"/>
      <c r="I41" s="301"/>
    </row>
    <row r="42" spans="1:9" ht="36">
      <c r="A42" s="71"/>
      <c r="B42" s="11" t="s">
        <v>27</v>
      </c>
      <c r="C42" s="11"/>
      <c r="D42" s="11"/>
      <c r="E42" s="301"/>
      <c r="F42" s="300"/>
      <c r="G42" s="300"/>
      <c r="H42" s="301"/>
      <c r="I42" s="301"/>
    </row>
    <row r="43" spans="1:9" ht="40.5" customHeight="1">
      <c r="B43" s="11" t="s">
        <v>28</v>
      </c>
      <c r="C43" s="11"/>
      <c r="D43" s="11"/>
      <c r="E43" s="301"/>
      <c r="F43" s="300"/>
      <c r="G43" s="300"/>
    </row>
    <row r="44" spans="1:9" ht="40.5" customHeight="1">
      <c r="B44" s="301"/>
      <c r="C44" s="301"/>
      <c r="D44" s="301"/>
      <c r="F44" s="296" t="s">
        <v>30</v>
      </c>
      <c r="G44" s="300"/>
    </row>
    <row r="45" spans="1:9" ht="43.5" customHeight="1"/>
  </sheetData>
  <mergeCells count="15">
    <mergeCell ref="B35:D36"/>
    <mergeCell ref="B37:E37"/>
    <mergeCell ref="B7:H7"/>
    <mergeCell ref="H20:H21"/>
    <mergeCell ref="B26:B27"/>
    <mergeCell ref="C26:C27"/>
    <mergeCell ref="D26:D27"/>
    <mergeCell ref="E26:E27"/>
    <mergeCell ref="F26:F27"/>
    <mergeCell ref="G26:G27"/>
    <mergeCell ref="A4:H4"/>
    <mergeCell ref="A6:H6"/>
    <mergeCell ref="E1:F1"/>
    <mergeCell ref="A3:H3"/>
    <mergeCell ref="A5:H5"/>
  </mergeCells>
  <hyperlinks>
    <hyperlink ref="F35" r:id="rId1"/>
    <hyperlink ref="F36" r:id="rId2"/>
  </hyperlinks>
  <pageMargins left="0" right="0.45" top="0.75" bottom="0.75" header="0.3" footer="0.3"/>
  <pageSetup scale="2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Sheet3</vt:lpstr>
      <vt:lpstr>sheet5</vt:lpstr>
      <vt:lpstr>Sheet6</vt:lpstr>
      <vt:lpstr>Sheet7</vt:lpstr>
      <vt:lpstr>Sheet8</vt:lpstr>
      <vt:lpstr>Sheet16</vt:lpstr>
      <vt:lpstr>Sheet9</vt:lpstr>
      <vt:lpstr>Sheet10</vt:lpstr>
      <vt:lpstr>Sheet1</vt:lpstr>
      <vt:lpstr>Sheet2</vt:lpstr>
      <vt:lpstr>Sheet4</vt:lpstr>
      <vt:lpstr>Sheet1!Print_Area</vt:lpstr>
      <vt:lpstr>Sheet10!Print_Area</vt:lpstr>
      <vt:lpstr>Sheet16!Print_Area</vt:lpstr>
      <vt:lpstr>Sheet2!Print_Area</vt:lpstr>
      <vt:lpstr>Sheet3!Print_Area</vt:lpstr>
      <vt:lpstr>Sheet4!Print_Area</vt:lpstr>
      <vt:lpstr>sheet5!Print_Area</vt:lpstr>
      <vt:lpstr>Sheet6!Print_Area</vt:lpstr>
      <vt:lpstr>Sheet7!Print_Area</vt:lpstr>
      <vt:lpstr>Sheet8!Print_Area</vt:lpstr>
      <vt:lpstr>Sheet9!Print_Area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2022-06-06T12:43:42Z</cp:lastPrinted>
  <dcterms:created xsi:type="dcterms:W3CDTF">2019-08-03T06:28:00Z</dcterms:created>
  <dcterms:modified xsi:type="dcterms:W3CDTF">2022-06-06T12:43:51Z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