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7470" windowHeight="2460" tabRatio="963" activeTab="2"/>
  </bookViews>
  <sheets>
    <sheet name="SUMMARY " sheetId="11" r:id="rId1"/>
    <sheet name="MILK VAN" sheetId="8" r:id="rId2"/>
    <sheet name="SYSTEM FRIGHT" sheetId="9" r:id="rId3"/>
    <sheet name="DIFFERENT" sheetId="10" r:id="rId4"/>
  </sheets>
  <definedNames>
    <definedName name="_xlnm.Print_Area" localSheetId="3">DIFFERENT!$A$1:$J$45</definedName>
    <definedName name="_xlnm.Print_Area" localSheetId="1">'MILK VAN'!$A$1:$J$40</definedName>
    <definedName name="_xlnm.Print_Area" localSheetId="2">'SYSTEM FRIGHT'!$A$1:$H$42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8"/>
  <c r="J29"/>
  <c r="J30"/>
  <c r="J31"/>
  <c r="J33"/>
  <c r="J34"/>
  <c r="J35"/>
  <c r="H34"/>
  <c r="F20" i="11"/>
  <c r="E20"/>
  <c r="H35" i="8" l="1"/>
  <c r="H33"/>
  <c r="H36" l="1"/>
  <c r="J36" s="1"/>
  <c r="H31"/>
  <c r="H30"/>
  <c r="H29"/>
  <c r="H28"/>
  <c r="H27"/>
  <c r="J27" s="1"/>
  <c r="I38"/>
  <c r="G38"/>
  <c r="F38"/>
  <c r="E32" i="10"/>
  <c r="G32" i="9"/>
  <c r="E32"/>
  <c r="H38" i="8" l="1"/>
  <c r="J38" s="1"/>
</calcChain>
</file>

<file path=xl/sharedStrings.xml><?xml version="1.0" encoding="utf-8"?>
<sst xmlns="http://schemas.openxmlformats.org/spreadsheetml/2006/main" count="162" uniqueCount="115">
  <si>
    <t>UDB CORPORATE TOWER,</t>
  </si>
  <si>
    <t>GST NO. 08AABCJ0355R1Z7</t>
  </si>
  <si>
    <t>Sr.No</t>
  </si>
  <si>
    <t>Particulars</t>
  </si>
  <si>
    <t>Product Code</t>
  </si>
  <si>
    <t>Dispatch Qty in MT</t>
  </si>
  <si>
    <t>OPC43
&amp;
PPC</t>
  </si>
  <si>
    <t>Total</t>
  </si>
  <si>
    <t>Stamp</t>
  </si>
  <si>
    <t>J. K. CEMENT WORKS. MANGROL</t>
  </si>
  <si>
    <t>UNIT:- J. K. CEMENT LTD</t>
  </si>
  <si>
    <t>JAWAHAR LAL NEHRU MARG NEAR JAWAHAR CIRCLE, 302017</t>
  </si>
  <si>
    <t>Product wise Amount (Rs)</t>
  </si>
  <si>
    <t>Total Amount (Rs)</t>
  </si>
  <si>
    <t>Authorized Signatory</t>
  </si>
  <si>
    <t>Cement Transportation Charges</t>
  </si>
  <si>
    <t>TRANSPORT CONTRACTOR &amp; HANDLING AGENT</t>
  </si>
  <si>
    <t>Regd. &amp; Auth. Transporter: J. K. CEMENT LTD.</t>
  </si>
  <si>
    <t>To,</t>
  </si>
  <si>
    <t>unit :-J.K.Cement Ltd.</t>
  </si>
  <si>
    <t>4th Floor , Plot No. A-2, UDB Corporate,JLN Marg</t>
  </si>
  <si>
    <t>Near Jawahar Circle ,Jaipur-302017</t>
  </si>
  <si>
    <t>Rajasthan India</t>
  </si>
  <si>
    <t xml:space="preserve">State Code :- 08    </t>
  </si>
  <si>
    <t>GST NO - 08AABCJ0355R1Z7</t>
  </si>
  <si>
    <t>Dispatch Period :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</si>
  <si>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</si>
  <si>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</si>
  <si>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</si>
  <si>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</si>
  <si>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</si>
  <si>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</si>
  <si>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</si>
  <si>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</si>
  <si>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</si>
  <si>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</si>
  <si>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>HSN CODE :-  996791</t>
  </si>
  <si>
    <t>MANIA DHOLPUR  (Raj.)</t>
  </si>
  <si>
    <t xml:space="preserve">                                             01/06/2021 TO 30/06/2021                          </t>
  </si>
  <si>
    <t xml:space="preserve">Name of Depot :- GANESHA TRADERS </t>
  </si>
  <si>
    <t>Locatio Code :- 1312845</t>
  </si>
  <si>
    <t>Date:- 30/06/2021</t>
  </si>
  <si>
    <t>Subject :-  Secondary freight chages Of milK van as per system for the Month of  JUNE  -2021</t>
  </si>
  <si>
    <t xml:space="preserve">Name of Depot :-  GANESHA TRADERS </t>
  </si>
  <si>
    <t xml:space="preserve"> MANIA TO BARI</t>
  </si>
  <si>
    <t>MANIA TO RAJAKHERA</t>
  </si>
  <si>
    <t>MANIA TO BARI</t>
  </si>
  <si>
    <t>MANIA TO BASAI NABAB</t>
  </si>
  <si>
    <t>MANIA TO BASEDI</t>
  </si>
  <si>
    <t>Transportation Freight Bill For The Period 01 to 30 JUN   2021 For MILK VAN.</t>
  </si>
  <si>
    <t>GSTIN :- 08KHAPK9767B1ZZ</t>
  </si>
  <si>
    <t>Pan No : KHAPK9767B</t>
  </si>
  <si>
    <t>Pan No :- KHAPK9767B</t>
  </si>
  <si>
    <t>GSTIN  :  08KHAPK9767BIZZ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</si>
  <si>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</si>
  <si>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</si>
  <si>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</si>
  <si>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</si>
  <si>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</si>
  <si>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</si>
  <si>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</si>
  <si>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</si>
  <si>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TOTAL</t>
  </si>
  <si>
    <t xml:space="preserve">GANESHA  TRADERS </t>
  </si>
  <si>
    <t>PERIOD: 01 JUNE . 2021 TO 30 JUNE . 2021</t>
  </si>
  <si>
    <t xml:space="preserve">MANIA TO RAJAKHERA </t>
  </si>
  <si>
    <t xml:space="preserve">                                                                PAN: KHAPK9767B</t>
  </si>
  <si>
    <t xml:space="preserve"> GANESHA TRADERS </t>
  </si>
  <si>
    <t xml:space="preserve">GANESHA TRADERS </t>
  </si>
  <si>
    <t>MANGROL , NIMBHERA (MILKVAN)</t>
  </si>
  <si>
    <t>BARI</t>
  </si>
  <si>
    <t>RAJAKHERA</t>
  </si>
  <si>
    <t>BASAI NABAB</t>
  </si>
  <si>
    <t>BASEDI</t>
  </si>
  <si>
    <t>RJ11RB1971</t>
  </si>
  <si>
    <t>20</t>
  </si>
  <si>
    <t>23</t>
  </si>
  <si>
    <t>32</t>
  </si>
  <si>
    <t>35</t>
  </si>
  <si>
    <t>38</t>
  </si>
  <si>
    <t>39</t>
  </si>
  <si>
    <t>40</t>
  </si>
  <si>
    <t>41</t>
  </si>
  <si>
    <t>45</t>
  </si>
  <si>
    <t>52</t>
  </si>
  <si>
    <t>57</t>
  </si>
  <si>
    <t>RAJENDRA JI</t>
  </si>
  <si>
    <t xml:space="preserve">RAJENDRA JI </t>
  </si>
  <si>
    <t xml:space="preserve">PANKAJ JI </t>
  </si>
  <si>
    <t>RUPESH JI</t>
  </si>
  <si>
    <t xml:space="preserve">MANISH JI </t>
  </si>
  <si>
    <t>SHIV GANPAT GRA. AND MAR.</t>
  </si>
  <si>
    <t xml:space="preserve">vinod ji </t>
  </si>
  <si>
    <t xml:space="preserve">pushpendra ji </t>
  </si>
  <si>
    <t xml:space="preserve">Depot Address:-  NEAR  INDANE GAS AGENCY NABAB BASAI ROAD MANIA DHOLPUR ( RAJ. )  </t>
  </si>
  <si>
    <t xml:space="preserve">  NEAR  INDANE GAS AGENCY NABAB BASAI ROAD MANIA DHOLPUR ( RAJ. )  </t>
  </si>
  <si>
    <t xml:space="preserve">DEPOT LOCATION :   NEAR  INDANE GAS AGENCY NABAB BASAI ROAD MANIA DHOLPUR ( RAJ. )  </t>
  </si>
  <si>
    <t xml:space="preserve">Depot :-  NEAR INDANE GAS AGENCY NABAB BASAI ROAD MANIA DHOLPUR ( RAJ. ) </t>
  </si>
  <si>
    <t>Bill No:-   07</t>
  </si>
  <si>
    <t>Bill No:- 08</t>
  </si>
  <si>
    <t xml:space="preserve">Location Name :-MANIA (  DHOLPUR ) </t>
  </si>
  <si>
    <t xml:space="preserve">Location Name :-  MANIA ( DHOLPUR ) </t>
  </si>
  <si>
    <t>To                                                                                                                                                depot code1468</t>
  </si>
  <si>
    <t>Date :30/06/2021</t>
  </si>
  <si>
    <t>Vendor Registartion :  1312845</t>
  </si>
  <si>
    <t>Mode of Transport : Road</t>
  </si>
  <si>
    <t>Material Transport : Cement</t>
  </si>
  <si>
    <t>Reverse Charge : Applicable</t>
  </si>
  <si>
    <t>Place of Supply State : Rajasthan</t>
  </si>
  <si>
    <t xml:space="preserve">                                                 Depot Code :1468</t>
  </si>
  <si>
    <t xml:space="preserve">                                                      SAC / HSN Code :  996791</t>
  </si>
  <si>
    <r>
      <t>J.K. Cement Works ,</t>
    </r>
    <r>
      <rPr>
        <b/>
        <u/>
        <sz val="20"/>
        <color rgb="FF000000"/>
        <rFont val="Calibri"/>
        <family val="2"/>
        <scheme val="minor"/>
      </rPr>
      <t>MANGROL</t>
    </r>
  </si>
  <si>
    <t xml:space="preserve">STAMP </t>
  </si>
  <si>
    <t>Subject :-  Secondary freight chages Of milK van differential fright for the Month of  june  -2021</t>
  </si>
  <si>
    <t>To                                                                                                                                              depot code1468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</si>
</sst>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#,##0.000"/>
    <numFmt numFmtId="166" formatCode="m/d/yy;@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48"/>
      <color theme="1"/>
      <name val="Arial Black"/>
      <family val="2"/>
    </font>
    <font>
      <b/>
      <sz val="14"/>
      <color theme="1"/>
      <name val="Century Gothic"/>
      <family val="2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6"/>
      <color theme="1"/>
      <name val="Calibri"/>
      <family val="2"/>
      <scheme val="minor"/>
    </font>
    <font>
      <b/>
      <sz val="72"/>
      <color theme="1"/>
      <name val="Arial Black"/>
      <family val="2"/>
    </font>
    <font>
      <b/>
      <u val="singleAccounting"/>
      <sz val="14"/>
      <color theme="1"/>
      <name val="David"/>
      <family val="2"/>
      <charset val="177"/>
    </font>
    <font>
      <i/>
      <sz val="14"/>
      <color theme="1"/>
      <name val="Calibri"/>
      <family val="2"/>
      <scheme val="minor"/>
    </font>
    <font>
      <b/>
      <u/>
      <sz val="72"/>
      <name val="Arial Black"/>
      <family val="2"/>
    </font>
    <font>
      <b/>
      <sz val="14"/>
      <name val="Cambria"/>
      <family val="1"/>
    </font>
    <font>
      <b/>
      <sz val="20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entury Gothic"/>
      <family val="2"/>
    </font>
    <font>
      <b/>
      <u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20"/>
      <name val="Calibri"/>
      <family val="2"/>
      <scheme val="minor"/>
    </font>
    <font>
      <b/>
      <u val="doubleAccounting"/>
      <sz val="18"/>
      <color theme="1"/>
      <name val="David"/>
      <family val="2"/>
      <charset val="177"/>
    </font>
    <font>
      <b/>
      <sz val="20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/>
    <xf numFmtId="164" fontId="1" fillId="0" borderId="0" xfId="0" applyNumberFormat="1" applyFont="1" applyBorder="1" applyAlignment="1">
      <alignment horizontal="right" wrapText="1"/>
    </xf>
    <xf numFmtId="0" fontId="1" fillId="0" borderId="0" xfId="0" applyFont="1" applyBorder="1"/>
    <xf numFmtId="0" fontId="1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164" fontId="1" fillId="0" borderId="0" xfId="0" applyNumberFormat="1" applyFont="1" applyBorder="1" applyAlignment="1"/>
    <xf numFmtId="164" fontId="1" fillId="0" borderId="0" xfId="0" applyNumberFormat="1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8" fillId="0" borderId="2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3" fillId="0" borderId="0" xfId="0" applyFont="1"/>
    <xf numFmtId="0" fontId="8" fillId="0" borderId="3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6" fillId="0" borderId="0" xfId="0" applyFont="1"/>
    <xf numFmtId="0" fontId="5" fillId="0" borderId="0" xfId="0" applyFont="1"/>
    <xf numFmtId="0" fontId="8" fillId="0" borderId="19" xfId="0" applyFont="1" applyBorder="1" applyAlignment="1">
      <alignment horizontal="right" vertical="center"/>
    </xf>
    <xf numFmtId="0" fontId="8" fillId="0" borderId="20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0" fillId="0" borderId="0" xfId="0" applyBorder="1"/>
    <xf numFmtId="0" fontId="11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164" fontId="13" fillId="0" borderId="0" xfId="0" applyNumberFormat="1" applyFont="1" applyBorder="1" applyAlignment="1"/>
    <xf numFmtId="164" fontId="3" fillId="0" borderId="0" xfId="0" applyNumberFormat="1" applyFont="1" applyBorder="1" applyAlignment="1">
      <alignment wrapText="1"/>
    </xf>
    <xf numFmtId="0" fontId="1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right" vertical="center" wrapText="1"/>
    </xf>
    <xf numFmtId="0" fontId="8" fillId="0" borderId="20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165" fontId="18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4" fontId="18" fillId="0" borderId="4" xfId="0" applyNumberFormat="1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165" fontId="11" fillId="0" borderId="40" xfId="0" applyNumberFormat="1" applyFont="1" applyBorder="1" applyAlignment="1">
      <alignment horizontal="center" vertical="center"/>
    </xf>
    <xf numFmtId="4" fontId="11" fillId="0" borderId="40" xfId="0" applyNumberFormat="1" applyFont="1" applyBorder="1" applyAlignment="1">
      <alignment horizontal="center" vertical="center"/>
    </xf>
    <xf numFmtId="0" fontId="19" fillId="0" borderId="40" xfId="0" applyFont="1" applyBorder="1"/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14" fontId="18" fillId="0" borderId="24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4" fontId="18" fillId="0" borderId="33" xfId="0" applyNumberFormat="1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/>
    </xf>
    <xf numFmtId="4" fontId="22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4" fontId="22" fillId="0" borderId="46" xfId="0" applyNumberFormat="1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17" fillId="0" borderId="0" xfId="0" applyFont="1" applyBorder="1" applyAlignment="1"/>
    <xf numFmtId="0" fontId="17" fillId="0" borderId="0" xfId="0" applyFont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24" fillId="0" borderId="0" xfId="0" applyFont="1" applyBorder="1"/>
    <xf numFmtId="4" fontId="27" fillId="0" borderId="25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4" fontId="27" fillId="0" borderId="34" xfId="0" applyNumberFormat="1" applyFont="1" applyBorder="1" applyAlignment="1">
      <alignment horizontal="center" vertical="center"/>
    </xf>
    <xf numFmtId="4" fontId="27" fillId="0" borderId="38" xfId="0" applyNumberFormat="1" applyFont="1" applyBorder="1" applyAlignment="1">
      <alignment horizontal="center" vertical="center"/>
    </xf>
    <xf numFmtId="4" fontId="22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" fontId="22" fillId="0" borderId="4" xfId="0" applyNumberFormat="1" applyFont="1" applyBorder="1" applyAlignment="1">
      <alignment horizontal="center" vertical="center"/>
    </xf>
    <xf numFmtId="4" fontId="22" fillId="0" borderId="15" xfId="0" applyNumberFormat="1" applyFont="1" applyBorder="1" applyAlignment="1">
      <alignment horizontal="center" vertical="center"/>
    </xf>
    <xf numFmtId="0" fontId="22" fillId="0" borderId="4" xfId="0" applyNumberFormat="1" applyFont="1" applyBorder="1" applyAlignment="1">
      <alignment horizontal="center" vertical="center"/>
    </xf>
    <xf numFmtId="0" fontId="22" fillId="0" borderId="15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22" fillId="0" borderId="1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horizontal="left"/>
    </xf>
    <xf numFmtId="0" fontId="16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 wrapText="1"/>
    </xf>
    <xf numFmtId="164" fontId="29" fillId="3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 wrapText="1"/>
    </xf>
    <xf numFmtId="0" fontId="17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8" fillId="0" borderId="9" xfId="0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15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1" fontId="8" fillId="0" borderId="15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right" vertical="center" wrapText="1"/>
    </xf>
    <xf numFmtId="2" fontId="8" fillId="0" borderId="5" xfId="0" applyNumberFormat="1" applyFont="1" applyBorder="1" applyAlignment="1">
      <alignment horizontal="right" vertical="center" wrapText="1"/>
    </xf>
    <xf numFmtId="2" fontId="8" fillId="0" borderId="15" xfId="0" applyNumberFormat="1" applyFont="1" applyBorder="1" applyAlignment="1">
      <alignment horizontal="righ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right" vertical="center" wrapText="1"/>
    </xf>
    <xf numFmtId="0" fontId="8" fillId="0" borderId="13" xfId="0" applyFont="1" applyBorder="1" applyAlignment="1">
      <alignment horizontal="right" vertical="center" wrapText="1"/>
    </xf>
    <xf numFmtId="0" fontId="8" fillId="0" borderId="14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 wrapText="1"/>
    </xf>
    <xf numFmtId="0" fontId="8" fillId="0" borderId="20" xfId="0" applyFont="1" applyBorder="1" applyAlignment="1">
      <alignment horizontal="right" vertical="center" wrapText="1"/>
    </xf>
    <xf numFmtId="0" fontId="8" fillId="0" borderId="21" xfId="0" applyFont="1" applyBorder="1" applyAlignment="1">
      <alignment horizontal="right" vertical="center" wrapText="1"/>
    </xf>
    <xf numFmtId="0" fontId="8" fillId="0" borderId="22" xfId="0" applyFont="1" applyBorder="1" applyAlignment="1">
      <alignment horizontal="right" vertical="center" wrapText="1"/>
    </xf>
    <xf numFmtId="0" fontId="8" fillId="0" borderId="23" xfId="0" applyFont="1" applyBorder="1" applyAlignment="1">
      <alignment horizontal="right" vertical="center" wrapText="1"/>
    </xf>
    <xf numFmtId="0" fontId="9" fillId="0" borderId="29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2" fontId="8" fillId="0" borderId="34" xfId="0" applyNumberFormat="1" applyFont="1" applyBorder="1" applyAlignment="1">
      <alignment horizontal="center" vertical="center" wrapText="1"/>
    </xf>
    <xf numFmtId="2" fontId="8" fillId="0" borderId="36" xfId="0" applyNumberFormat="1" applyFont="1" applyBorder="1" applyAlignment="1">
      <alignment horizontal="center" vertical="center" wrapText="1"/>
    </xf>
    <xf numFmtId="2" fontId="8" fillId="0" borderId="38" xfId="0" applyNumberFormat="1" applyFont="1" applyBorder="1" applyAlignment="1">
      <alignment horizontal="center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right" vertical="center" wrapText="1"/>
    </xf>
    <xf numFmtId="0" fontId="8" fillId="0" borderId="32" xfId="0" applyFont="1" applyBorder="1" applyAlignment="1">
      <alignment horizontal="righ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1"/>
  <sheetViews>
    <sheetView topLeftCell="A4" zoomScaleNormal="100" workbookViewId="0">
      <selection activeCell="B6" sqref="B6:H6"/>
    </sheetView>
  </sheetViews>
  <sheetFormatPr defaultRowHeight="15"/>
  <cols>
    <col min="2" max="2" width="21.5703125" customWidth="1"/>
    <col min="3" max="3" width="39.140625" customWidth="1"/>
    <col min="4" max="4" width="24.85546875" customWidth="1"/>
    <col min="5" max="5" width="15.28515625" customWidth="1"/>
    <col min="6" max="6" width="26" customWidth="1"/>
    <col min="7" max="7" width="23.5703125" customWidth="1"/>
    <col min="8" max="8" width="24.5703125" customWidth="1"/>
    <col min="9" max="9" width="24" customWidth="1"/>
  </cols>
  <sheetData>
    <row r="2" spans="2:10" ht="110.25">
      <c r="B2" s="88" t="s">
        <v>67</v>
      </c>
      <c r="C2" s="88"/>
      <c r="D2" s="88"/>
      <c r="E2" s="88"/>
      <c r="F2" s="88"/>
      <c r="G2" s="88"/>
      <c r="H2" s="88"/>
    </row>
    <row r="3" spans="2:10" ht="31.5" customHeight="1" thickBot="1">
      <c r="B3" s="89" t="s">
        <v>95</v>
      </c>
      <c r="C3" s="89"/>
      <c r="D3" s="89"/>
      <c r="E3" s="89"/>
      <c r="F3" s="89"/>
      <c r="G3" s="89"/>
      <c r="H3" s="89"/>
      <c r="I3" s="32"/>
      <c r="J3" s="30"/>
    </row>
    <row r="4" spans="2:10" ht="28.5" customHeight="1">
      <c r="B4" s="90" t="s">
        <v>64</v>
      </c>
      <c r="C4" s="90"/>
      <c r="D4" s="90"/>
      <c r="E4" s="90"/>
      <c r="F4" s="90"/>
      <c r="G4" s="90"/>
      <c r="H4" s="90"/>
    </row>
    <row r="5" spans="2:10" ht="30" customHeight="1">
      <c r="B5" s="90" t="s">
        <v>54</v>
      </c>
      <c r="C5" s="90"/>
      <c r="D5" s="90"/>
      <c r="E5" s="90"/>
      <c r="F5" s="90"/>
      <c r="G5" s="90"/>
      <c r="H5" s="90"/>
    </row>
    <row r="6" spans="2:10" ht="28.5" customHeight="1">
      <c r="B6" s="91" t="s">
        <v>69</v>
      </c>
      <c r="C6" s="91"/>
      <c r="D6" s="91"/>
      <c r="E6" s="91"/>
      <c r="F6" s="91"/>
      <c r="G6" s="91"/>
      <c r="H6" s="91"/>
    </row>
    <row r="7" spans="2:10" ht="15.75" thickBot="1">
      <c r="B7" s="30"/>
      <c r="C7" s="30"/>
      <c r="D7" s="30"/>
      <c r="E7" s="30"/>
      <c r="F7" s="30"/>
      <c r="G7" s="30"/>
      <c r="H7" s="30"/>
    </row>
    <row r="8" spans="2:10" ht="36" customHeight="1">
      <c r="B8" s="58" t="s">
        <v>55</v>
      </c>
      <c r="C8" s="59" t="s">
        <v>56</v>
      </c>
      <c r="D8" s="59" t="s">
        <v>57</v>
      </c>
      <c r="E8" s="59" t="s">
        <v>58</v>
      </c>
      <c r="F8" s="59" t="s">
        <v>59</v>
      </c>
      <c r="G8" s="59" t="s">
        <v>60</v>
      </c>
      <c r="H8" s="60" t="s">
        <v>61</v>
      </c>
    </row>
    <row r="9" spans="2:10" ht="35.25" customHeight="1">
      <c r="B9" s="61">
        <v>44366</v>
      </c>
      <c r="C9" s="31" t="s">
        <v>92</v>
      </c>
      <c r="D9" s="31" t="s">
        <v>70</v>
      </c>
      <c r="E9" s="47">
        <v>12.5</v>
      </c>
      <c r="F9" s="48">
        <v>4375</v>
      </c>
      <c r="G9" s="31" t="s">
        <v>74</v>
      </c>
      <c r="H9" s="62" t="s">
        <v>75</v>
      </c>
    </row>
    <row r="10" spans="2:10" ht="34.5" customHeight="1">
      <c r="B10" s="61">
        <v>44367</v>
      </c>
      <c r="C10" s="31" t="s">
        <v>86</v>
      </c>
      <c r="D10" s="31" t="s">
        <v>71</v>
      </c>
      <c r="E10" s="47">
        <v>12.5</v>
      </c>
      <c r="F10" s="48">
        <v>5625</v>
      </c>
      <c r="G10" s="31" t="s">
        <v>74</v>
      </c>
      <c r="H10" s="62" t="s">
        <v>76</v>
      </c>
    </row>
    <row r="11" spans="2:10" ht="35.25" customHeight="1">
      <c r="B11" s="61">
        <v>44370</v>
      </c>
      <c r="C11" s="31" t="s">
        <v>87</v>
      </c>
      <c r="D11" s="31" t="s">
        <v>71</v>
      </c>
      <c r="E11" s="47">
        <v>12.5</v>
      </c>
      <c r="F11" s="48">
        <v>5625</v>
      </c>
      <c r="G11" s="31" t="s">
        <v>74</v>
      </c>
      <c r="H11" s="62" t="s">
        <v>77</v>
      </c>
    </row>
    <row r="12" spans="2:10" ht="32.25" customHeight="1">
      <c r="B12" s="61">
        <v>44372</v>
      </c>
      <c r="C12" s="31" t="s">
        <v>92</v>
      </c>
      <c r="D12" s="31" t="s">
        <v>70</v>
      </c>
      <c r="E12" s="47">
        <v>12.5</v>
      </c>
      <c r="F12" s="48">
        <v>4375</v>
      </c>
      <c r="G12" s="31" t="s">
        <v>74</v>
      </c>
      <c r="H12" s="62" t="s">
        <v>78</v>
      </c>
    </row>
    <row r="13" spans="2:10" ht="31.5" customHeight="1">
      <c r="B13" s="61">
        <v>44373</v>
      </c>
      <c r="C13" s="31" t="s">
        <v>88</v>
      </c>
      <c r="D13" s="31" t="s">
        <v>72</v>
      </c>
      <c r="E13" s="47">
        <v>7.5</v>
      </c>
      <c r="F13" s="48">
        <v>2850</v>
      </c>
      <c r="G13" s="31" t="s">
        <v>74</v>
      </c>
      <c r="H13" s="62" t="s">
        <v>79</v>
      </c>
    </row>
    <row r="14" spans="2:10" ht="36" customHeight="1">
      <c r="B14" s="61">
        <v>44373</v>
      </c>
      <c r="C14" s="31" t="s">
        <v>93</v>
      </c>
      <c r="D14" s="31" t="s">
        <v>72</v>
      </c>
      <c r="E14" s="47">
        <v>5</v>
      </c>
      <c r="F14" s="48">
        <v>1900</v>
      </c>
      <c r="G14" s="31" t="s">
        <v>74</v>
      </c>
      <c r="H14" s="62" t="s">
        <v>80</v>
      </c>
    </row>
    <row r="15" spans="2:10" ht="33" customHeight="1">
      <c r="B15" s="61">
        <v>44374</v>
      </c>
      <c r="C15" s="31" t="s">
        <v>89</v>
      </c>
      <c r="D15" s="31" t="s">
        <v>71</v>
      </c>
      <c r="E15" s="47">
        <v>12.5</v>
      </c>
      <c r="F15" s="48">
        <v>5625</v>
      </c>
      <c r="G15" s="31" t="s">
        <v>74</v>
      </c>
      <c r="H15" s="62" t="s">
        <v>81</v>
      </c>
    </row>
    <row r="16" spans="2:10" ht="28.5" customHeight="1">
      <c r="B16" s="61">
        <v>44374</v>
      </c>
      <c r="C16" s="31" t="s">
        <v>89</v>
      </c>
      <c r="D16" s="31" t="s">
        <v>71</v>
      </c>
      <c r="E16" s="47">
        <v>12.5</v>
      </c>
      <c r="F16" s="48">
        <v>5625</v>
      </c>
      <c r="G16" s="31" t="s">
        <v>74</v>
      </c>
      <c r="H16" s="62" t="s">
        <v>82</v>
      </c>
    </row>
    <row r="17" spans="2:8" ht="35.25" customHeight="1">
      <c r="B17" s="61">
        <v>44374</v>
      </c>
      <c r="C17" s="31" t="s">
        <v>90</v>
      </c>
      <c r="D17" s="31" t="s">
        <v>70</v>
      </c>
      <c r="E17" s="47">
        <v>12.5</v>
      </c>
      <c r="F17" s="48">
        <v>4375</v>
      </c>
      <c r="G17" s="31" t="s">
        <v>74</v>
      </c>
      <c r="H17" s="62" t="s">
        <v>83</v>
      </c>
    </row>
    <row r="18" spans="2:8" ht="43.5" customHeight="1">
      <c r="B18" s="61">
        <v>44376</v>
      </c>
      <c r="C18" s="31" t="s">
        <v>91</v>
      </c>
      <c r="D18" s="31" t="s">
        <v>73</v>
      </c>
      <c r="E18" s="47">
        <v>6</v>
      </c>
      <c r="F18" s="48">
        <v>3000</v>
      </c>
      <c r="G18" s="31" t="s">
        <v>74</v>
      </c>
      <c r="H18" s="62" t="s">
        <v>84</v>
      </c>
    </row>
    <row r="19" spans="2:8" ht="37.5" customHeight="1" thickBot="1">
      <c r="B19" s="63">
        <v>44377</v>
      </c>
      <c r="C19" s="49" t="s">
        <v>91</v>
      </c>
      <c r="D19" s="49" t="s">
        <v>73</v>
      </c>
      <c r="E19" s="50">
        <v>6.5</v>
      </c>
      <c r="F19" s="51">
        <v>3250</v>
      </c>
      <c r="G19" s="49" t="s">
        <v>74</v>
      </c>
      <c r="H19" s="64" t="s">
        <v>85</v>
      </c>
    </row>
    <row r="20" spans="2:8" ht="35.25" customHeight="1" thickBot="1">
      <c r="B20" s="52" t="s">
        <v>62</v>
      </c>
      <c r="C20" s="53"/>
      <c r="D20" s="53"/>
      <c r="E20" s="54">
        <f>SUM(E9:E19)</f>
        <v>112.5</v>
      </c>
      <c r="F20" s="55">
        <f>SUM(F9:F19)</f>
        <v>46625</v>
      </c>
      <c r="G20" s="56"/>
      <c r="H20" s="57"/>
    </row>
    <row r="21" spans="2:8">
      <c r="B21" s="30"/>
      <c r="C21" s="30"/>
      <c r="D21" s="30"/>
      <c r="E21" s="30"/>
      <c r="F21" s="30"/>
      <c r="G21" s="30"/>
      <c r="H21" s="30"/>
    </row>
  </sheetData>
  <mergeCells count="5">
    <mergeCell ref="B2:H2"/>
    <mergeCell ref="B3:H3"/>
    <mergeCell ref="B4:H4"/>
    <mergeCell ref="B5:H5"/>
    <mergeCell ref="B6:H6"/>
  </mergeCells>
  <pageMargins left="0.45" right="0.7" top="1.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topLeftCell="B34" zoomScaleNormal="100" workbookViewId="0">
      <selection activeCell="F40" sqref="F40"/>
    </sheetView>
  </sheetViews>
  <sheetFormatPr defaultRowHeight="15"/>
  <cols>
    <col min="2" max="2" width="13.5703125" customWidth="1"/>
    <col min="3" max="3" width="19.85546875" customWidth="1"/>
    <col min="4" max="4" width="14.7109375" bestFit="1" customWidth="1"/>
    <col min="5" max="5" width="39.85546875" customWidth="1"/>
    <col min="6" max="6" width="24.42578125" customWidth="1"/>
    <col min="7" max="7" width="14.140625" customWidth="1"/>
    <col min="8" max="8" width="13.7109375" customWidth="1"/>
    <col min="9" max="9" width="22" customWidth="1"/>
    <col min="10" max="10" width="37.5703125" customWidth="1"/>
  </cols>
  <sheetData>
    <row r="1" spans="2:13">
      <c r="B1" s="1"/>
      <c r="C1" s="1"/>
      <c r="D1" s="1"/>
      <c r="E1" s="2"/>
      <c r="F1" s="2"/>
      <c r="G1" s="1"/>
      <c r="H1" s="1"/>
      <c r="I1" s="1"/>
      <c r="J1" s="1"/>
    </row>
    <row r="2" spans="2:13">
      <c r="B2" s="3"/>
      <c r="C2" s="3"/>
      <c r="D2" s="11"/>
      <c r="E2" s="5"/>
      <c r="F2" s="5"/>
      <c r="G2" s="5"/>
      <c r="H2" s="117"/>
      <c r="I2" s="117"/>
      <c r="J2" s="117"/>
    </row>
    <row r="3" spans="2:13">
      <c r="B3" s="123"/>
      <c r="C3" s="123"/>
      <c r="D3" s="123"/>
      <c r="E3" s="123"/>
      <c r="F3" s="123"/>
      <c r="G3" s="123"/>
      <c r="H3" s="123"/>
      <c r="I3" s="123"/>
      <c r="J3" s="123"/>
    </row>
    <row r="4" spans="2:13">
      <c r="B4" s="123"/>
      <c r="C4" s="123"/>
      <c r="D4" s="123"/>
      <c r="E4" s="123"/>
      <c r="F4" s="123"/>
      <c r="G4" s="123"/>
      <c r="H4" s="123"/>
      <c r="I4" s="123"/>
      <c r="J4" s="123"/>
    </row>
    <row r="5" spans="2:13">
      <c r="B5" s="123"/>
      <c r="C5" s="123"/>
      <c r="D5" s="123"/>
      <c r="E5" s="123"/>
      <c r="F5" s="123"/>
      <c r="G5" s="123"/>
      <c r="H5" s="123"/>
      <c r="I5" s="123"/>
      <c r="J5" s="123"/>
    </row>
    <row r="6" spans="2:13" ht="23.25">
      <c r="B6" s="124" t="s">
        <v>53</v>
      </c>
      <c r="C6" s="124"/>
      <c r="D6" s="124"/>
      <c r="E6" s="3"/>
      <c r="F6" s="46"/>
      <c r="G6" s="124" t="s">
        <v>66</v>
      </c>
      <c r="H6" s="124"/>
      <c r="I6" s="124"/>
      <c r="J6" s="124"/>
    </row>
    <row r="7" spans="2:13" ht="110.25">
      <c r="B7" s="125" t="s">
        <v>63</v>
      </c>
      <c r="C7" s="125"/>
      <c r="D7" s="125"/>
      <c r="E7" s="125"/>
      <c r="F7" s="125"/>
      <c r="G7" s="125"/>
      <c r="H7" s="125"/>
      <c r="I7" s="125"/>
      <c r="J7" s="125"/>
    </row>
    <row r="8" spans="2:13" ht="18">
      <c r="B8" s="114" t="s">
        <v>16</v>
      </c>
      <c r="C8" s="114"/>
      <c r="D8" s="114"/>
      <c r="E8" s="114"/>
      <c r="F8" s="114"/>
      <c r="G8" s="114"/>
      <c r="H8" s="114"/>
      <c r="I8" s="114"/>
      <c r="J8" s="114"/>
    </row>
    <row r="9" spans="2:13" ht="18">
      <c r="B9" s="114" t="s">
        <v>17</v>
      </c>
      <c r="C9" s="114"/>
      <c r="D9" s="114"/>
      <c r="E9" s="114"/>
      <c r="F9" s="114"/>
      <c r="G9" s="114"/>
      <c r="H9" s="114"/>
      <c r="I9" s="114"/>
      <c r="J9" s="114"/>
    </row>
    <row r="10" spans="2:13" ht="26.25">
      <c r="B10" s="115" t="s">
        <v>97</v>
      </c>
      <c r="C10" s="115"/>
      <c r="D10" s="115"/>
      <c r="E10" s="115"/>
      <c r="F10" s="115"/>
      <c r="G10" s="115"/>
      <c r="H10" s="115"/>
      <c r="I10" s="115"/>
      <c r="J10" s="115"/>
      <c r="M10" s="1"/>
    </row>
    <row r="11" spans="2:13" ht="26.25">
      <c r="B11" s="116" t="s">
        <v>37</v>
      </c>
      <c r="C11" s="116"/>
      <c r="D11" s="116"/>
      <c r="E11" s="116"/>
      <c r="F11" s="116"/>
      <c r="G11" s="116"/>
      <c r="H11" s="116"/>
      <c r="I11" s="116"/>
      <c r="J11" s="116"/>
    </row>
    <row r="12" spans="2:13">
      <c r="B12" s="117"/>
      <c r="C12" s="117"/>
      <c r="D12" s="117"/>
      <c r="E12" s="9"/>
      <c r="F12" s="10"/>
      <c r="G12" s="10"/>
      <c r="H12" s="4"/>
      <c r="I12" s="118"/>
      <c r="J12" s="118"/>
    </row>
    <row r="13" spans="2:13" ht="25.5">
      <c r="B13" s="119" t="s">
        <v>49</v>
      </c>
      <c r="C13" s="119"/>
      <c r="D13" s="119"/>
      <c r="E13" s="119"/>
      <c r="F13" s="119"/>
      <c r="G13" s="119"/>
      <c r="H13" s="119"/>
      <c r="I13" s="119"/>
      <c r="J13" s="119"/>
    </row>
    <row r="14" spans="2:13" ht="22.5">
      <c r="B14" s="120"/>
      <c r="C14" s="120"/>
      <c r="D14" s="120"/>
      <c r="E14" s="33"/>
      <c r="F14" s="34"/>
      <c r="G14" s="34"/>
      <c r="H14" s="121"/>
      <c r="I14" s="121"/>
      <c r="J14" s="121"/>
    </row>
    <row r="15" spans="2:13" ht="26.25">
      <c r="B15" s="122" t="s">
        <v>18</v>
      </c>
      <c r="C15" s="122"/>
      <c r="D15" s="122"/>
      <c r="E15" s="79"/>
      <c r="F15" s="65"/>
      <c r="G15" s="80"/>
      <c r="H15" s="111"/>
      <c r="I15" s="111"/>
      <c r="J15" s="111"/>
    </row>
    <row r="16" spans="2:13" ht="26.25">
      <c r="B16" s="81" t="s">
        <v>111</v>
      </c>
      <c r="C16" s="81"/>
      <c r="D16" s="82"/>
      <c r="E16" s="83"/>
      <c r="F16" s="83"/>
      <c r="G16" s="80"/>
      <c r="H16" s="108" t="s">
        <v>103</v>
      </c>
      <c r="I16" s="108"/>
      <c r="J16" s="108"/>
    </row>
    <row r="17" spans="1:12" ht="26.25">
      <c r="A17" s="1"/>
      <c r="B17" s="113" t="s">
        <v>19</v>
      </c>
      <c r="C17" s="113"/>
      <c r="D17" s="113"/>
      <c r="E17" s="83"/>
      <c r="F17" s="83"/>
      <c r="G17" s="80"/>
      <c r="H17" s="108" t="s">
        <v>104</v>
      </c>
      <c r="I17" s="108"/>
      <c r="J17" s="108"/>
    </row>
    <row r="18" spans="1:12" ht="26.25">
      <c r="A18" s="1"/>
      <c r="B18" s="81" t="s">
        <v>20</v>
      </c>
      <c r="C18" s="81"/>
      <c r="D18" s="82"/>
      <c r="E18" s="83"/>
      <c r="F18" s="80"/>
      <c r="G18" s="80"/>
      <c r="H18" s="108" t="s">
        <v>105</v>
      </c>
      <c r="I18" s="108"/>
      <c r="J18" s="108"/>
    </row>
    <row r="19" spans="1:12" ht="26.25">
      <c r="A19" s="1"/>
      <c r="B19" s="81" t="s">
        <v>21</v>
      </c>
      <c r="C19" s="81"/>
      <c r="D19" s="82"/>
      <c r="E19" s="83"/>
      <c r="F19" s="80"/>
      <c r="G19" s="80"/>
      <c r="H19" s="109" t="s">
        <v>106</v>
      </c>
      <c r="I19" s="109"/>
      <c r="J19" s="109"/>
    </row>
    <row r="20" spans="1:12" ht="26.25">
      <c r="A20" s="1"/>
      <c r="B20" s="110" t="s">
        <v>22</v>
      </c>
      <c r="C20" s="110"/>
      <c r="D20" s="110"/>
      <c r="E20" s="83"/>
      <c r="F20" s="80"/>
      <c r="G20" s="80"/>
      <c r="H20" s="109" t="s">
        <v>107</v>
      </c>
      <c r="I20" s="109"/>
      <c r="J20" s="109"/>
    </row>
    <row r="21" spans="1:12" ht="26.25">
      <c r="A21" s="1"/>
      <c r="B21" s="110" t="s">
        <v>23</v>
      </c>
      <c r="C21" s="110"/>
      <c r="D21" s="110"/>
      <c r="E21" s="84"/>
      <c r="F21" s="80"/>
      <c r="G21" s="80"/>
      <c r="H21" s="109" t="s">
        <v>108</v>
      </c>
      <c r="I21" s="109"/>
      <c r="J21" s="109"/>
    </row>
    <row r="22" spans="1:12" ht="26.25">
      <c r="A22" s="1"/>
      <c r="B22" s="110" t="s">
        <v>24</v>
      </c>
      <c r="C22" s="110"/>
      <c r="D22" s="110"/>
      <c r="E22" s="110"/>
      <c r="F22" s="80"/>
      <c r="G22" s="80"/>
      <c r="H22" s="111" t="s">
        <v>109</v>
      </c>
      <c r="I22" s="111"/>
      <c r="J22" s="111"/>
    </row>
    <row r="23" spans="1:12" ht="26.25">
      <c r="A23" s="1"/>
      <c r="B23" s="111" t="s">
        <v>25</v>
      </c>
      <c r="C23" s="111"/>
      <c r="D23" s="111"/>
      <c r="E23" s="90" t="s">
        <v>38</v>
      </c>
      <c r="F23" s="90"/>
      <c r="G23" s="79" t="s">
        <v>110</v>
      </c>
      <c r="H23" s="79"/>
      <c r="I23" s="79"/>
      <c r="J23" s="79"/>
    </row>
    <row r="24" spans="1:12" ht="26.25">
      <c r="A24" s="1"/>
      <c r="B24" s="80"/>
      <c r="C24" s="80"/>
      <c r="D24" s="65"/>
      <c r="E24" s="80"/>
      <c r="F24" s="80"/>
      <c r="G24" s="80"/>
      <c r="H24" s="80"/>
      <c r="I24" s="80"/>
      <c r="J24" s="80"/>
    </row>
    <row r="25" spans="1:12" ht="27" thickBot="1">
      <c r="A25" s="1"/>
      <c r="B25" s="85" t="s">
        <v>26</v>
      </c>
      <c r="C25" s="80"/>
      <c r="D25" s="80"/>
      <c r="E25" s="80"/>
      <c r="F25" s="80"/>
      <c r="G25" s="80"/>
      <c r="H25" s="80"/>
      <c r="I25" s="80"/>
      <c r="J25" s="80"/>
    </row>
    <row r="26" spans="1:12" ht="186">
      <c r="A26" s="6"/>
      <c r="B26" s="76" t="s">
        <v>27</v>
      </c>
      <c r="C26" s="77" t="s">
        <v>28</v>
      </c>
      <c r="D26" s="77" t="s">
        <v>29</v>
      </c>
      <c r="E26" s="77" t="s">
        <v>30</v>
      </c>
      <c r="F26" s="77" t="s">
        <v>31</v>
      </c>
      <c r="G26" s="77" t="s">
        <v>32</v>
      </c>
      <c r="H26" s="77" t="s">
        <v>33</v>
      </c>
      <c r="I26" s="77" t="s">
        <v>34</v>
      </c>
      <c r="J26" s="78" t="s">
        <v>35</v>
      </c>
    </row>
    <row r="27" spans="1:12" ht="27" customHeight="1">
      <c r="A27" s="1"/>
      <c r="B27" s="72">
        <v>1</v>
      </c>
      <c r="C27" s="67">
        <v>44366</v>
      </c>
      <c r="D27" s="68">
        <v>4</v>
      </c>
      <c r="E27" s="66" t="s">
        <v>44</v>
      </c>
      <c r="F27" s="68">
        <v>99</v>
      </c>
      <c r="G27" s="68">
        <v>12.5</v>
      </c>
      <c r="H27" s="69">
        <f>F27*G27*5</f>
        <v>6187.5</v>
      </c>
      <c r="I27" s="70">
        <v>4375</v>
      </c>
      <c r="J27" s="86">
        <f>H27-I27</f>
        <v>1812.5</v>
      </c>
      <c r="L27" s="8"/>
    </row>
    <row r="28" spans="1:12" ht="29.25" customHeight="1">
      <c r="A28" s="1"/>
      <c r="B28" s="73">
        <v>2</v>
      </c>
      <c r="C28" s="67">
        <v>44367</v>
      </c>
      <c r="D28" s="71">
        <v>1</v>
      </c>
      <c r="E28" s="66" t="s">
        <v>65</v>
      </c>
      <c r="F28" s="68">
        <v>73</v>
      </c>
      <c r="G28" s="68">
        <v>12.5</v>
      </c>
      <c r="H28" s="69">
        <f t="shared" ref="H28:H36" si="0">F28*G28*5</f>
        <v>4562.5</v>
      </c>
      <c r="I28" s="70">
        <v>5625</v>
      </c>
      <c r="J28" s="86">
        <f t="shared" ref="J28:J38" si="1">H28-I28</f>
        <v>-1062.5</v>
      </c>
    </row>
    <row r="29" spans="1:12" ht="27.75" customHeight="1">
      <c r="A29" s="1"/>
      <c r="B29" s="72">
        <v>3</v>
      </c>
      <c r="C29" s="67">
        <v>44370</v>
      </c>
      <c r="D29" s="68">
        <v>1</v>
      </c>
      <c r="E29" s="66" t="s">
        <v>45</v>
      </c>
      <c r="F29" s="68">
        <v>74</v>
      </c>
      <c r="G29" s="68">
        <v>12.5</v>
      </c>
      <c r="H29" s="69">
        <f t="shared" si="0"/>
        <v>4625</v>
      </c>
      <c r="I29" s="70">
        <v>5625</v>
      </c>
      <c r="J29" s="86">
        <f t="shared" si="1"/>
        <v>-1000</v>
      </c>
    </row>
    <row r="30" spans="1:12" ht="26.25" customHeight="1">
      <c r="B30" s="73">
        <v>4</v>
      </c>
      <c r="C30" s="67">
        <v>44372</v>
      </c>
      <c r="D30" s="68">
        <v>4</v>
      </c>
      <c r="E30" s="66" t="s">
        <v>46</v>
      </c>
      <c r="F30" s="68">
        <v>99</v>
      </c>
      <c r="G30" s="68">
        <v>12.5</v>
      </c>
      <c r="H30" s="69">
        <f t="shared" si="0"/>
        <v>6187.5</v>
      </c>
      <c r="I30" s="70">
        <v>4375</v>
      </c>
      <c r="J30" s="86">
        <f t="shared" si="1"/>
        <v>1812.5</v>
      </c>
    </row>
    <row r="31" spans="1:12" s="1" customFormat="1" ht="30.75" customHeight="1">
      <c r="B31" s="99">
        <v>5</v>
      </c>
      <c r="C31" s="96">
        <v>44373</v>
      </c>
      <c r="D31" s="95">
        <v>2</v>
      </c>
      <c r="E31" s="66" t="s">
        <v>47</v>
      </c>
      <c r="F31" s="95">
        <v>33</v>
      </c>
      <c r="G31" s="95">
        <v>12.5</v>
      </c>
      <c r="H31" s="112">
        <f t="shared" si="0"/>
        <v>2062.5</v>
      </c>
      <c r="I31" s="94">
        <v>4750</v>
      </c>
      <c r="J31" s="92">
        <f t="shared" si="1"/>
        <v>-2687.5</v>
      </c>
    </row>
    <row r="32" spans="1:12" s="1" customFormat="1" ht="32.25" customHeight="1">
      <c r="B32" s="99"/>
      <c r="C32" s="96"/>
      <c r="D32" s="95"/>
      <c r="E32" s="66" t="s">
        <v>47</v>
      </c>
      <c r="F32" s="95"/>
      <c r="G32" s="95"/>
      <c r="H32" s="112"/>
      <c r="I32" s="94"/>
      <c r="J32" s="93"/>
    </row>
    <row r="33" spans="2:10" s="1" customFormat="1" ht="29.25" customHeight="1">
      <c r="B33" s="72">
        <v>6</v>
      </c>
      <c r="C33" s="67">
        <v>44374</v>
      </c>
      <c r="D33" s="68">
        <v>1</v>
      </c>
      <c r="E33" s="66" t="s">
        <v>45</v>
      </c>
      <c r="F33" s="68">
        <v>75</v>
      </c>
      <c r="G33" s="68">
        <v>12.5</v>
      </c>
      <c r="H33" s="69">
        <f>F33*G33*5</f>
        <v>4687.5</v>
      </c>
      <c r="I33" s="70">
        <v>5625</v>
      </c>
      <c r="J33" s="86">
        <f t="shared" si="1"/>
        <v>-937.5</v>
      </c>
    </row>
    <row r="34" spans="2:10" s="1" customFormat="1" ht="29.25" customHeight="1">
      <c r="B34" s="72">
        <v>7</v>
      </c>
      <c r="C34" s="67">
        <v>44374</v>
      </c>
      <c r="D34" s="68">
        <v>1</v>
      </c>
      <c r="E34" s="66" t="s">
        <v>45</v>
      </c>
      <c r="F34" s="68">
        <v>73</v>
      </c>
      <c r="G34" s="68">
        <v>12.5</v>
      </c>
      <c r="H34" s="69">
        <f>F34*G34*5</f>
        <v>4562.5</v>
      </c>
      <c r="I34" s="70">
        <v>5625</v>
      </c>
      <c r="J34" s="86">
        <f t="shared" si="1"/>
        <v>-1062.5</v>
      </c>
    </row>
    <row r="35" spans="2:10" s="1" customFormat="1" ht="30.75" customHeight="1">
      <c r="B35" s="72">
        <v>8</v>
      </c>
      <c r="C35" s="67">
        <v>44374</v>
      </c>
      <c r="D35" s="68">
        <v>4</v>
      </c>
      <c r="E35" s="66" t="s">
        <v>46</v>
      </c>
      <c r="F35" s="68">
        <v>99</v>
      </c>
      <c r="G35" s="68">
        <v>12.5</v>
      </c>
      <c r="H35" s="69">
        <f>F35*G35*5</f>
        <v>6187.5</v>
      </c>
      <c r="I35" s="70">
        <v>4375</v>
      </c>
      <c r="J35" s="86">
        <f t="shared" si="1"/>
        <v>1812.5</v>
      </c>
    </row>
    <row r="36" spans="2:10" s="1" customFormat="1" ht="31.5" customHeight="1">
      <c r="B36" s="73">
        <v>9</v>
      </c>
      <c r="C36" s="67">
        <v>44376</v>
      </c>
      <c r="D36" s="102">
        <v>4</v>
      </c>
      <c r="E36" s="100" t="s">
        <v>48</v>
      </c>
      <c r="F36" s="102">
        <v>141</v>
      </c>
      <c r="G36" s="102">
        <v>12.5</v>
      </c>
      <c r="H36" s="106">
        <f t="shared" si="0"/>
        <v>8812.5</v>
      </c>
      <c r="I36" s="104">
        <v>6250</v>
      </c>
      <c r="J36" s="92">
        <f t="shared" si="1"/>
        <v>2562.5</v>
      </c>
    </row>
    <row r="37" spans="2:10" s="1" customFormat="1" ht="30" customHeight="1">
      <c r="B37" s="72">
        <v>10</v>
      </c>
      <c r="C37" s="67">
        <v>44377</v>
      </c>
      <c r="D37" s="103"/>
      <c r="E37" s="101"/>
      <c r="F37" s="103"/>
      <c r="G37" s="103"/>
      <c r="H37" s="107"/>
      <c r="I37" s="105"/>
      <c r="J37" s="93"/>
    </row>
    <row r="38" spans="2:10" ht="40.5" customHeight="1" thickBot="1">
      <c r="B38" s="97" t="s">
        <v>7</v>
      </c>
      <c r="C38" s="98"/>
      <c r="D38" s="98"/>
      <c r="E38" s="98"/>
      <c r="F38" s="74">
        <f>SUM(F27:F37)</f>
        <v>766</v>
      </c>
      <c r="G38" s="74">
        <f>SUM(G27:G37)</f>
        <v>112.5</v>
      </c>
      <c r="H38" s="74">
        <f>SUM(H27:H37)</f>
        <v>47875</v>
      </c>
      <c r="I38" s="75">
        <f>SUM(I27:I37)</f>
        <v>46625</v>
      </c>
      <c r="J38" s="86">
        <f t="shared" si="1"/>
        <v>1250</v>
      </c>
    </row>
    <row r="39" spans="2:10" s="1" customFormat="1" ht="18.75">
      <c r="B39" s="35"/>
      <c r="C39" s="36"/>
      <c r="D39" s="36"/>
      <c r="E39" s="36"/>
      <c r="F39" s="36"/>
      <c r="G39" s="36"/>
      <c r="H39" s="36"/>
      <c r="I39" s="30"/>
      <c r="J39" s="37"/>
    </row>
    <row r="40" spans="2:10" s="1" customFormat="1">
      <c r="B40" s="7"/>
    </row>
    <row r="41" spans="2:10" s="1" customFormat="1">
      <c r="B41"/>
      <c r="C41"/>
      <c r="D41"/>
      <c r="E41"/>
      <c r="F41"/>
      <c r="G41"/>
      <c r="H41"/>
      <c r="I41"/>
      <c r="J41"/>
    </row>
    <row r="42" spans="2:10" s="1" customFormat="1">
      <c r="B42"/>
      <c r="C42"/>
      <c r="D42"/>
      <c r="E42"/>
      <c r="F42"/>
      <c r="G42"/>
      <c r="H42"/>
      <c r="I42"/>
      <c r="J42"/>
    </row>
    <row r="43" spans="2:10" s="1" customFormat="1"/>
    <row r="44" spans="2:10" s="1" customFormat="1">
      <c r="B44"/>
      <c r="C44"/>
      <c r="D44"/>
      <c r="E44"/>
      <c r="F44"/>
    </row>
    <row r="45" spans="2:10" s="1" customFormat="1"/>
    <row r="46" spans="2:10" s="1" customFormat="1">
      <c r="B46"/>
      <c r="C46"/>
      <c r="D46"/>
      <c r="E46"/>
      <c r="F46"/>
    </row>
    <row r="47" spans="2:10" s="1" customFormat="1"/>
    <row r="48" spans="2:10" s="1" customFormat="1"/>
    <row r="49" spans="2:10" s="1" customFormat="1">
      <c r="B49"/>
      <c r="C49"/>
      <c r="D49"/>
      <c r="E49"/>
      <c r="F49"/>
    </row>
    <row r="50" spans="2:10" s="1" customFormat="1">
      <c r="B50"/>
      <c r="C50"/>
      <c r="D50"/>
      <c r="E50"/>
      <c r="F50"/>
      <c r="G50"/>
      <c r="H50"/>
      <c r="I50"/>
      <c r="J50"/>
    </row>
    <row r="51" spans="2:10" s="1" customFormat="1">
      <c r="B51"/>
      <c r="C51"/>
      <c r="D51"/>
      <c r="E51"/>
      <c r="F51"/>
      <c r="G51"/>
      <c r="H51"/>
      <c r="I51"/>
      <c r="J51"/>
    </row>
    <row r="52" spans="2:10" s="1" customFormat="1">
      <c r="B52"/>
      <c r="C52"/>
      <c r="D52"/>
      <c r="E52"/>
      <c r="F52"/>
      <c r="G52"/>
      <c r="H52"/>
      <c r="I52"/>
      <c r="J52"/>
    </row>
    <row r="53" spans="2:10" s="1" customFormat="1">
      <c r="B53"/>
      <c r="C53"/>
      <c r="D53"/>
      <c r="E53"/>
      <c r="F53"/>
      <c r="G53"/>
      <c r="H53"/>
      <c r="I53"/>
      <c r="J53"/>
    </row>
    <row r="54" spans="2:10" s="1" customFormat="1">
      <c r="B54"/>
      <c r="C54"/>
      <c r="D54"/>
      <c r="E54"/>
      <c r="F54"/>
      <c r="G54"/>
      <c r="H54"/>
      <c r="I54"/>
      <c r="J54"/>
    </row>
    <row r="55" spans="2:10" s="1" customFormat="1">
      <c r="B55"/>
      <c r="C55"/>
      <c r="D55"/>
      <c r="E55"/>
      <c r="F55"/>
      <c r="G55"/>
      <c r="H55"/>
      <c r="I55"/>
      <c r="J55"/>
    </row>
    <row r="56" spans="2:10" s="1" customFormat="1">
      <c r="B56"/>
      <c r="C56"/>
      <c r="D56"/>
      <c r="E56"/>
      <c r="F56"/>
      <c r="G56"/>
      <c r="H56"/>
      <c r="I56"/>
      <c r="J56"/>
    </row>
    <row r="57" spans="2:10" s="1" customFormat="1">
      <c r="B57"/>
      <c r="C57"/>
      <c r="D57"/>
      <c r="E57"/>
      <c r="F57"/>
      <c r="G57"/>
      <c r="H57"/>
      <c r="I57"/>
      <c r="J57"/>
    </row>
    <row r="58" spans="2:10" s="1" customFormat="1">
      <c r="B58"/>
      <c r="C58"/>
      <c r="D58"/>
      <c r="E58"/>
      <c r="F58"/>
      <c r="G58"/>
      <c r="H58"/>
      <c r="I58"/>
      <c r="J58"/>
    </row>
  </sheetData>
  <mergeCells count="45">
    <mergeCell ref="B8:J8"/>
    <mergeCell ref="H2:J2"/>
    <mergeCell ref="B3:J5"/>
    <mergeCell ref="B6:D6"/>
    <mergeCell ref="G6:J6"/>
    <mergeCell ref="B7:J7"/>
    <mergeCell ref="B17:D17"/>
    <mergeCell ref="H17:J17"/>
    <mergeCell ref="B9:J9"/>
    <mergeCell ref="B10:J10"/>
    <mergeCell ref="B11:J11"/>
    <mergeCell ref="B12:D12"/>
    <mergeCell ref="I12:J12"/>
    <mergeCell ref="B13:J13"/>
    <mergeCell ref="B14:D14"/>
    <mergeCell ref="H14:J14"/>
    <mergeCell ref="B15:D15"/>
    <mergeCell ref="H15:J15"/>
    <mergeCell ref="H16:J16"/>
    <mergeCell ref="B22:E22"/>
    <mergeCell ref="H22:J22"/>
    <mergeCell ref="B23:D23"/>
    <mergeCell ref="E23:F23"/>
    <mergeCell ref="G31:G32"/>
    <mergeCell ref="F31:F32"/>
    <mergeCell ref="H31:H32"/>
    <mergeCell ref="J31:J32"/>
    <mergeCell ref="H18:J18"/>
    <mergeCell ref="H19:J19"/>
    <mergeCell ref="B20:D20"/>
    <mergeCell ref="H20:J20"/>
    <mergeCell ref="B21:D21"/>
    <mergeCell ref="H21:J21"/>
    <mergeCell ref="J36:J37"/>
    <mergeCell ref="I31:I32"/>
    <mergeCell ref="D31:D32"/>
    <mergeCell ref="C31:C32"/>
    <mergeCell ref="B38:E38"/>
    <mergeCell ref="B31:B32"/>
    <mergeCell ref="E36:E37"/>
    <mergeCell ref="D36:D37"/>
    <mergeCell ref="F36:F37"/>
    <mergeCell ref="G36:G37"/>
    <mergeCell ref="I36:I37"/>
    <mergeCell ref="H36:H37"/>
  </mergeCells>
  <pageMargins left="0.84" right="0.39" top="1.19" bottom="0.75" header="0.3" footer="0.3"/>
  <pageSetup paperSize="9" scale="3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tabSelected="1" topLeftCell="A19" zoomScaleNormal="100" workbookViewId="0">
      <selection activeCell="J38" sqref="J38"/>
    </sheetView>
  </sheetViews>
  <sheetFormatPr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49.28515625" customWidth="1"/>
  </cols>
  <sheetData>
    <row r="1" spans="1:11" ht="72.75">
      <c r="A1" s="160" t="s">
        <v>67</v>
      </c>
      <c r="B1" s="161"/>
      <c r="C1" s="161"/>
      <c r="D1" s="161"/>
      <c r="E1" s="161"/>
      <c r="F1" s="161"/>
      <c r="G1" s="162"/>
    </row>
    <row r="2" spans="1:11" ht="24" customHeight="1" thickBot="1">
      <c r="A2" s="163" t="s">
        <v>95</v>
      </c>
      <c r="B2" s="164"/>
      <c r="C2" s="164"/>
      <c r="D2" s="164"/>
      <c r="E2" s="164"/>
      <c r="F2" s="164"/>
      <c r="G2" s="165"/>
    </row>
    <row r="3" spans="1:11">
      <c r="A3" s="43"/>
      <c r="B3" s="44"/>
      <c r="C3" s="44"/>
      <c r="D3" s="44"/>
      <c r="E3" s="44"/>
      <c r="F3" s="44"/>
      <c r="G3" s="45"/>
    </row>
    <row r="4" spans="1:11" ht="22.5" customHeight="1">
      <c r="A4" s="138" t="s">
        <v>39</v>
      </c>
      <c r="B4" s="166"/>
      <c r="C4" s="166"/>
      <c r="D4" s="166"/>
      <c r="E4" s="166"/>
      <c r="F4" s="166"/>
      <c r="G4" s="139"/>
    </row>
    <row r="5" spans="1:11" ht="24" customHeight="1">
      <c r="A5" s="138" t="s">
        <v>40</v>
      </c>
      <c r="B5" s="166"/>
      <c r="C5" s="166"/>
      <c r="D5" s="166"/>
      <c r="E5" s="166"/>
      <c r="F5" s="166"/>
      <c r="G5" s="139"/>
    </row>
    <row r="6" spans="1:11" ht="20.25" customHeight="1">
      <c r="A6" s="138" t="s">
        <v>101</v>
      </c>
      <c r="B6" s="166"/>
      <c r="C6" s="166"/>
      <c r="D6" s="166"/>
      <c r="E6" s="166"/>
      <c r="F6" s="166"/>
      <c r="G6" s="139"/>
    </row>
    <row r="7" spans="1:11" ht="27.75" customHeight="1">
      <c r="A7" s="138" t="s">
        <v>94</v>
      </c>
      <c r="B7" s="166"/>
      <c r="C7" s="166"/>
      <c r="D7" s="166"/>
      <c r="E7" s="166"/>
      <c r="F7" s="166"/>
      <c r="G7" s="139"/>
      <c r="J7" s="1"/>
    </row>
    <row r="8" spans="1:11" ht="18">
      <c r="A8" s="167"/>
      <c r="B8" s="168"/>
      <c r="C8" s="168"/>
      <c r="D8" s="168"/>
      <c r="E8" s="168"/>
      <c r="F8" s="168"/>
      <c r="G8" s="169"/>
    </row>
    <row r="9" spans="1:11" ht="27.75" customHeight="1">
      <c r="A9" s="157" t="s">
        <v>41</v>
      </c>
      <c r="B9" s="158"/>
      <c r="C9" s="158"/>
      <c r="D9" s="158"/>
      <c r="E9" s="158"/>
      <c r="F9" s="158"/>
      <c r="G9" s="159"/>
    </row>
    <row r="10" spans="1:11" ht="26.25" customHeight="1">
      <c r="A10" s="157" t="s">
        <v>98</v>
      </c>
      <c r="B10" s="158"/>
      <c r="C10" s="158"/>
      <c r="D10" s="158"/>
      <c r="E10" s="158"/>
      <c r="F10" s="158"/>
      <c r="G10" s="159"/>
    </row>
    <row r="11" spans="1:11" ht="24" customHeight="1">
      <c r="A11" s="157" t="s">
        <v>52</v>
      </c>
      <c r="B11" s="158"/>
      <c r="C11" s="158"/>
      <c r="D11" s="158"/>
      <c r="E11" s="158"/>
      <c r="F11" s="158"/>
      <c r="G11" s="159"/>
    </row>
    <row r="12" spans="1:11" ht="21" customHeight="1">
      <c r="A12" s="157" t="s">
        <v>50</v>
      </c>
      <c r="B12" s="158"/>
      <c r="C12" s="158"/>
      <c r="D12" s="158"/>
      <c r="E12" s="158"/>
      <c r="F12" s="158"/>
      <c r="G12" s="159"/>
      <c r="K12" s="1"/>
    </row>
    <row r="13" spans="1:11" ht="24.75" customHeight="1">
      <c r="A13" s="13"/>
      <c r="B13" s="14"/>
      <c r="C13" s="14"/>
      <c r="D13" s="14"/>
      <c r="E13" s="14"/>
      <c r="F13" s="15"/>
      <c r="G13" s="16" t="s">
        <v>36</v>
      </c>
    </row>
    <row r="14" spans="1:11" ht="25.5" customHeight="1">
      <c r="A14" s="138" t="s">
        <v>102</v>
      </c>
      <c r="B14" s="166"/>
      <c r="C14" s="166"/>
      <c r="D14" s="166"/>
      <c r="E14" s="166"/>
      <c r="F14" s="166"/>
      <c r="G14" s="139"/>
    </row>
    <row r="15" spans="1:11" ht="24.75" customHeight="1">
      <c r="A15" s="138" t="s">
        <v>9</v>
      </c>
      <c r="B15" s="166"/>
      <c r="C15" s="166"/>
      <c r="D15" s="166"/>
      <c r="E15" s="166"/>
      <c r="F15" s="166"/>
      <c r="G15" s="139"/>
    </row>
    <row r="16" spans="1:11" ht="24" customHeight="1">
      <c r="A16" s="138" t="s">
        <v>10</v>
      </c>
      <c r="B16" s="166"/>
      <c r="C16" s="166"/>
      <c r="D16" s="166"/>
      <c r="E16" s="166"/>
      <c r="F16" s="166"/>
      <c r="G16" s="139"/>
    </row>
    <row r="17" spans="1:7" ht="23.25" customHeight="1">
      <c r="A17" s="138" t="s">
        <v>0</v>
      </c>
      <c r="B17" s="166"/>
      <c r="C17" s="166"/>
      <c r="D17" s="166"/>
      <c r="E17" s="166"/>
      <c r="F17" s="166"/>
      <c r="G17" s="139"/>
    </row>
    <row r="18" spans="1:7" ht="27" customHeight="1">
      <c r="A18" s="138" t="s">
        <v>11</v>
      </c>
      <c r="B18" s="166"/>
      <c r="C18" s="166"/>
      <c r="D18" s="166"/>
      <c r="E18" s="166"/>
      <c r="F18" s="166"/>
      <c r="G18" s="139"/>
    </row>
    <row r="19" spans="1:7" ht="21.75" customHeight="1">
      <c r="A19" s="138" t="s">
        <v>1</v>
      </c>
      <c r="B19" s="166"/>
      <c r="C19" s="166"/>
      <c r="D19" s="166"/>
      <c r="E19" s="166"/>
      <c r="F19" s="166"/>
      <c r="G19" s="139"/>
    </row>
    <row r="20" spans="1:7" ht="36.75" customHeight="1">
      <c r="A20" s="129" t="s">
        <v>42</v>
      </c>
      <c r="B20" s="130"/>
      <c r="C20" s="130"/>
      <c r="D20" s="130"/>
      <c r="E20" s="130"/>
      <c r="F20" s="130"/>
      <c r="G20" s="131"/>
    </row>
    <row r="21" spans="1:7" ht="72">
      <c r="A21" s="17" t="s">
        <v>2</v>
      </c>
      <c r="B21" s="132" t="s">
        <v>3</v>
      </c>
      <c r="C21" s="132"/>
      <c r="D21" s="17" t="s">
        <v>4</v>
      </c>
      <c r="E21" s="17" t="s">
        <v>5</v>
      </c>
      <c r="F21" s="17" t="s">
        <v>12</v>
      </c>
      <c r="G21" s="17" t="s">
        <v>13</v>
      </c>
    </row>
    <row r="22" spans="1:7">
      <c r="A22" s="133">
        <v>1</v>
      </c>
      <c r="B22" s="136" t="s">
        <v>15</v>
      </c>
      <c r="C22" s="137"/>
      <c r="D22" s="133" t="s">
        <v>6</v>
      </c>
      <c r="E22" s="142">
        <v>112.5</v>
      </c>
      <c r="F22" s="145"/>
      <c r="G22" s="148">
        <v>46625</v>
      </c>
    </row>
    <row r="23" spans="1:7">
      <c r="A23" s="134"/>
      <c r="B23" s="138"/>
      <c r="C23" s="139"/>
      <c r="D23" s="134"/>
      <c r="E23" s="143"/>
      <c r="F23" s="146"/>
      <c r="G23" s="149"/>
    </row>
    <row r="24" spans="1:7">
      <c r="A24" s="134"/>
      <c r="B24" s="138"/>
      <c r="C24" s="139"/>
      <c r="D24" s="134"/>
      <c r="E24" s="143"/>
      <c r="F24" s="146"/>
      <c r="G24" s="149"/>
    </row>
    <row r="25" spans="1:7">
      <c r="A25" s="134"/>
      <c r="B25" s="138"/>
      <c r="C25" s="139"/>
      <c r="D25" s="134"/>
      <c r="E25" s="143"/>
      <c r="F25" s="146"/>
      <c r="G25" s="149"/>
    </row>
    <row r="26" spans="1:7">
      <c r="A26" s="134"/>
      <c r="B26" s="138"/>
      <c r="C26" s="139"/>
      <c r="D26" s="134"/>
      <c r="E26" s="143"/>
      <c r="F26" s="146"/>
      <c r="G26" s="149"/>
    </row>
    <row r="27" spans="1:7">
      <c r="A27" s="134"/>
      <c r="B27" s="138"/>
      <c r="C27" s="139"/>
      <c r="D27" s="134"/>
      <c r="E27" s="143"/>
      <c r="F27" s="146"/>
      <c r="G27" s="149"/>
    </row>
    <row r="28" spans="1:7">
      <c r="A28" s="134"/>
      <c r="B28" s="138"/>
      <c r="C28" s="139"/>
      <c r="D28" s="134"/>
      <c r="E28" s="143"/>
      <c r="F28" s="146"/>
      <c r="G28" s="149"/>
    </row>
    <row r="29" spans="1:7">
      <c r="A29" s="134"/>
      <c r="B29" s="138"/>
      <c r="C29" s="139"/>
      <c r="D29" s="134"/>
      <c r="E29" s="143"/>
      <c r="F29" s="146"/>
      <c r="G29" s="149"/>
    </row>
    <row r="30" spans="1:7">
      <c r="A30" s="134"/>
      <c r="B30" s="138"/>
      <c r="C30" s="139"/>
      <c r="D30" s="134"/>
      <c r="E30" s="143"/>
      <c r="F30" s="146"/>
      <c r="G30" s="149"/>
    </row>
    <row r="31" spans="1:7">
      <c r="A31" s="135"/>
      <c r="B31" s="140"/>
      <c r="C31" s="141"/>
      <c r="D31" s="135"/>
      <c r="E31" s="144"/>
      <c r="F31" s="147"/>
      <c r="G31" s="150"/>
    </row>
    <row r="32" spans="1:7" ht="24.75" customHeight="1">
      <c r="A32" s="151" t="s">
        <v>7</v>
      </c>
      <c r="B32" s="152"/>
      <c r="C32" s="152"/>
      <c r="D32" s="18"/>
      <c r="E32" s="19">
        <f>SUM(E22)</f>
        <v>112.5</v>
      </c>
      <c r="F32" s="19"/>
      <c r="G32" s="20">
        <f>SUM(G22)</f>
        <v>46625</v>
      </c>
    </row>
    <row r="33" spans="1:7" ht="18">
      <c r="A33" s="151"/>
      <c r="B33" s="152"/>
      <c r="C33" s="152"/>
      <c r="D33" s="152"/>
      <c r="E33" s="152"/>
      <c r="F33" s="152"/>
      <c r="G33" s="153"/>
    </row>
    <row r="34" spans="1:7" ht="19.5" customHeight="1">
      <c r="A34" s="154" t="s">
        <v>14</v>
      </c>
      <c r="B34" s="155"/>
      <c r="C34" s="155"/>
      <c r="D34" s="155"/>
      <c r="E34" s="155"/>
      <c r="F34" s="155"/>
      <c r="G34" s="156"/>
    </row>
    <row r="35" spans="1:7" ht="27" customHeight="1">
      <c r="A35" s="21"/>
      <c r="B35" s="22"/>
      <c r="C35" s="22"/>
      <c r="D35" s="22"/>
      <c r="E35" s="22"/>
      <c r="F35" s="22"/>
      <c r="G35" s="23"/>
    </row>
    <row r="36" spans="1:7" ht="24.75" customHeight="1">
      <c r="A36" s="157"/>
      <c r="B36" s="158"/>
      <c r="C36" s="158"/>
      <c r="D36" s="158"/>
      <c r="E36" s="158"/>
      <c r="F36" s="158"/>
      <c r="G36" s="159"/>
    </row>
    <row r="37" spans="1:7" ht="26.25" customHeight="1">
      <c r="A37" s="126" t="s">
        <v>8</v>
      </c>
      <c r="B37" s="127"/>
      <c r="C37" s="127"/>
      <c r="D37" s="127"/>
      <c r="E37" s="127"/>
      <c r="F37" s="127"/>
      <c r="G37" s="128"/>
    </row>
    <row r="38" spans="1:7" ht="131.25" customHeight="1">
      <c r="A38" s="24"/>
      <c r="B38" s="24"/>
      <c r="C38" s="24"/>
      <c r="D38" s="24"/>
      <c r="E38" s="24"/>
      <c r="F38" s="24"/>
      <c r="G38" s="24"/>
    </row>
    <row r="39" spans="1:7" ht="15.75">
      <c r="A39" s="25"/>
      <c r="B39" s="25"/>
      <c r="C39" s="25"/>
      <c r="D39" s="25"/>
      <c r="E39" s="25"/>
      <c r="F39" s="25"/>
      <c r="G39" s="25"/>
    </row>
  </sheetData>
  <mergeCells count="30">
    <mergeCell ref="A19:G19"/>
    <mergeCell ref="A7:G7"/>
    <mergeCell ref="A8:G8"/>
    <mergeCell ref="A9:G9"/>
    <mergeCell ref="A10:G10"/>
    <mergeCell ref="A11:G11"/>
    <mergeCell ref="A12:G12"/>
    <mergeCell ref="A14:G14"/>
    <mergeCell ref="A15:G15"/>
    <mergeCell ref="A16:G16"/>
    <mergeCell ref="A17:G17"/>
    <mergeCell ref="A18:G18"/>
    <mergeCell ref="A1:G1"/>
    <mergeCell ref="A2:G2"/>
    <mergeCell ref="A4:G4"/>
    <mergeCell ref="A5:G5"/>
    <mergeCell ref="A6:G6"/>
    <mergeCell ref="A37:G37"/>
    <mergeCell ref="A20:G20"/>
    <mergeCell ref="B21:C21"/>
    <mergeCell ref="A22:A31"/>
    <mergeCell ref="B22:C31"/>
    <mergeCell ref="D22:D31"/>
    <mergeCell ref="E22:E31"/>
    <mergeCell ref="F22:F31"/>
    <mergeCell ref="G22:G31"/>
    <mergeCell ref="A32:C32"/>
    <mergeCell ref="A33:G33"/>
    <mergeCell ref="A34:G34"/>
    <mergeCell ref="A36:G36"/>
  </mergeCells>
  <pageMargins left="0.7" right="0.7" top="0.75" bottom="0.75" header="0.3" footer="0.3"/>
  <pageSetup scale="6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9"/>
  <sheetViews>
    <sheetView topLeftCell="A25" zoomScaleNormal="100" workbookViewId="0">
      <selection activeCell="K10" sqref="K10"/>
    </sheetView>
  </sheetViews>
  <sheetFormatPr defaultRowHeight="15"/>
  <cols>
    <col min="2" max="2" width="22.140625" customWidth="1"/>
    <col min="4" max="4" width="13.140625" customWidth="1"/>
    <col min="5" max="5" width="12.7109375" customWidth="1"/>
    <col min="6" max="6" width="14.42578125" customWidth="1"/>
    <col min="7" max="7" width="47.140625" customWidth="1"/>
  </cols>
  <sheetData>
    <row r="1" spans="1:7" ht="72.75">
      <c r="A1" s="191" t="s">
        <v>68</v>
      </c>
      <c r="B1" s="192"/>
      <c r="C1" s="192"/>
      <c r="D1" s="192"/>
      <c r="E1" s="192"/>
      <c r="F1" s="192"/>
      <c r="G1" s="193"/>
    </row>
    <row r="2" spans="1:7" ht="18">
      <c r="A2" s="194" t="s">
        <v>95</v>
      </c>
      <c r="B2" s="195"/>
      <c r="C2" s="195"/>
      <c r="D2" s="195"/>
      <c r="E2" s="195"/>
      <c r="F2" s="195"/>
      <c r="G2" s="196"/>
    </row>
    <row r="3" spans="1:7">
      <c r="A3" s="197"/>
      <c r="B3" s="198"/>
      <c r="C3" s="198"/>
      <c r="D3" s="198"/>
      <c r="E3" s="198"/>
      <c r="F3" s="198"/>
      <c r="G3" s="199"/>
    </row>
    <row r="4" spans="1:7" ht="25.5" customHeight="1">
      <c r="A4" s="189" t="s">
        <v>43</v>
      </c>
      <c r="B4" s="166"/>
      <c r="C4" s="166"/>
      <c r="D4" s="166"/>
      <c r="E4" s="166"/>
      <c r="F4" s="166"/>
      <c r="G4" s="190"/>
    </row>
    <row r="5" spans="1:7" ht="24" customHeight="1">
      <c r="A5" s="189" t="s">
        <v>40</v>
      </c>
      <c r="B5" s="166"/>
      <c r="C5" s="166"/>
      <c r="D5" s="166"/>
      <c r="E5" s="166"/>
      <c r="F5" s="166"/>
      <c r="G5" s="190"/>
    </row>
    <row r="6" spans="1:7" ht="25.5" customHeight="1">
      <c r="A6" s="189" t="s">
        <v>100</v>
      </c>
      <c r="B6" s="166"/>
      <c r="C6" s="166"/>
      <c r="D6" s="166"/>
      <c r="E6" s="166"/>
      <c r="F6" s="166"/>
      <c r="G6" s="190"/>
    </row>
    <row r="7" spans="1:7" ht="25.5" customHeight="1">
      <c r="A7" s="183" t="s">
        <v>96</v>
      </c>
      <c r="B7" s="152"/>
      <c r="C7" s="152"/>
      <c r="D7" s="152"/>
      <c r="E7" s="152"/>
      <c r="F7" s="152"/>
      <c r="G7" s="200"/>
    </row>
    <row r="8" spans="1:7" ht="18">
      <c r="A8" s="201"/>
      <c r="B8" s="168"/>
      <c r="C8" s="168"/>
      <c r="D8" s="168"/>
      <c r="E8" s="168"/>
      <c r="F8" s="168"/>
      <c r="G8" s="202"/>
    </row>
    <row r="9" spans="1:7" ht="27" customHeight="1">
      <c r="A9" s="170" t="s">
        <v>41</v>
      </c>
      <c r="B9" s="158"/>
      <c r="C9" s="158"/>
      <c r="D9" s="158"/>
      <c r="E9" s="158"/>
      <c r="F9" s="158"/>
      <c r="G9" s="171"/>
    </row>
    <row r="10" spans="1:7" ht="29.25" customHeight="1">
      <c r="A10" s="170" t="s">
        <v>99</v>
      </c>
      <c r="B10" s="158"/>
      <c r="C10" s="158"/>
      <c r="D10" s="158"/>
      <c r="E10" s="158"/>
      <c r="F10" s="158"/>
      <c r="G10" s="171"/>
    </row>
    <row r="11" spans="1:7" ht="30" customHeight="1">
      <c r="A11" s="170" t="s">
        <v>51</v>
      </c>
      <c r="B11" s="158"/>
      <c r="C11" s="158"/>
      <c r="D11" s="158"/>
      <c r="E11" s="158"/>
      <c r="F11" s="158"/>
      <c r="G11" s="171"/>
    </row>
    <row r="12" spans="1:7" ht="31.5" customHeight="1">
      <c r="A12" s="170" t="s">
        <v>50</v>
      </c>
      <c r="B12" s="158"/>
      <c r="C12" s="158"/>
      <c r="D12" s="158"/>
      <c r="E12" s="158"/>
      <c r="F12" s="158"/>
      <c r="G12" s="171"/>
    </row>
    <row r="13" spans="1:7" ht="27" customHeight="1">
      <c r="A13" s="26"/>
      <c r="B13" s="14"/>
      <c r="C13" s="14"/>
      <c r="D13" s="14"/>
      <c r="E13" s="14"/>
      <c r="F13" s="12"/>
      <c r="G13" s="27" t="s">
        <v>36</v>
      </c>
    </row>
    <row r="14" spans="1:7" ht="28.5" customHeight="1">
      <c r="A14" s="189" t="s">
        <v>114</v>
      </c>
      <c r="B14" s="166"/>
      <c r="C14" s="166"/>
      <c r="D14" s="166"/>
      <c r="E14" s="166"/>
      <c r="F14" s="166"/>
      <c r="G14" s="190"/>
    </row>
    <row r="15" spans="1:7" ht="32.25" customHeight="1">
      <c r="A15" s="189" t="s">
        <v>9</v>
      </c>
      <c r="B15" s="166"/>
      <c r="C15" s="166"/>
      <c r="D15" s="166"/>
      <c r="E15" s="166"/>
      <c r="F15" s="166"/>
      <c r="G15" s="190"/>
    </row>
    <row r="16" spans="1:7" ht="30" customHeight="1">
      <c r="A16" s="189" t="s">
        <v>10</v>
      </c>
      <c r="B16" s="166"/>
      <c r="C16" s="166"/>
      <c r="D16" s="166"/>
      <c r="E16" s="166"/>
      <c r="F16" s="166"/>
      <c r="G16" s="190"/>
    </row>
    <row r="17" spans="1:7" ht="27.75" customHeight="1">
      <c r="A17" s="189" t="s">
        <v>0</v>
      </c>
      <c r="B17" s="166"/>
      <c r="C17" s="166"/>
      <c r="D17" s="166"/>
      <c r="E17" s="166"/>
      <c r="F17" s="166"/>
      <c r="G17" s="190"/>
    </row>
    <row r="18" spans="1:7" ht="27.75" customHeight="1">
      <c r="A18" s="189" t="s">
        <v>11</v>
      </c>
      <c r="B18" s="166"/>
      <c r="C18" s="166"/>
      <c r="D18" s="166"/>
      <c r="E18" s="166"/>
      <c r="F18" s="166"/>
      <c r="G18" s="190"/>
    </row>
    <row r="19" spans="1:7" ht="24.75" customHeight="1">
      <c r="A19" s="189" t="s">
        <v>1</v>
      </c>
      <c r="B19" s="166"/>
      <c r="C19" s="166"/>
      <c r="D19" s="166"/>
      <c r="E19" s="166"/>
      <c r="F19" s="166"/>
      <c r="G19" s="190"/>
    </row>
    <row r="20" spans="1:7" ht="27" customHeight="1">
      <c r="A20" s="175" t="s">
        <v>113</v>
      </c>
      <c r="B20" s="130"/>
      <c r="C20" s="130"/>
      <c r="D20" s="130"/>
      <c r="E20" s="130"/>
      <c r="F20" s="130"/>
      <c r="G20" s="176"/>
    </row>
    <row r="21" spans="1:7" ht="72">
      <c r="A21" s="28" t="s">
        <v>2</v>
      </c>
      <c r="B21" s="132" t="s">
        <v>3</v>
      </c>
      <c r="C21" s="132"/>
      <c r="D21" s="39" t="s">
        <v>4</v>
      </c>
      <c r="E21" s="39" t="s">
        <v>5</v>
      </c>
      <c r="F21" s="39" t="s">
        <v>12</v>
      </c>
      <c r="G21" s="29" t="s">
        <v>13</v>
      </c>
    </row>
    <row r="22" spans="1:7">
      <c r="A22" s="177">
        <v>1</v>
      </c>
      <c r="B22" s="136" t="s">
        <v>15</v>
      </c>
      <c r="C22" s="137"/>
      <c r="D22" s="133" t="s">
        <v>6</v>
      </c>
      <c r="E22" s="142">
        <v>112.5</v>
      </c>
      <c r="F22" s="145"/>
      <c r="G22" s="180">
        <v>1250</v>
      </c>
    </row>
    <row r="23" spans="1:7">
      <c r="A23" s="178"/>
      <c r="B23" s="138"/>
      <c r="C23" s="139"/>
      <c r="D23" s="134"/>
      <c r="E23" s="143"/>
      <c r="F23" s="146"/>
      <c r="G23" s="181"/>
    </row>
    <row r="24" spans="1:7">
      <c r="A24" s="178"/>
      <c r="B24" s="138"/>
      <c r="C24" s="139"/>
      <c r="D24" s="134"/>
      <c r="E24" s="143"/>
      <c r="F24" s="146"/>
      <c r="G24" s="181"/>
    </row>
    <row r="25" spans="1:7">
      <c r="A25" s="178"/>
      <c r="B25" s="138"/>
      <c r="C25" s="139"/>
      <c r="D25" s="134"/>
      <c r="E25" s="143"/>
      <c r="F25" s="146"/>
      <c r="G25" s="181"/>
    </row>
    <row r="26" spans="1:7">
      <c r="A26" s="178"/>
      <c r="B26" s="138"/>
      <c r="C26" s="139"/>
      <c r="D26" s="134"/>
      <c r="E26" s="143"/>
      <c r="F26" s="146"/>
      <c r="G26" s="181"/>
    </row>
    <row r="27" spans="1:7">
      <c r="A27" s="178"/>
      <c r="B27" s="138"/>
      <c r="C27" s="139"/>
      <c r="D27" s="134"/>
      <c r="E27" s="143"/>
      <c r="F27" s="146"/>
      <c r="G27" s="181"/>
    </row>
    <row r="28" spans="1:7">
      <c r="A28" s="178"/>
      <c r="B28" s="138"/>
      <c r="C28" s="139"/>
      <c r="D28" s="134"/>
      <c r="E28" s="143"/>
      <c r="F28" s="146"/>
      <c r="G28" s="181"/>
    </row>
    <row r="29" spans="1:7">
      <c r="A29" s="178"/>
      <c r="B29" s="138"/>
      <c r="C29" s="139"/>
      <c r="D29" s="134"/>
      <c r="E29" s="143"/>
      <c r="F29" s="146"/>
      <c r="G29" s="181"/>
    </row>
    <row r="30" spans="1:7">
      <c r="A30" s="178"/>
      <c r="B30" s="138"/>
      <c r="C30" s="139"/>
      <c r="D30" s="134"/>
      <c r="E30" s="143"/>
      <c r="F30" s="146"/>
      <c r="G30" s="181"/>
    </row>
    <row r="31" spans="1:7">
      <c r="A31" s="179"/>
      <c r="B31" s="140"/>
      <c r="C31" s="141"/>
      <c r="D31" s="135"/>
      <c r="E31" s="144"/>
      <c r="F31" s="147"/>
      <c r="G31" s="182"/>
    </row>
    <row r="32" spans="1:7" ht="18">
      <c r="A32" s="183" t="s">
        <v>7</v>
      </c>
      <c r="B32" s="152"/>
      <c r="C32" s="152"/>
      <c r="D32" s="40"/>
      <c r="E32" s="19">
        <f>SUM(E22)</f>
        <v>112.5</v>
      </c>
      <c r="F32" s="19"/>
      <c r="G32" s="87">
        <v>1250</v>
      </c>
    </row>
    <row r="33" spans="1:7" ht="18">
      <c r="A33" s="184"/>
      <c r="B33" s="185"/>
      <c r="C33" s="185"/>
      <c r="D33" s="185"/>
      <c r="E33" s="185"/>
      <c r="F33" s="185"/>
      <c r="G33" s="186"/>
    </row>
    <row r="34" spans="1:7" ht="30.75" customHeight="1">
      <c r="A34" s="187" t="s">
        <v>14</v>
      </c>
      <c r="B34" s="155"/>
      <c r="C34" s="155"/>
      <c r="D34" s="155"/>
      <c r="E34" s="155"/>
      <c r="F34" s="155"/>
      <c r="G34" s="188"/>
    </row>
    <row r="35" spans="1:7" ht="25.5" customHeight="1">
      <c r="A35" s="41"/>
      <c r="B35" s="38"/>
      <c r="C35" s="38"/>
      <c r="D35" s="38"/>
      <c r="E35" s="38"/>
      <c r="F35" s="38"/>
      <c r="G35" s="42"/>
    </row>
    <row r="36" spans="1:7" ht="32.25" customHeight="1">
      <c r="A36" s="170" t="s">
        <v>112</v>
      </c>
      <c r="B36" s="158"/>
      <c r="C36" s="158"/>
      <c r="D36" s="158"/>
      <c r="E36" s="158"/>
      <c r="F36" s="158"/>
      <c r="G36" s="171"/>
    </row>
    <row r="37" spans="1:7" ht="22.5" customHeight="1" thickBot="1">
      <c r="A37" s="172"/>
      <c r="B37" s="173"/>
      <c r="C37" s="173"/>
      <c r="D37" s="173"/>
      <c r="E37" s="173"/>
      <c r="F37" s="173"/>
      <c r="G37" s="174"/>
    </row>
    <row r="38" spans="1:7" ht="92.25" customHeight="1">
      <c r="A38" s="24"/>
      <c r="B38" s="24"/>
      <c r="C38" s="24"/>
      <c r="D38" s="24"/>
      <c r="E38" s="24"/>
      <c r="F38" s="24"/>
      <c r="G38" s="24"/>
    </row>
    <row r="39" spans="1:7" ht="18.75">
      <c r="A39" s="24"/>
      <c r="B39" s="24"/>
      <c r="C39" s="24"/>
      <c r="D39" s="24"/>
      <c r="E39" s="24"/>
      <c r="F39" s="24"/>
      <c r="G39" s="24"/>
    </row>
  </sheetData>
  <mergeCells count="31">
    <mergeCell ref="A17:G17"/>
    <mergeCell ref="A18:G18"/>
    <mergeCell ref="A19:G19"/>
    <mergeCell ref="A1:G1"/>
    <mergeCell ref="A2:G2"/>
    <mergeCell ref="A3:G3"/>
    <mergeCell ref="A4:G4"/>
    <mergeCell ref="A5:G5"/>
    <mergeCell ref="A6:G6"/>
    <mergeCell ref="A12:G12"/>
    <mergeCell ref="A14:G14"/>
    <mergeCell ref="A15:G15"/>
    <mergeCell ref="A7:G7"/>
    <mergeCell ref="A8:G8"/>
    <mergeCell ref="A9:G9"/>
    <mergeCell ref="A36:G36"/>
    <mergeCell ref="A10:G10"/>
    <mergeCell ref="A11:G11"/>
    <mergeCell ref="A37:G37"/>
    <mergeCell ref="A20:G20"/>
    <mergeCell ref="B21:C21"/>
    <mergeCell ref="A22:A31"/>
    <mergeCell ref="B22:C31"/>
    <mergeCell ref="D22:D31"/>
    <mergeCell ref="E22:E31"/>
    <mergeCell ref="F22:F31"/>
    <mergeCell ref="G22:G31"/>
    <mergeCell ref="A32:C32"/>
    <mergeCell ref="A33:G33"/>
    <mergeCell ref="A34:G34"/>
    <mergeCell ref="A16:G16"/>
  </mergeCells>
  <pageMargins left="0.95" right="0.7" top="0.75" bottom="0.75" header="0.3" footer="0.3"/>
  <pageSetup scale="60" fitToHeight="0" orientation="portrait" r:id="rId1"/>
  <rowBreaks count="1" manualBreakCount="1">
    <brk id="45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 </vt:lpstr>
      <vt:lpstr>MILK VAN</vt:lpstr>
      <vt:lpstr>SYSTEM FRIGHT</vt:lpstr>
      <vt:lpstr>DIFFERENT</vt:lpstr>
      <vt:lpstr>DIFFERENT!Print_Area</vt:lpstr>
      <vt:lpstr>'MILK VAN'!Print_Area</vt:lpstr>
      <vt:lpstr>'SYSTEM FRIGHT'!Print_Area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2021-09-15T02:35:12Z</cp:lastPrinted>
  <dcterms:created xsi:type="dcterms:W3CDTF">2019-06-25T12:34:42Z</dcterms:created>
  <dcterms:modified xsi:type="dcterms:W3CDTF">2021-09-15T02:36:08Z</dcterms:modified>
</cp:coreProperties>
</file>