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490" windowHeight="7815"/>
  </bookViews>
  <sheets>
    <sheet name="Sheet3" sheetId="2" r:id="rId1"/>
    <sheet name="sheet5" sheetId="3" r:id="rId2"/>
    <sheet name="Sheet6" sheetId="4" r:id="rId3"/>
    <sheet name="Sheet7" sheetId="5" r:id="rId4"/>
    <sheet name="Sheet8" sheetId="6" r:id="rId5"/>
    <sheet name="Sheet13" sheetId="7" r:id="rId6"/>
    <sheet name="Sheet14" sheetId="8" r:id="rId7"/>
    <sheet name="Sheet15" sheetId="9" r:id="rId8"/>
    <sheet name="Sheet16" sheetId="14" r:id="rId9"/>
    <sheet name="Sheet1" sheetId="18" r:id="rId10"/>
    <sheet name="Sheet2" sheetId="19" r:id="rId11"/>
    <sheet name="Sheet4" sheetId="20" r:id="rId12"/>
  </sheets>
  <definedNames>
    <definedName name="_xlnm.Print_Area" localSheetId="9">Sheet1!$A$1:$H$49</definedName>
    <definedName name="_xlnm.Print_Area" localSheetId="5">Sheet13!$A$1:$I$67</definedName>
    <definedName name="_xlnm.Print_Area" localSheetId="6">Sheet14!$A$1:$K$50</definedName>
    <definedName name="_xlnm.Print_Area" localSheetId="7">Sheet15!$A$1:$M$47</definedName>
    <definedName name="_xlnm.Print_Area" localSheetId="8">Sheet16!$A$1:$I$69</definedName>
    <definedName name="_xlnm.Print_Area" localSheetId="10">Sheet2!$A$1:$K$41</definedName>
    <definedName name="_xlnm.Print_Area" localSheetId="0">Sheet3!$A$1:$I$44</definedName>
    <definedName name="_xlnm.Print_Area" localSheetId="11">Sheet4!$A$1:$K$51</definedName>
    <definedName name="_xlnm.Print_Area" localSheetId="1">sheet5!$A$1:$H$57</definedName>
    <definedName name="_xlnm.Print_Area" localSheetId="2">Sheet6!$A$1:$J$44</definedName>
    <definedName name="_xlnm.Print_Area" localSheetId="3">Sheet7!$A$1:$L$64</definedName>
    <definedName name="_xlnm.Print_Area" localSheetId="4">Sheet8!$A$1:$P$34</definedName>
  </definedNames>
  <calcPr calcId="125725"/>
</workbook>
</file>

<file path=xl/calcChain.xml><?xml version="1.0" encoding="utf-8"?>
<calcChain xmlns="http://schemas.openxmlformats.org/spreadsheetml/2006/main">
  <c r="M4" i="6"/>
  <c r="M10"/>
  <c r="G45" i="3"/>
  <c r="G44"/>
  <c r="J44" i="20"/>
  <c r="H4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24"/>
  <c r="G36" i="18"/>
  <c r="G29"/>
  <c r="G30"/>
  <c r="G31"/>
  <c r="G32"/>
  <c r="G33"/>
  <c r="G34"/>
  <c r="G35"/>
  <c r="D36"/>
  <c r="E35"/>
  <c r="E34"/>
  <c r="E33"/>
  <c r="F27" i="19"/>
  <c r="E32" i="18"/>
  <c r="E31"/>
  <c r="E30"/>
  <c r="E29"/>
  <c r="G28"/>
  <c r="E28"/>
  <c r="G38" l="1"/>
  <c r="G29" i="7"/>
  <c r="G30"/>
  <c r="G31"/>
  <c r="G28"/>
  <c r="E29"/>
  <c r="E30"/>
  <c r="E31"/>
  <c r="E32"/>
  <c r="E28"/>
  <c r="D33"/>
  <c r="F27" i="8"/>
  <c r="K35" i="5"/>
  <c r="K36"/>
  <c r="K37"/>
  <c r="K38"/>
  <c r="K39"/>
  <c r="K40"/>
  <c r="K41"/>
  <c r="K42"/>
  <c r="K43"/>
  <c r="K44"/>
  <c r="K45"/>
  <c r="K46"/>
  <c r="K47"/>
  <c r="K48"/>
  <c r="K26"/>
  <c r="K27"/>
  <c r="K28"/>
  <c r="K29"/>
  <c r="K30"/>
  <c r="K31"/>
  <c r="K32"/>
  <c r="K33"/>
  <c r="K34"/>
  <c r="K49"/>
  <c r="I49"/>
  <c r="G41" i="3"/>
  <c r="G42" s="1"/>
  <c r="G40"/>
  <c r="E41"/>
  <c r="E40"/>
  <c r="H30" i="14"/>
  <c r="H31"/>
  <c r="H29"/>
  <c r="F30"/>
  <c r="F31"/>
  <c r="E32"/>
  <c r="F29"/>
  <c r="H25" i="9"/>
  <c r="J24"/>
  <c r="J25" s="1"/>
  <c r="K25" i="5"/>
  <c r="G27" i="3"/>
  <c r="G28"/>
  <c r="G29"/>
  <c r="G30"/>
  <c r="G31"/>
  <c r="G32"/>
  <c r="G33"/>
  <c r="G34"/>
  <c r="G35"/>
  <c r="G36"/>
  <c r="G37"/>
  <c r="G38"/>
  <c r="G39"/>
  <c r="G26"/>
  <c r="E36"/>
  <c r="E37"/>
  <c r="E38"/>
  <c r="E39"/>
  <c r="E27"/>
  <c r="E28"/>
  <c r="E29"/>
  <c r="E30"/>
  <c r="E31"/>
  <c r="E32"/>
  <c r="E33"/>
  <c r="E34"/>
  <c r="E35"/>
  <c r="E26"/>
  <c r="G32" i="7"/>
  <c r="O31" i="6"/>
  <c r="N31"/>
  <c r="M31"/>
  <c r="L31"/>
  <c r="K24"/>
  <c r="F24"/>
  <c r="D24"/>
  <c r="N23"/>
  <c r="L23"/>
  <c r="K23"/>
  <c r="H23"/>
  <c r="G23"/>
  <c r="F23"/>
  <c r="E23"/>
  <c r="D23"/>
  <c r="L22"/>
  <c r="K22"/>
  <c r="J22"/>
  <c r="I22"/>
  <c r="H22"/>
  <c r="G22"/>
  <c r="F22"/>
  <c r="E22"/>
  <c r="D22"/>
  <c r="M20"/>
  <c r="H20"/>
  <c r="H19"/>
  <c r="M18"/>
  <c r="H18"/>
  <c r="H17"/>
  <c r="M16"/>
  <c r="H16"/>
  <c r="H15"/>
  <c r="M14"/>
  <c r="H14"/>
  <c r="M12"/>
  <c r="H12"/>
  <c r="H10"/>
  <c r="H9"/>
  <c r="M8"/>
  <c r="H8"/>
  <c r="M6"/>
  <c r="E30" i="2"/>
  <c r="E29"/>
  <c r="E28"/>
  <c r="H32" i="14" l="1"/>
  <c r="H33" s="1"/>
  <c r="G33" i="7"/>
  <c r="G37" i="18"/>
  <c r="G39" s="1"/>
  <c r="G43" i="3"/>
  <c r="H34" i="14"/>
  <c r="M22" i="6"/>
  <c r="H35" i="14" l="1"/>
  <c r="G34" i="7"/>
  <c r="G35"/>
  <c r="G36" l="1"/>
</calcChain>
</file>

<file path=xl/sharedStrings.xml><?xml version="1.0" encoding="utf-8"?>
<sst xmlns="http://schemas.openxmlformats.org/spreadsheetml/2006/main" count="735" uniqueCount="295">
  <si>
    <t>EMAIL : sumitkatara69@gmail.com</t>
  </si>
  <si>
    <t>JAI SHRI GANESH</t>
  </si>
  <si>
    <t xml:space="preserve">                Mob. No. +91-9664190074</t>
  </si>
  <si>
    <t xml:space="preserve"> GANESHA TRADERS</t>
  </si>
  <si>
    <t xml:space="preserve">          NEAR INDANE GAS AGENCY NABAB BASAI ROAD MANIA DHOLPUR ( RAJ. ) </t>
  </si>
  <si>
    <t>INVOICE</t>
  </si>
  <si>
    <t>Depot Code : 1468</t>
  </si>
  <si>
    <t>Vendor code : 1312845</t>
  </si>
  <si>
    <t>HSN / SAC Code: 996713</t>
  </si>
  <si>
    <t>PAN : KHAPK9767B</t>
  </si>
  <si>
    <t>GSTIN : 08KHAPK9767B1ZZ</t>
  </si>
  <si>
    <t>STATE CODE  :08</t>
  </si>
  <si>
    <t>Prouduct : J.K. Cement-NIMBAHERA &amp; MANGROL</t>
  </si>
  <si>
    <t>M/s J.K. Cement Works Limited ,Nimbahera</t>
  </si>
  <si>
    <t>4TH Floor, Plot No. A-2,UDB Corporate Tower</t>
  </si>
  <si>
    <t>GSTIN : 08AABCJ0355R1Z7</t>
  </si>
  <si>
    <t>JLN Marg, Near Jawahar Circle,Jaipur-302017</t>
  </si>
  <si>
    <t>STATE CODE  : 08</t>
  </si>
  <si>
    <t>Being Claim of Fixed Charges as per Details Enclosed</t>
  </si>
  <si>
    <t>S.NO.</t>
  </si>
  <si>
    <t>PARTICULARS</t>
  </si>
  <si>
    <t xml:space="preserve">TOTAL AMOUNT </t>
  </si>
  <si>
    <t>FIXED CHARGES REIMBURSEMENT</t>
  </si>
  <si>
    <t>CGST @ 9%</t>
  </si>
  <si>
    <t>SGST @ 9%</t>
  </si>
  <si>
    <t>TOTAL AMOUNT TO BE PAID</t>
  </si>
  <si>
    <t>Payment Advice No.__________DDR Checked By______</t>
  </si>
  <si>
    <t>Document No._______________Bill Checked By_______</t>
  </si>
  <si>
    <t>Debit Note No.______________Credit Note NO._______</t>
  </si>
  <si>
    <t>FOR  M/S  GANESHA TRADERS</t>
  </si>
  <si>
    <t>Authorized Signatory</t>
  </si>
  <si>
    <t>Email :sumitkatara69@gmail.com</t>
  </si>
  <si>
    <t xml:space="preserve">JAI SHRI GANESH </t>
  </si>
  <si>
    <t xml:space="preserve">                         Mob. No. +91-9664190074</t>
  </si>
  <si>
    <t xml:space="preserve">GANESHA  TRADERS </t>
  </si>
  <si>
    <t xml:space="preserve">NEAR INDANE GAS AGENCY NABAB BASAI ROAD MANIA DHOLPUR ( RAJ. ) </t>
  </si>
  <si>
    <t>Authorised &amp; Registered C &amp; F Agent of JK Cement works</t>
  </si>
  <si>
    <t>HANDLING CHARGES BILL OF INWARD  DHOLPUR  DUMP</t>
  </si>
  <si>
    <t>HSN / SAC Code : 996713</t>
  </si>
  <si>
    <t xml:space="preserve">                                        PAN :                 </t>
  </si>
  <si>
    <t>Product : J.K. Cement- MANGROL</t>
  </si>
  <si>
    <t xml:space="preserve"> STATE CODE  :08</t>
  </si>
  <si>
    <t>Being Claim for Handling Charges</t>
  </si>
  <si>
    <t>Date</t>
  </si>
  <si>
    <t>From</t>
  </si>
  <si>
    <t>Goods Onward Desp. (M.T.)</t>
  </si>
  <si>
    <t>Goods Onward Desp. (Bags)</t>
  </si>
  <si>
    <t>Rate/M.T.</t>
  </si>
  <si>
    <t>AMOUNT</t>
  </si>
  <si>
    <t>DHOLPUR DUMP</t>
  </si>
  <si>
    <t xml:space="preserve">  We had deposited / Depositing GST @ 18% against this Bill .</t>
  </si>
  <si>
    <t>CGST@9%</t>
  </si>
  <si>
    <t>SGST@9%</t>
  </si>
  <si>
    <t>GRAND TOTAL</t>
  </si>
  <si>
    <t xml:space="preserve">FOR M/S GANESHA TRADERS </t>
  </si>
  <si>
    <t>MOB :  9664190074</t>
  </si>
  <si>
    <t xml:space="preserve"> GANESHA TRADERS </t>
  </si>
  <si>
    <t>FRIGHT BILL OF OUTWARD OF DHOLPUR DUMP</t>
  </si>
  <si>
    <t>PAN :KHAPK9767B</t>
  </si>
  <si>
    <t>HSN/ SAC Code : 996791</t>
  </si>
  <si>
    <t>GSTIN :08KHAPK9767B1ZZ</t>
  </si>
  <si>
    <t>GSTIN :08AABCJ0355R1Z7</t>
  </si>
  <si>
    <t xml:space="preserve">                             STATE CODE  : 08</t>
  </si>
  <si>
    <t>Being Claim of Transportation Charges as per Details Enclosed</t>
  </si>
  <si>
    <t>DISPATCH</t>
  </si>
  <si>
    <t>TOTAL</t>
  </si>
  <si>
    <t>QTY.(M.T.)</t>
  </si>
  <si>
    <t>FREIGHT CHARGES</t>
  </si>
  <si>
    <t>TOTAL TRANSPORTATION CHARGES</t>
  </si>
  <si>
    <t>Email :  sumitkatara69@gmail.com</t>
  </si>
  <si>
    <t>Mob. No. +91-9664190074</t>
  </si>
  <si>
    <t>Depot Code: 1468</t>
  </si>
  <si>
    <t>HSN/SAC Code :996791</t>
  </si>
  <si>
    <t xml:space="preserve"> STATE CODE  : 08</t>
  </si>
  <si>
    <t>S.No.</t>
  </si>
  <si>
    <t>Des. Date</t>
  </si>
  <si>
    <t>Dealer</t>
  </si>
  <si>
    <t>Destinantion</t>
  </si>
  <si>
    <t>Vehicle No.</t>
  </si>
  <si>
    <t>LR NO.</t>
  </si>
  <si>
    <t>DI No.</t>
  </si>
  <si>
    <t>Des Qty</t>
  </si>
  <si>
    <t>Total Frt.</t>
  </si>
  <si>
    <t>SHARMA CEMENT AGENCY</t>
  </si>
  <si>
    <t>MANIA</t>
  </si>
  <si>
    <t>RJ11RA7070</t>
  </si>
  <si>
    <t>DHOLPUR</t>
  </si>
  <si>
    <t>RJ11RA6476</t>
  </si>
  <si>
    <t>LAVANIA CEMENT SALES CORPORATI</t>
  </si>
  <si>
    <t>RJ11RA6565</t>
  </si>
  <si>
    <t>MADHAV ENTERPRISES</t>
  </si>
  <si>
    <t xml:space="preserve">FOR M/S  GANESHA TRADERS </t>
  </si>
  <si>
    <t xml:space="preserve">GANESHA TRADERS </t>
  </si>
  <si>
    <t>MATERIAL CODE</t>
  </si>
  <si>
    <t>MATERIAL DESP</t>
  </si>
  <si>
    <t>MODE</t>
  </si>
  <si>
    <t>Opening in Transit</t>
  </si>
  <si>
    <t>Quantity Transfer</t>
  </si>
  <si>
    <t>Closing in Transit</t>
  </si>
  <si>
    <t>Shortage</t>
  </si>
  <si>
    <t>Received at Dump</t>
  </si>
  <si>
    <t>Opening Stock</t>
  </si>
  <si>
    <t>Sale</t>
  </si>
  <si>
    <t>Stock Transfer</t>
  </si>
  <si>
    <t>Set Bags W/O</t>
  </si>
  <si>
    <t>Closing Stock</t>
  </si>
  <si>
    <t>Remarks</t>
  </si>
  <si>
    <t>NBH (110013)</t>
  </si>
  <si>
    <t>PPCWS</t>
  </si>
  <si>
    <t>RAIL</t>
  </si>
  <si>
    <t>ROAD</t>
  </si>
  <si>
    <t>NBH (100000)</t>
  </si>
  <si>
    <t>PPC</t>
  </si>
  <si>
    <t>NBH (100001)</t>
  </si>
  <si>
    <t>OPC</t>
  </si>
  <si>
    <t xml:space="preserve"> MGH (11000)</t>
  </si>
  <si>
    <t>MGH (11002)</t>
  </si>
  <si>
    <t>MGH (100195)</t>
  </si>
  <si>
    <t>MGH (100196)</t>
  </si>
  <si>
    <t>MGH (100033)</t>
  </si>
  <si>
    <t>ALG (100033)</t>
  </si>
  <si>
    <t>ppc</t>
  </si>
  <si>
    <t>`</t>
  </si>
  <si>
    <t xml:space="preserve">     SHORTAGES DETAILS </t>
  </si>
  <si>
    <t>challan No</t>
  </si>
  <si>
    <t>challan date</t>
  </si>
  <si>
    <t>L R No</t>
  </si>
  <si>
    <t>Truck/ Wagan</t>
  </si>
  <si>
    <t>Transportser</t>
  </si>
  <si>
    <t>Quantity in MT</t>
  </si>
  <si>
    <t>GRADE</t>
  </si>
  <si>
    <t>PLANT</t>
  </si>
  <si>
    <t>LOADED</t>
  </si>
  <si>
    <t>UNLOADED</t>
  </si>
  <si>
    <t>NBH</t>
  </si>
  <si>
    <t>MANG</t>
  </si>
  <si>
    <t xml:space="preserve">ALG </t>
  </si>
  <si>
    <t>GOT</t>
  </si>
  <si>
    <t xml:space="preserve">   </t>
  </si>
  <si>
    <t>BAGS</t>
  </si>
  <si>
    <t>Email : sumitkatara69@gmail.com</t>
  </si>
  <si>
    <t>HANDLING CHARGES BILL OF INWARD  DHOLPUR DUMP</t>
  </si>
  <si>
    <t>Product : J.K. Cement- NIMBAHERA</t>
  </si>
  <si>
    <t xml:space="preserve">           GSTIN:</t>
  </si>
  <si>
    <t>08AABCJ0355R1Z7</t>
  </si>
  <si>
    <t xml:space="preserve">              STATE CODE  : 08</t>
  </si>
  <si>
    <t xml:space="preserve">FOR M/S GANESH TRADERS </t>
  </si>
  <si>
    <t xml:space="preserve">  EMAIL : sumitkatara69@gmail.com</t>
  </si>
  <si>
    <t>MOB: 9664190074</t>
  </si>
  <si>
    <t xml:space="preserve">GANESHA TRDERS </t>
  </si>
  <si>
    <t>FRIGHT BILL OF OUTWARD OF DHOLPUR  DUMP</t>
  </si>
  <si>
    <t xml:space="preserve"> GSTIN : 08KHAPK9767B1ZZ</t>
  </si>
  <si>
    <t>STATE CODE : 08</t>
  </si>
  <si>
    <t xml:space="preserve">                                   Mob. No. +91-9664190074</t>
  </si>
  <si>
    <t>Depot Code:1468</t>
  </si>
  <si>
    <t>HSN /SAC Code :996791</t>
  </si>
  <si>
    <t>Being Claim of Transportation Charges  as per Details Enclosed</t>
  </si>
  <si>
    <t>BASAI NABAB</t>
  </si>
  <si>
    <t>PIPHERA</t>
  </si>
  <si>
    <t>RJ11RA6917</t>
  </si>
  <si>
    <t>RJ11RA5503</t>
  </si>
  <si>
    <t>RJ11RA1631</t>
  </si>
  <si>
    <t>RJ11RA3625</t>
  </si>
  <si>
    <t xml:space="preserve"> We had deposited / Depositing GST @ 18% against this Bill .</t>
  </si>
  <si>
    <t>RJ11RA9191</t>
  </si>
  <si>
    <t>JLN Marg, Near Jawahar Circle,Jaipur-303017</t>
  </si>
  <si>
    <t>4TH Floor, Plot No. A-3,UDB Corporate Tower</t>
  </si>
  <si>
    <t>RJ11RA6810</t>
  </si>
  <si>
    <t>SHRIPATI CONSTRUCTION</t>
  </si>
  <si>
    <t>HARDENIYA CEMENT AGENCIES</t>
  </si>
  <si>
    <t>DATE : 30.04.2022</t>
  </si>
  <si>
    <t>FOR THE MONTH OF APRIL  2022</t>
  </si>
  <si>
    <t xml:space="preserve"> Date: 30.04.2022</t>
  </si>
  <si>
    <t>FOR THE MONTH OF APRIL 2022</t>
  </si>
  <si>
    <t>Invoice No:  03</t>
  </si>
  <si>
    <t xml:space="preserve"> DATE :  30.04.2022</t>
  </si>
  <si>
    <t>Invoice No :-  04</t>
  </si>
  <si>
    <t xml:space="preserve"> Date:  30.04.2022</t>
  </si>
  <si>
    <t>Invoice No :-  05</t>
  </si>
  <si>
    <t>Invoice No :-  07</t>
  </si>
  <si>
    <t>Product : J.K. Cement - NIMBHERA</t>
  </si>
  <si>
    <t>DATE :- 30.04.2022</t>
  </si>
  <si>
    <t>FOR THE MONTH OF APRIL   2022</t>
  </si>
  <si>
    <t>AKHLESH TRADING COMPANY</t>
  </si>
  <si>
    <t>PRIYA ENTERPRISES</t>
  </si>
  <si>
    <t>RAJAKHERA</t>
  </si>
  <si>
    <t>MANGROL (DHOLPUR)</t>
  </si>
  <si>
    <t>676</t>
  </si>
  <si>
    <t>678</t>
  </si>
  <si>
    <t>679</t>
  </si>
  <si>
    <t>693</t>
  </si>
  <si>
    <t>694</t>
  </si>
  <si>
    <t>696</t>
  </si>
  <si>
    <t>697</t>
  </si>
  <si>
    <t>698</t>
  </si>
  <si>
    <t>699</t>
  </si>
  <si>
    <t>700</t>
  </si>
  <si>
    <t>701</t>
  </si>
  <si>
    <t>702</t>
  </si>
  <si>
    <t>703</t>
  </si>
  <si>
    <t>706</t>
  </si>
  <si>
    <t>713</t>
  </si>
  <si>
    <t>715</t>
  </si>
  <si>
    <t>716</t>
  </si>
  <si>
    <t>720</t>
  </si>
  <si>
    <t>721</t>
  </si>
  <si>
    <t>728</t>
  </si>
  <si>
    <t>731</t>
  </si>
  <si>
    <t>732</t>
  </si>
  <si>
    <t>733</t>
  </si>
  <si>
    <t>734</t>
  </si>
  <si>
    <t>8205667204</t>
  </si>
  <si>
    <t>8205671726</t>
  </si>
  <si>
    <t>8205671744</t>
  </si>
  <si>
    <t>8205682662</t>
  </si>
  <si>
    <t>8205682946</t>
  </si>
  <si>
    <t>8205684923</t>
  </si>
  <si>
    <t>8205684938</t>
  </si>
  <si>
    <t>8205684961</t>
  </si>
  <si>
    <t>8205684986</t>
  </si>
  <si>
    <t>8205685392</t>
  </si>
  <si>
    <t>8205685407</t>
  </si>
  <si>
    <t>8205685423</t>
  </si>
  <si>
    <t>8205685432</t>
  </si>
  <si>
    <t>8205685817</t>
  </si>
  <si>
    <t>8205707179</t>
  </si>
  <si>
    <t>8205710874</t>
  </si>
  <si>
    <t>8205710887</t>
  </si>
  <si>
    <t>8205712320</t>
  </si>
  <si>
    <t>8205712339</t>
  </si>
  <si>
    <t>8205721861</t>
  </si>
  <si>
    <t>8205723727</t>
  </si>
  <si>
    <t>8205723779</t>
  </si>
  <si>
    <t>8205723827</t>
  </si>
  <si>
    <t>8205723850</t>
  </si>
  <si>
    <t xml:space="preserve">Being Claim for Handling Charges </t>
  </si>
  <si>
    <t xml:space="preserve">DHOLPUR DUMP </t>
  </si>
  <si>
    <t>8205711876</t>
  </si>
  <si>
    <t>719</t>
  </si>
  <si>
    <t xml:space="preserve">Being Claim for Handling charges FOR WHATHER SHIELD MATERIAL </t>
  </si>
  <si>
    <t>GSTIN :    08KHAPK9767BIZZ</t>
  </si>
  <si>
    <t>PAN :  KHAPK9767B</t>
  </si>
  <si>
    <t>STATE CODE  :  08</t>
  </si>
  <si>
    <t>Invoice No :- 02</t>
  </si>
  <si>
    <t xml:space="preserve">Product : J.K. Cement- ALIGARH </t>
  </si>
  <si>
    <t>Product : J.K. Cement- ALIGARH</t>
  </si>
  <si>
    <t xml:space="preserve">Invoice No :- 06 </t>
  </si>
  <si>
    <t>Invoice No :-  08</t>
  </si>
  <si>
    <t>KANHA BUILDING MATERIAL</t>
  </si>
  <si>
    <t>B M TRADING &amp; CONSTRUCTION COM</t>
  </si>
  <si>
    <t>BASEDI</t>
  </si>
  <si>
    <t>BARI</t>
  </si>
  <si>
    <t>661</t>
  </si>
  <si>
    <t>662</t>
  </si>
  <si>
    <t>663</t>
  </si>
  <si>
    <t>664</t>
  </si>
  <si>
    <t>665</t>
  </si>
  <si>
    <t>666</t>
  </si>
  <si>
    <t>667</t>
  </si>
  <si>
    <t>668</t>
  </si>
  <si>
    <t>671</t>
  </si>
  <si>
    <t>672</t>
  </si>
  <si>
    <t>673</t>
  </si>
  <si>
    <t>674</t>
  </si>
  <si>
    <t>683</t>
  </si>
  <si>
    <t>684</t>
  </si>
  <si>
    <t>687</t>
  </si>
  <si>
    <t>689</t>
  </si>
  <si>
    <t>690</t>
  </si>
  <si>
    <t>691</t>
  </si>
  <si>
    <t>692</t>
  </si>
  <si>
    <t>705</t>
  </si>
  <si>
    <t>8205662877</t>
  </si>
  <si>
    <t>8205662878</t>
  </si>
  <si>
    <t>8205662880</t>
  </si>
  <si>
    <t>8205663332</t>
  </si>
  <si>
    <t>8205663414</t>
  </si>
  <si>
    <t>8205663425</t>
  </si>
  <si>
    <t>8205663436</t>
  </si>
  <si>
    <t>8205663444</t>
  </si>
  <si>
    <t>8205664616</t>
  </si>
  <si>
    <t>8205664620</t>
  </si>
  <si>
    <t>8205665161</t>
  </si>
  <si>
    <t>8205665176</t>
  </si>
  <si>
    <t>8205673218</t>
  </si>
  <si>
    <t>8205673224</t>
  </si>
  <si>
    <t>8205678624</t>
  </si>
  <si>
    <t>8205682360</t>
  </si>
  <si>
    <t>8205682372</t>
  </si>
  <si>
    <t>8205682585</t>
  </si>
  <si>
    <t>8205682605</t>
  </si>
  <si>
    <t>8205685808</t>
  </si>
  <si>
    <t>PPP</t>
  </si>
  <si>
    <t>Stock Reconciliation Statement of DHOLPUR  Dump  For The Period  APRIL  2022</t>
  </si>
  <si>
    <t>Invoice No :-  01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</si>
</sst>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#,##0.000"/>
    <numFmt numFmtId="165" formatCode="[$-409]d\-mmm\-yy;@"/>
    <numFmt numFmtId="166" formatCode="[$-409]d\-mmm\-yy"/>
  </numFmts>
  <fonts count="103">
    <font>
      <sz val="11"/>
      <color rgb="FF000000"/>
      <name val="Calibri"/>
      <charset val="134"/>
    </font>
    <font>
      <b/>
      <sz val="16"/>
      <color rgb="FF000000"/>
      <name val="Calibri"/>
      <family val="2"/>
    </font>
    <font>
      <b/>
      <sz val="26"/>
      <name val="Arial"/>
      <family val="2"/>
    </font>
    <font>
      <b/>
      <sz val="26"/>
      <color rgb="FF000000"/>
      <name val="Calibri"/>
      <family val="2"/>
    </font>
    <font>
      <sz val="26"/>
      <color rgb="FF000000"/>
      <name val="Calibri"/>
      <family val="2"/>
    </font>
    <font>
      <sz val="14"/>
      <color rgb="FF000000"/>
      <name val="Calibri"/>
      <family val="2"/>
    </font>
    <font>
      <b/>
      <sz val="28"/>
      <name val="Arial"/>
      <family val="2"/>
    </font>
    <font>
      <b/>
      <sz val="11"/>
      <name val="Arial"/>
      <family val="2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name val="Arial"/>
      <family val="2"/>
    </font>
    <font>
      <b/>
      <sz val="28"/>
      <color rgb="FF000000"/>
      <name val="Calibri"/>
      <family val="2"/>
    </font>
    <font>
      <sz val="12"/>
      <color rgb="FF000000"/>
      <name val="Calibri"/>
      <family val="2"/>
    </font>
    <font>
      <b/>
      <sz val="24"/>
      <name val="Arial"/>
      <family val="2"/>
    </font>
    <font>
      <b/>
      <sz val="24"/>
      <color rgb="FF000000"/>
      <name val="Calibri"/>
      <family val="2"/>
    </font>
    <font>
      <b/>
      <u/>
      <sz val="24"/>
      <name val="Arial"/>
      <family val="2"/>
    </font>
    <font>
      <sz val="24"/>
      <color rgb="FF000000"/>
      <name val="Calibri"/>
      <family val="2"/>
    </font>
    <font>
      <sz val="36"/>
      <color rgb="FF000000"/>
      <name val="Calibri"/>
      <family val="2"/>
    </font>
    <font>
      <sz val="28"/>
      <color rgb="FF000000"/>
      <name val="Calibri"/>
      <family val="2"/>
    </font>
    <font>
      <sz val="18"/>
      <color rgb="FF000000"/>
      <name val="Calibri"/>
      <family val="2"/>
    </font>
    <font>
      <b/>
      <sz val="36"/>
      <color rgb="FF000000"/>
      <name val="Calibri"/>
      <family val="2"/>
    </font>
    <font>
      <sz val="10"/>
      <name val="Arial"/>
      <family val="2"/>
    </font>
    <font>
      <b/>
      <sz val="22"/>
      <color rgb="FF000000"/>
      <name val="Calibri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u/>
      <sz val="18"/>
      <name val="Arial"/>
      <family val="2"/>
    </font>
    <font>
      <b/>
      <u/>
      <sz val="20"/>
      <name val="Arial"/>
      <family val="2"/>
    </font>
    <font>
      <sz val="20"/>
      <color rgb="FF000000"/>
      <name val="Calibri"/>
      <family val="2"/>
    </font>
    <font>
      <b/>
      <sz val="10"/>
      <name val="Arial"/>
      <family val="2"/>
    </font>
    <font>
      <sz val="22"/>
      <color rgb="FF000000"/>
      <name val="Calibri"/>
      <family val="2"/>
    </font>
    <font>
      <b/>
      <sz val="18"/>
      <color rgb="FF000000"/>
      <name val="Calibri"/>
      <family val="2"/>
    </font>
    <font>
      <b/>
      <sz val="18"/>
      <color theme="1"/>
      <name val="Arial"/>
      <family val="2"/>
    </font>
    <font>
      <sz val="16"/>
      <color rgb="FF000000"/>
      <name val="Calibri"/>
      <family val="2"/>
    </font>
    <font>
      <b/>
      <sz val="18"/>
      <name val="Calibri"/>
      <family val="2"/>
    </font>
    <font>
      <b/>
      <sz val="20"/>
      <color rgb="FF000000"/>
      <name val="Calibri"/>
      <family val="2"/>
    </font>
    <font>
      <b/>
      <sz val="22"/>
      <name val="Arial"/>
      <family val="2"/>
    </font>
    <font>
      <b/>
      <sz val="100"/>
      <name val="Arial Black"/>
      <family val="2"/>
    </font>
    <font>
      <sz val="100"/>
      <color rgb="FF000000"/>
      <name val="Arial Black"/>
      <family val="2"/>
    </font>
    <font>
      <b/>
      <u/>
      <sz val="10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b/>
      <sz val="20"/>
      <color theme="1"/>
      <name val="Arial"/>
      <family val="2"/>
    </font>
    <font>
      <u/>
      <sz val="16"/>
      <color rgb="FF000000"/>
      <name val="Calibri"/>
      <family val="2"/>
    </font>
    <font>
      <b/>
      <sz val="11"/>
      <color rgb="FF000000"/>
      <name val="Calibri"/>
      <family val="2"/>
    </font>
    <font>
      <b/>
      <u/>
      <sz val="22"/>
      <name val="Arial"/>
      <family val="2"/>
    </font>
    <font>
      <b/>
      <u/>
      <sz val="11"/>
      <name val="Calibri"/>
      <family val="2"/>
    </font>
    <font>
      <b/>
      <u/>
      <sz val="10"/>
      <name val="Calibri"/>
      <family val="2"/>
    </font>
    <font>
      <sz val="11"/>
      <name val="Calibri"/>
      <family val="2"/>
    </font>
    <font>
      <b/>
      <u/>
      <sz val="22"/>
      <color rgb="FF000000"/>
      <name val="Calibri"/>
      <family val="2"/>
    </font>
    <font>
      <b/>
      <sz val="22"/>
      <color theme="1"/>
      <name val="Arial"/>
      <family val="2"/>
    </font>
    <font>
      <b/>
      <sz val="90"/>
      <name val="Arial Black"/>
      <family val="2"/>
    </font>
    <font>
      <b/>
      <u/>
      <sz val="12"/>
      <name val="Arial"/>
      <family val="2"/>
    </font>
    <font>
      <sz val="10"/>
      <color rgb="FF333F5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9"/>
      <color rgb="FF000000"/>
      <name val="Calibri"/>
      <family val="2"/>
    </font>
    <font>
      <b/>
      <sz val="22"/>
      <name val="Calibri"/>
      <family val="2"/>
    </font>
    <font>
      <u/>
      <sz val="24"/>
      <color rgb="FF000000"/>
      <name val="Calibri"/>
      <family val="2"/>
    </font>
    <font>
      <b/>
      <u/>
      <sz val="24"/>
      <color theme="10"/>
      <name val="Calibri"/>
      <family val="2"/>
    </font>
    <font>
      <b/>
      <sz val="18"/>
      <name val="Arial Narrow"/>
      <family val="2"/>
    </font>
    <font>
      <b/>
      <sz val="14"/>
      <name val="Calibri"/>
      <family val="2"/>
    </font>
    <font>
      <sz val="14"/>
      <name val="Calibri"/>
      <family val="2"/>
    </font>
    <font>
      <b/>
      <sz val="36"/>
      <name val="Arial"/>
      <family val="2"/>
    </font>
    <font>
      <b/>
      <sz val="32"/>
      <name val="Arial"/>
      <family val="2"/>
    </font>
    <font>
      <sz val="32"/>
      <color rgb="FF000000"/>
      <name val="Calibri"/>
      <family val="2"/>
    </font>
    <font>
      <sz val="32"/>
      <name val="Arial"/>
      <family val="2"/>
    </font>
    <font>
      <b/>
      <sz val="32"/>
      <color rgb="FF000000"/>
      <name val="Calibri"/>
      <family val="2"/>
    </font>
    <font>
      <b/>
      <sz val="32"/>
      <color theme="1" tint="4.9989318521683403E-2"/>
      <name val="Calibri"/>
      <family val="2"/>
    </font>
    <font>
      <b/>
      <u/>
      <sz val="32"/>
      <name val="Arial"/>
      <family val="2"/>
    </font>
    <font>
      <b/>
      <sz val="32"/>
      <name val="Calibri"/>
      <family val="2"/>
    </font>
    <font>
      <b/>
      <sz val="32"/>
      <color theme="1"/>
      <name val="Arial"/>
      <family val="2"/>
    </font>
    <font>
      <i/>
      <sz val="11"/>
      <color rgb="FF000000"/>
      <name val="Calibri"/>
      <family val="2"/>
    </font>
    <font>
      <b/>
      <u/>
      <sz val="26"/>
      <name val="Arial"/>
      <family val="2"/>
    </font>
    <font>
      <b/>
      <u/>
      <sz val="28"/>
      <name val="Arial"/>
      <family val="2"/>
    </font>
    <font>
      <b/>
      <sz val="20"/>
      <name val="Calibri"/>
      <family val="2"/>
    </font>
    <font>
      <b/>
      <u/>
      <sz val="22"/>
      <color rgb="FF0563C1"/>
      <name val="Calibri"/>
      <family val="2"/>
    </font>
    <font>
      <b/>
      <sz val="12"/>
      <name val="Calibri"/>
      <family val="2"/>
    </font>
    <font>
      <b/>
      <sz val="10"/>
      <color rgb="FF000000"/>
      <name val="Calibri"/>
      <family val="2"/>
    </font>
    <font>
      <u/>
      <sz val="11"/>
      <color theme="10"/>
      <name val="Calibri"/>
      <family val="2"/>
    </font>
    <font>
      <b/>
      <sz val="22"/>
      <color rgb="FF000000"/>
      <name val="Calibri"/>
      <family val="2"/>
    </font>
    <font>
      <b/>
      <u/>
      <sz val="36"/>
      <name val="Arial"/>
      <family val="2"/>
    </font>
    <font>
      <sz val="22"/>
      <color rgb="FF000000"/>
      <name val="Calibri"/>
      <family val="2"/>
    </font>
    <font>
      <b/>
      <sz val="26"/>
      <color rgb="FF000000"/>
      <name val="Calibri"/>
      <family val="2"/>
    </font>
    <font>
      <b/>
      <sz val="28"/>
      <color rgb="FF000000"/>
      <name val="Calibri"/>
      <family val="2"/>
    </font>
    <font>
      <b/>
      <sz val="36"/>
      <color rgb="FF000000"/>
      <name val="Calibri"/>
      <family val="2"/>
    </font>
    <font>
      <b/>
      <sz val="24"/>
      <name val="Calibri"/>
      <family val="2"/>
    </font>
    <font>
      <b/>
      <sz val="22"/>
      <name val="Arial"/>
      <family val="2"/>
    </font>
    <font>
      <b/>
      <u/>
      <sz val="22"/>
      <name val="Arial"/>
      <family val="2"/>
    </font>
    <font>
      <u/>
      <sz val="22"/>
      <name val="Arial"/>
      <family val="2"/>
    </font>
    <font>
      <b/>
      <u/>
      <sz val="22"/>
      <color rgb="FF000000"/>
      <name val="Calibri"/>
      <family val="2"/>
    </font>
    <font>
      <sz val="22"/>
      <name val="Calibri"/>
      <family val="2"/>
    </font>
    <font>
      <b/>
      <sz val="22"/>
      <name val="Calibri"/>
      <family val="2"/>
    </font>
    <font>
      <b/>
      <u/>
      <sz val="22"/>
      <color theme="10"/>
      <name val="Calibri"/>
      <family val="2"/>
    </font>
    <font>
      <sz val="11"/>
      <color rgb="FF000000"/>
      <name val="Calibri"/>
      <family val="2"/>
    </font>
    <font>
      <b/>
      <sz val="26"/>
      <color theme="1" tint="4.9989318521683403E-2"/>
      <name val="Calibri"/>
      <family val="2"/>
    </font>
    <font>
      <b/>
      <sz val="180"/>
      <name val="Arial Black"/>
      <family val="2"/>
    </font>
    <font>
      <b/>
      <sz val="28"/>
      <name val="Calibri"/>
      <family val="2"/>
    </font>
    <font>
      <sz val="100"/>
      <name val="Arial Black"/>
      <family val="2"/>
    </font>
    <font>
      <b/>
      <sz val="20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8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rgb="FF000000"/>
      </bottom>
      <diagonal/>
    </border>
    <border>
      <left/>
      <right/>
      <top style="medium">
        <color auto="1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auto="1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auto="1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auto="1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auto="1"/>
      </left>
      <right style="medium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auto="1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rgb="FF000000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/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auto="1"/>
      </right>
      <top style="medium">
        <color rgb="FF000000"/>
      </top>
      <bottom style="medium">
        <color rgb="FF000000"/>
      </bottom>
      <diagonal/>
    </border>
    <border>
      <left/>
      <right style="medium">
        <color auto="1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/>
      <right style="medium">
        <color auto="1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/>
      <right/>
      <top style="thin">
        <color rgb="FF000000"/>
      </top>
      <bottom style="medium">
        <color auto="1"/>
      </bottom>
      <diagonal/>
    </border>
    <border>
      <left/>
      <right style="medium">
        <color auto="1"/>
      </right>
      <top style="thin">
        <color rgb="FF000000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82" fillId="0" borderId="0" applyNumberFormat="0" applyFill="0" applyBorder="0" applyAlignment="0" applyProtection="0">
      <alignment vertical="top"/>
      <protection locked="0"/>
    </xf>
    <xf numFmtId="0" fontId="21" fillId="0" borderId="0"/>
    <xf numFmtId="43" fontId="97" fillId="0" borderId="0" applyFont="0" applyFill="0" applyBorder="0" applyAlignment="0" applyProtection="0"/>
  </cellStyleXfs>
  <cellXfs count="632">
    <xf numFmtId="0" fontId="0" fillId="0" borderId="0" xfId="0" applyFont="1" applyAlignment="1"/>
    <xf numFmtId="0" fontId="1" fillId="0" borderId="0" xfId="0" applyFont="1" applyBorder="1" applyAlignment="1"/>
    <xf numFmtId="0" fontId="4" fillId="0" borderId="0" xfId="0" applyFont="1" applyAlignment="1"/>
    <xf numFmtId="0" fontId="5" fillId="0" borderId="0" xfId="0" applyFont="1" applyBorder="1" applyAlignment="1"/>
    <xf numFmtId="0" fontId="0" fillId="0" borderId="1" xfId="0" applyFont="1" applyBorder="1" applyAlignment="1"/>
    <xf numFmtId="0" fontId="8" fillId="0" borderId="0" xfId="0" applyFont="1" applyBorder="1" applyAlignment="1"/>
    <xf numFmtId="0" fontId="0" fillId="0" borderId="0" xfId="0" applyFont="1" applyBorder="1" applyAlignment="1"/>
    <xf numFmtId="0" fontId="9" fillId="0" borderId="0" xfId="0" applyFont="1" applyBorder="1" applyAlignment="1"/>
    <xf numFmtId="0" fontId="11" fillId="0" borderId="0" xfId="0" applyFont="1" applyAlignment="1"/>
    <xf numFmtId="0" fontId="10" fillId="0" borderId="0" xfId="0" applyFont="1"/>
    <xf numFmtId="0" fontId="10" fillId="0" borderId="0" xfId="0" applyFont="1" applyAlignment="1">
      <alignment horizontal="left"/>
    </xf>
    <xf numFmtId="0" fontId="12" fillId="0" borderId="0" xfId="0" applyFont="1"/>
    <xf numFmtId="0" fontId="14" fillId="0" borderId="0" xfId="0" applyFont="1" applyAlignment="1">
      <alignment vertical="center"/>
    </xf>
    <xf numFmtId="0" fontId="13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3" fillId="2" borderId="0" xfId="0" applyFont="1" applyFill="1" applyBorder="1" applyAlignment="1">
      <alignment vertical="center"/>
    </xf>
    <xf numFmtId="0" fontId="15" fillId="2" borderId="0" xfId="0" applyFont="1" applyFill="1" applyBorder="1" applyAlignment="1">
      <alignment vertical="center"/>
    </xf>
    <xf numFmtId="0" fontId="14" fillId="2" borderId="0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8" fillId="0" borderId="0" xfId="0" applyFont="1"/>
    <xf numFmtId="0" fontId="16" fillId="0" borderId="0" xfId="0" applyFont="1"/>
    <xf numFmtId="0" fontId="18" fillId="0" borderId="0" xfId="0" applyFont="1" applyAlignment="1"/>
    <xf numFmtId="0" fontId="19" fillId="0" borderId="0" xfId="0" applyFont="1" applyBorder="1" applyAlignment="1"/>
    <xf numFmtId="0" fontId="14" fillId="0" borderId="0" xfId="0" applyFont="1" applyAlignment="1"/>
    <xf numFmtId="4" fontId="21" fillId="0" borderId="0" xfId="0" applyNumberFormat="1" applyFont="1" applyAlignment="1">
      <alignment horizontal="right" vertical="top"/>
    </xf>
    <xf numFmtId="0" fontId="22" fillId="0" borderId="0" xfId="0" applyFont="1" applyBorder="1" applyAlignment="1"/>
    <xf numFmtId="0" fontId="8" fillId="0" borderId="0" xfId="0" applyFont="1" applyBorder="1" applyAlignment="1">
      <alignment horizontal="center"/>
    </xf>
    <xf numFmtId="0" fontId="23" fillId="0" borderId="0" xfId="0" applyFont="1" applyBorder="1" applyAlignment="1"/>
    <xf numFmtId="0" fontId="25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8" fillId="0" borderId="0" xfId="0" applyFont="1" applyAlignment="1"/>
    <xf numFmtId="0" fontId="29" fillId="0" borderId="0" xfId="0" applyFont="1"/>
    <xf numFmtId="0" fontId="21" fillId="0" borderId="0" xfId="0" applyFont="1" applyAlignment="1">
      <alignment horizontal="left"/>
    </xf>
    <xf numFmtId="0" fontId="21" fillId="0" borderId="0" xfId="0" applyFont="1"/>
    <xf numFmtId="0" fontId="23" fillId="0" borderId="0" xfId="0" applyFont="1" applyAlignment="1">
      <alignment vertical="center"/>
    </xf>
    <xf numFmtId="0" fontId="23" fillId="0" borderId="0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30" fillId="0" borderId="0" xfId="0" applyFont="1" applyAlignment="1">
      <alignment vertical="center"/>
    </xf>
    <xf numFmtId="49" fontId="22" fillId="0" borderId="0" xfId="0" applyNumberFormat="1" applyFont="1" applyAlignment="1">
      <alignment vertical="center"/>
    </xf>
    <xf numFmtId="0" fontId="23" fillId="2" borderId="0" xfId="0" applyFont="1" applyFill="1" applyBorder="1" applyAlignment="1">
      <alignment vertical="center"/>
    </xf>
    <xf numFmtId="0" fontId="31" fillId="0" borderId="0" xfId="0" applyFont="1" applyAlignment="1">
      <alignment vertical="center"/>
    </xf>
    <xf numFmtId="0" fontId="0" fillId="0" borderId="0" xfId="0" applyFont="1"/>
    <xf numFmtId="0" fontId="32" fillId="0" borderId="0" xfId="0" applyFont="1" applyAlignment="1">
      <alignment vertical="center"/>
    </xf>
    <xf numFmtId="0" fontId="33" fillId="0" borderId="0" xfId="0" applyFont="1" applyAlignment="1"/>
    <xf numFmtId="2" fontId="0" fillId="0" borderId="0" xfId="0" applyNumberFormat="1" applyFont="1"/>
    <xf numFmtId="0" fontId="23" fillId="0" borderId="3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2" fontId="35" fillId="2" borderId="7" xfId="0" applyNumberFormat="1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31" fillId="0" borderId="0" xfId="0" applyFont="1" applyAlignment="1"/>
    <xf numFmtId="0" fontId="22" fillId="0" borderId="0" xfId="0" applyFont="1" applyAlignment="1">
      <alignment horizontal="center"/>
    </xf>
    <xf numFmtId="0" fontId="30" fillId="0" borderId="0" xfId="0" applyFont="1" applyAlignment="1"/>
    <xf numFmtId="0" fontId="9" fillId="0" borderId="0" xfId="0" applyFont="1" applyAlignment="1"/>
    <xf numFmtId="0" fontId="12" fillId="0" borderId="0" xfId="0" applyFont="1" applyBorder="1" applyAlignment="1"/>
    <xf numFmtId="0" fontId="39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41" fillId="0" borderId="0" xfId="0" applyFont="1" applyAlignment="1">
      <alignment horizontal="left"/>
    </xf>
    <xf numFmtId="0" fontId="41" fillId="0" borderId="0" xfId="0" applyFont="1"/>
    <xf numFmtId="0" fontId="24" fillId="0" borderId="0" xfId="0" applyFont="1" applyAlignment="1">
      <alignment horizontal="left" vertical="center"/>
    </xf>
    <xf numFmtId="0" fontId="24" fillId="0" borderId="0" xfId="0" applyFont="1" applyAlignment="1">
      <alignment vertical="center"/>
    </xf>
    <xf numFmtId="0" fontId="27" fillId="0" borderId="0" xfId="0" applyFont="1" applyAlignment="1">
      <alignment horizontal="center" vertical="center"/>
    </xf>
    <xf numFmtId="0" fontId="28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35" fillId="0" borderId="0" xfId="0" applyFont="1" applyAlignment="1">
      <alignment vertical="center"/>
    </xf>
    <xf numFmtId="0" fontId="22" fillId="0" borderId="0" xfId="0" applyFont="1" applyBorder="1" applyAlignment="1">
      <alignment horizontal="left" vertical="center"/>
    </xf>
    <xf numFmtId="0" fontId="24" fillId="0" borderId="0" xfId="0" applyFont="1" applyAlignment="1">
      <alignment horizontal="right" vertical="center"/>
    </xf>
    <xf numFmtId="0" fontId="27" fillId="0" borderId="0" xfId="0" applyFont="1" applyAlignment="1">
      <alignment vertical="center"/>
    </xf>
    <xf numFmtId="49" fontId="35" fillId="0" borderId="0" xfId="0" applyNumberFormat="1" applyFont="1" applyAlignment="1">
      <alignment vertical="center"/>
    </xf>
    <xf numFmtId="0" fontId="35" fillId="0" borderId="0" xfId="0" applyFont="1" applyAlignment="1">
      <alignment horizontal="right" vertical="center"/>
    </xf>
    <xf numFmtId="0" fontId="42" fillId="0" borderId="0" xfId="0" applyFont="1" applyAlignment="1">
      <alignment vertical="center"/>
    </xf>
    <xf numFmtId="0" fontId="27" fillId="0" borderId="0" xfId="0" applyFont="1" applyBorder="1" applyAlignment="1">
      <alignment vertical="center"/>
    </xf>
    <xf numFmtId="0" fontId="43" fillId="0" borderId="0" xfId="0" applyFont="1" applyAlignment="1"/>
    <xf numFmtId="0" fontId="43" fillId="0" borderId="0" xfId="0" applyFont="1" applyAlignment="1">
      <alignment horizontal="right"/>
    </xf>
    <xf numFmtId="0" fontId="44" fillId="0" borderId="0" xfId="0" applyFont="1" applyAlignment="1"/>
    <xf numFmtId="0" fontId="45" fillId="0" borderId="0" xfId="0" applyFont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35" fillId="0" borderId="0" xfId="0" applyFont="1" applyAlignment="1"/>
    <xf numFmtId="0" fontId="3" fillId="0" borderId="0" xfId="0" applyFont="1" applyAlignment="1"/>
    <xf numFmtId="0" fontId="44" fillId="0" borderId="0" xfId="0" applyFont="1"/>
    <xf numFmtId="0" fontId="46" fillId="0" borderId="0" xfId="0" applyFont="1"/>
    <xf numFmtId="0" fontId="47" fillId="0" borderId="0" xfId="0" applyFont="1"/>
    <xf numFmtId="0" fontId="40" fillId="0" borderId="0" xfId="0" applyFont="1" applyAlignment="1">
      <alignment horizontal="center" vertical="center"/>
    </xf>
    <xf numFmtId="0" fontId="4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36" fillId="0" borderId="0" xfId="0" applyFont="1" applyBorder="1" applyAlignment="1">
      <alignment vertical="center"/>
    </xf>
    <xf numFmtId="0" fontId="36" fillId="2" borderId="0" xfId="0" applyFont="1" applyFill="1" applyBorder="1" applyAlignment="1">
      <alignment vertical="center"/>
    </xf>
    <xf numFmtId="0" fontId="45" fillId="2" borderId="0" xfId="0" applyFont="1" applyFill="1" applyBorder="1" applyAlignment="1">
      <alignment vertical="center"/>
    </xf>
    <xf numFmtId="0" fontId="49" fillId="2" borderId="0" xfId="0" applyFont="1" applyFill="1" applyBorder="1" applyAlignment="1">
      <alignment vertical="center"/>
    </xf>
    <xf numFmtId="49" fontId="22" fillId="2" borderId="0" xfId="0" applyNumberFormat="1" applyFont="1" applyFill="1" applyBorder="1" applyAlignment="1">
      <alignment vertical="center"/>
    </xf>
    <xf numFmtId="0" fontId="22" fillId="2" borderId="0" xfId="0" applyFont="1" applyFill="1" applyBorder="1" applyAlignment="1">
      <alignment vertical="center"/>
    </xf>
    <xf numFmtId="0" fontId="50" fillId="2" borderId="0" xfId="0" applyFont="1" applyFill="1" applyBorder="1" applyAlignment="1">
      <alignment vertical="center"/>
    </xf>
    <xf numFmtId="0" fontId="8" fillId="0" borderId="14" xfId="0" applyFont="1" applyBorder="1" applyAlignment="1">
      <alignment horizontal="center" vertical="center"/>
    </xf>
    <xf numFmtId="0" fontId="44" fillId="0" borderId="15" xfId="0" applyFont="1" applyBorder="1" applyAlignment="1">
      <alignment vertical="top"/>
    </xf>
    <xf numFmtId="0" fontId="8" fillId="0" borderId="15" xfId="0" applyFont="1" applyBorder="1" applyAlignment="1">
      <alignment horizontal="center" vertical="center"/>
    </xf>
    <xf numFmtId="0" fontId="9" fillId="2" borderId="15" xfId="0" applyFont="1" applyFill="1" applyBorder="1"/>
    <xf numFmtId="0" fontId="11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8" fillId="0" borderId="0" xfId="0" applyFont="1"/>
    <xf numFmtId="0" fontId="28" fillId="0" borderId="0" xfId="0" applyFont="1"/>
    <xf numFmtId="0" fontId="28" fillId="2" borderId="0" xfId="0" applyFont="1" applyFill="1" applyBorder="1"/>
    <xf numFmtId="0" fontId="12" fillId="2" borderId="0" xfId="0" applyFont="1" applyFill="1" applyBorder="1"/>
    <xf numFmtId="0" fontId="16" fillId="0" borderId="0" xfId="0" applyFont="1" applyAlignment="1"/>
    <xf numFmtId="0" fontId="9" fillId="0" borderId="15" xfId="0" applyFont="1" applyBorder="1"/>
    <xf numFmtId="0" fontId="35" fillId="0" borderId="0" xfId="0" applyFont="1" applyAlignment="1">
      <alignment horizontal="center"/>
    </xf>
    <xf numFmtId="0" fontId="35" fillId="0" borderId="0" xfId="0" applyFont="1" applyBorder="1" applyAlignment="1"/>
    <xf numFmtId="0" fontId="31" fillId="0" borderId="0" xfId="0" applyFont="1" applyBorder="1" applyAlignment="1">
      <alignment vertical="center"/>
    </xf>
    <xf numFmtId="49" fontId="31" fillId="0" borderId="0" xfId="0" applyNumberFormat="1" applyFont="1" applyAlignment="1">
      <alignment vertical="center"/>
    </xf>
    <xf numFmtId="0" fontId="26" fillId="0" borderId="0" xfId="0" applyFont="1" applyAlignment="1">
      <alignment vertical="center"/>
    </xf>
    <xf numFmtId="2" fontId="1" fillId="0" borderId="0" xfId="0" applyNumberFormat="1" applyFont="1" applyAlignment="1">
      <alignment vertical="center"/>
    </xf>
    <xf numFmtId="0" fontId="13" fillId="0" borderId="0" xfId="0" applyFont="1" applyAlignment="1"/>
    <xf numFmtId="0" fontId="7" fillId="0" borderId="0" xfId="0" applyFont="1" applyAlignment="1"/>
    <xf numFmtId="0" fontId="29" fillId="0" borderId="0" xfId="0" applyFont="1" applyAlignment="1">
      <alignment horizontal="center"/>
    </xf>
    <xf numFmtId="0" fontId="29" fillId="0" borderId="0" xfId="0" applyFont="1" applyAlignment="1">
      <alignment horizontal="left"/>
    </xf>
    <xf numFmtId="0" fontId="29" fillId="2" borderId="0" xfId="0" applyFont="1" applyFill="1" applyBorder="1"/>
    <xf numFmtId="0" fontId="7" fillId="0" borderId="0" xfId="0" applyFont="1"/>
    <xf numFmtId="49" fontId="0" fillId="0" borderId="0" xfId="0" applyNumberFormat="1" applyFont="1"/>
    <xf numFmtId="0" fontId="7" fillId="0" borderId="0" xfId="0" applyFont="1" applyAlignment="1">
      <alignment horizontal="left"/>
    </xf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33" fillId="0" borderId="0" xfId="0" applyFont="1" applyAlignment="1">
      <alignment vertical="center"/>
    </xf>
    <xf numFmtId="0" fontId="57" fillId="0" borderId="0" xfId="0" applyFont="1"/>
    <xf numFmtId="2" fontId="58" fillId="0" borderId="0" xfId="0" applyNumberFormat="1" applyFont="1" applyAlignment="1">
      <alignment horizontal="right"/>
    </xf>
    <xf numFmtId="0" fontId="48" fillId="0" borderId="0" xfId="0" applyFont="1"/>
    <xf numFmtId="0" fontId="59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36" fillId="0" borderId="0" xfId="0" applyFont="1" applyBorder="1"/>
    <xf numFmtId="0" fontId="36" fillId="0" borderId="0" xfId="0" applyFont="1" applyBorder="1" applyAlignment="1"/>
    <xf numFmtId="0" fontId="45" fillId="0" borderId="0" xfId="0" applyFont="1" applyAlignment="1">
      <alignment horizontal="center"/>
    </xf>
    <xf numFmtId="0" fontId="50" fillId="0" borderId="0" xfId="0" applyFont="1" applyAlignment="1">
      <alignment vertical="center"/>
    </xf>
    <xf numFmtId="0" fontId="45" fillId="0" borderId="0" xfId="0" applyFont="1" applyAlignment="1"/>
    <xf numFmtId="0" fontId="15" fillId="0" borderId="0" xfId="0" applyFont="1" applyBorder="1" applyAlignment="1"/>
    <xf numFmtId="0" fontId="61" fillId="0" borderId="0" xfId="0" applyFont="1" applyAlignment="1"/>
    <xf numFmtId="0" fontId="36" fillId="0" borderId="4" xfId="0" applyFont="1" applyBorder="1" applyAlignment="1">
      <alignment horizontal="center" vertical="center"/>
    </xf>
    <xf numFmtId="164" fontId="22" fillId="0" borderId="2" xfId="0" applyNumberFormat="1" applyFont="1" applyBorder="1" applyAlignment="1">
      <alignment horizontal="center" vertical="top"/>
    </xf>
    <xf numFmtId="0" fontId="36" fillId="0" borderId="2" xfId="0" applyFont="1" applyBorder="1" applyAlignment="1">
      <alignment horizontal="center" vertical="center"/>
    </xf>
    <xf numFmtId="0" fontId="0" fillId="0" borderId="2" xfId="0" applyFont="1" applyBorder="1" applyAlignment="1"/>
    <xf numFmtId="0" fontId="22" fillId="0" borderId="2" xfId="0" applyFont="1" applyBorder="1" applyAlignment="1">
      <alignment horizontal="center"/>
    </xf>
    <xf numFmtId="2" fontId="62" fillId="0" borderId="2" xfId="1" applyNumberFormat="1" applyFont="1" applyBorder="1" applyAlignment="1" applyProtection="1">
      <alignment horizontal="center" vertical="center"/>
    </xf>
    <xf numFmtId="0" fontId="36" fillId="0" borderId="2" xfId="0" applyFont="1" applyBorder="1" applyAlignment="1">
      <alignment horizontal="center"/>
    </xf>
    <xf numFmtId="166" fontId="0" fillId="0" borderId="0" xfId="0" applyNumberFormat="1" applyFont="1"/>
    <xf numFmtId="0" fontId="23" fillId="7" borderId="30" xfId="0" applyFont="1" applyFill="1" applyBorder="1" applyAlignment="1">
      <alignment horizontal="center" vertical="center"/>
    </xf>
    <xf numFmtId="0" fontId="63" fillId="2" borderId="28" xfId="0" applyFont="1" applyFill="1" applyBorder="1" applyAlignment="1">
      <alignment horizontal="center" vertical="center" wrapText="1"/>
    </xf>
    <xf numFmtId="2" fontId="23" fillId="0" borderId="28" xfId="0" applyNumberFormat="1" applyFont="1" applyBorder="1" applyAlignment="1">
      <alignment horizontal="center" vertical="center" wrapText="1"/>
    </xf>
    <xf numFmtId="2" fontId="23" fillId="0" borderId="28" xfId="0" applyNumberFormat="1" applyFont="1" applyBorder="1" applyAlignment="1">
      <alignment horizontal="center" vertical="center"/>
    </xf>
    <xf numFmtId="0" fontId="23" fillId="7" borderId="32" xfId="0" applyFont="1" applyFill="1" applyBorder="1" applyAlignment="1">
      <alignment horizontal="center" vertical="center"/>
    </xf>
    <xf numFmtId="0" fontId="63" fillId="0" borderId="28" xfId="0" applyFont="1" applyBorder="1" applyAlignment="1">
      <alignment horizontal="center" vertical="center"/>
    </xf>
    <xf numFmtId="0" fontId="63" fillId="0" borderId="30" xfId="0" applyFont="1" applyBorder="1" applyAlignment="1">
      <alignment horizontal="center" vertical="center"/>
    </xf>
    <xf numFmtId="2" fontId="23" fillId="3" borderId="38" xfId="0" applyNumberFormat="1" applyFont="1" applyFill="1" applyBorder="1" applyAlignment="1">
      <alignment horizontal="center" vertical="center"/>
    </xf>
    <xf numFmtId="0" fontId="63" fillId="6" borderId="39" xfId="0" applyFont="1" applyFill="1" applyBorder="1" applyAlignment="1">
      <alignment horizontal="center" vertical="center"/>
    </xf>
    <xf numFmtId="0" fontId="63" fillId="6" borderId="40" xfId="0" applyFont="1" applyFill="1" applyBorder="1" applyAlignment="1">
      <alignment horizontal="center" vertical="center"/>
    </xf>
    <xf numFmtId="2" fontId="23" fillId="6" borderId="0" xfId="0" applyNumberFormat="1" applyFont="1" applyFill="1" applyBorder="1" applyAlignment="1">
      <alignment horizontal="center" vertical="center"/>
    </xf>
    <xf numFmtId="0" fontId="63" fillId="6" borderId="41" xfId="0" applyFont="1" applyFill="1" applyBorder="1" applyAlignment="1">
      <alignment horizontal="center" vertical="center"/>
    </xf>
    <xf numFmtId="0" fontId="63" fillId="6" borderId="1" xfId="0" applyFont="1" applyFill="1" applyBorder="1" applyAlignment="1">
      <alignment horizontal="center" vertical="center"/>
    </xf>
    <xf numFmtId="2" fontId="2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/>
    <xf numFmtId="0" fontId="25" fillId="6" borderId="16" xfId="0" applyFont="1" applyFill="1" applyBorder="1" applyAlignment="1">
      <alignment horizontal="center" vertical="center"/>
    </xf>
    <xf numFmtId="0" fontId="64" fillId="0" borderId="17" xfId="0" applyFont="1" applyBorder="1" applyAlignment="1">
      <alignment horizontal="center" vertical="center"/>
    </xf>
    <xf numFmtId="0" fontId="25" fillId="6" borderId="42" xfId="0" applyFont="1" applyFill="1" applyBorder="1" applyAlignment="1">
      <alignment horizontal="center" vertical="center"/>
    </xf>
    <xf numFmtId="0" fontId="25" fillId="6" borderId="30" xfId="0" applyFont="1" applyFill="1" applyBorder="1" applyAlignment="1">
      <alignment horizontal="center" vertical="center"/>
    </xf>
    <xf numFmtId="0" fontId="8" fillId="0" borderId="46" xfId="0" applyFont="1" applyBorder="1" applyAlignment="1">
      <alignment vertical="center"/>
    </xf>
    <xf numFmtId="0" fontId="8" fillId="0" borderId="47" xfId="0" applyFont="1" applyBorder="1" applyAlignment="1">
      <alignment vertical="center"/>
    </xf>
    <xf numFmtId="0" fontId="8" fillId="0" borderId="48" xfId="0" applyFont="1" applyBorder="1" applyAlignment="1">
      <alignment vertical="center"/>
    </xf>
    <xf numFmtId="0" fontId="8" fillId="0" borderId="49" xfId="0" applyFont="1" applyBorder="1" applyAlignment="1">
      <alignment vertical="center"/>
    </xf>
    <xf numFmtId="2" fontId="25" fillId="5" borderId="28" xfId="0" applyNumberFormat="1" applyFont="1" applyFill="1" applyBorder="1" applyAlignment="1">
      <alignment horizontal="center" vertical="center"/>
    </xf>
    <xf numFmtId="0" fontId="25" fillId="0" borderId="54" xfId="0" applyFont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63" fillId="2" borderId="57" xfId="0" applyFont="1" applyFill="1" applyBorder="1" applyAlignment="1">
      <alignment horizontal="center" vertical="center" wrapText="1"/>
    </xf>
    <xf numFmtId="0" fontId="63" fillId="0" borderId="57" xfId="0" applyFont="1" applyBorder="1" applyAlignment="1">
      <alignment horizontal="center" vertical="center" wrapText="1"/>
    </xf>
    <xf numFmtId="0" fontId="23" fillId="0" borderId="57" xfId="0" applyFont="1" applyBorder="1" applyAlignment="1">
      <alignment horizontal="center" vertical="center"/>
    </xf>
    <xf numFmtId="0" fontId="23" fillId="0" borderId="58" xfId="0" applyFont="1" applyBorder="1" applyAlignment="1">
      <alignment horizontal="center" vertical="center"/>
    </xf>
    <xf numFmtId="0" fontId="23" fillId="0" borderId="59" xfId="0" applyFont="1" applyBorder="1" applyAlignment="1">
      <alignment horizontal="center" vertical="center"/>
    </xf>
    <xf numFmtId="2" fontId="23" fillId="3" borderId="60" xfId="0" applyNumberFormat="1" applyFont="1" applyFill="1" applyBorder="1" applyAlignment="1">
      <alignment horizontal="center" vertical="center"/>
    </xf>
    <xf numFmtId="0" fontId="23" fillId="7" borderId="61" xfId="0" applyFont="1" applyFill="1" applyBorder="1" applyAlignment="1">
      <alignment horizontal="center" vertical="center"/>
    </xf>
    <xf numFmtId="0" fontId="65" fillId="0" borderId="0" xfId="0" applyFont="1" applyBorder="1"/>
    <xf numFmtId="0" fontId="44" fillId="0" borderId="17" xfId="0" applyFont="1" applyBorder="1" applyAlignment="1">
      <alignment horizontal="center" vertical="center"/>
    </xf>
    <xf numFmtId="0" fontId="44" fillId="0" borderId="18" xfId="0" applyFont="1" applyBorder="1" applyAlignment="1">
      <alignment horizontal="center" vertical="center"/>
    </xf>
    <xf numFmtId="0" fontId="25" fillId="6" borderId="57" xfId="0" applyFont="1" applyFill="1" applyBorder="1" applyAlignment="1">
      <alignment horizontal="center" vertical="center"/>
    </xf>
    <xf numFmtId="0" fontId="25" fillId="6" borderId="28" xfId="0" applyFont="1" applyFill="1" applyBorder="1" applyAlignment="1">
      <alignment horizontal="center" vertical="center"/>
    </xf>
    <xf numFmtId="0" fontId="8" fillId="0" borderId="66" xfId="0" applyFont="1" applyBorder="1" applyAlignment="1">
      <alignment vertical="center"/>
    </xf>
    <xf numFmtId="0" fontId="8" fillId="0" borderId="67" xfId="0" applyFont="1" applyBorder="1" applyAlignment="1">
      <alignment vertical="center"/>
    </xf>
    <xf numFmtId="2" fontId="8" fillId="5" borderId="28" xfId="0" applyNumberFormat="1" applyFont="1" applyFill="1" applyBorder="1" applyAlignment="1">
      <alignment horizontal="center" vertical="center"/>
    </xf>
    <xf numFmtId="2" fontId="25" fillId="5" borderId="30" xfId="0" applyNumberFormat="1" applyFont="1" applyFill="1" applyBorder="1" applyAlignment="1">
      <alignment horizontal="center" vertical="center"/>
    </xf>
    <xf numFmtId="2" fontId="25" fillId="5" borderId="57" xfId="0" applyNumberFormat="1" applyFont="1" applyFill="1" applyBorder="1" applyAlignment="1">
      <alignment horizontal="center" vertical="center"/>
    </xf>
    <xf numFmtId="0" fontId="25" fillId="6" borderId="68" xfId="0" applyFont="1" applyFill="1" applyBorder="1" applyAlignment="1">
      <alignment horizontal="center" vertical="center"/>
    </xf>
    <xf numFmtId="0" fontId="64" fillId="0" borderId="69" xfId="0" applyFont="1" applyBorder="1" applyAlignment="1">
      <alignment horizontal="center" vertical="center"/>
    </xf>
    <xf numFmtId="0" fontId="44" fillId="0" borderId="15" xfId="0" applyFont="1" applyBorder="1" applyAlignment="1">
      <alignment horizontal="center" vertical="center"/>
    </xf>
    <xf numFmtId="0" fontId="64" fillId="0" borderId="70" xfId="0" applyFont="1" applyBorder="1" applyAlignment="1">
      <alignment horizontal="center" vertical="center"/>
    </xf>
    <xf numFmtId="0" fontId="1" fillId="0" borderId="0" xfId="0" applyFont="1" applyBorder="1"/>
    <xf numFmtId="0" fontId="6" fillId="0" borderId="0" xfId="0" applyFont="1" applyBorder="1" applyAlignment="1">
      <alignment vertical="center"/>
    </xf>
    <xf numFmtId="0" fontId="66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68" fillId="0" borderId="0" xfId="0" applyFont="1"/>
    <xf numFmtId="0" fontId="68" fillId="0" borderId="0" xfId="0" applyFont="1" applyAlignment="1"/>
    <xf numFmtId="0" fontId="67" fillId="0" borderId="0" xfId="0" applyFont="1" applyAlignment="1">
      <alignment horizontal="left"/>
    </xf>
    <xf numFmtId="0" fontId="67" fillId="0" borderId="0" xfId="0" applyFont="1"/>
    <xf numFmtId="0" fontId="68" fillId="0" borderId="0" xfId="0" applyFont="1" applyAlignment="1">
      <alignment horizontal="left"/>
    </xf>
    <xf numFmtId="0" fontId="69" fillId="0" borderId="0" xfId="0" applyFont="1" applyAlignment="1">
      <alignment horizontal="left"/>
    </xf>
    <xf numFmtId="0" fontId="69" fillId="0" borderId="0" xfId="0" applyFont="1"/>
    <xf numFmtId="0" fontId="70" fillId="0" borderId="0" xfId="0" applyFont="1"/>
    <xf numFmtId="0" fontId="70" fillId="0" borderId="0" xfId="0" applyFont="1" applyAlignment="1">
      <alignment horizontal="left"/>
    </xf>
    <xf numFmtId="0" fontId="67" fillId="0" borderId="0" xfId="0" applyFont="1" applyAlignment="1">
      <alignment vertical="center"/>
    </xf>
    <xf numFmtId="0" fontId="67" fillId="0" borderId="0" xfId="0" applyFont="1" applyAlignment="1">
      <alignment horizontal="left" vertical="center"/>
    </xf>
    <xf numFmtId="0" fontId="70" fillId="0" borderId="0" xfId="0" applyFont="1" applyAlignment="1">
      <alignment vertical="center"/>
    </xf>
    <xf numFmtId="0" fontId="70" fillId="0" borderId="0" xfId="0" applyFont="1" applyAlignment="1">
      <alignment horizontal="left" vertical="center"/>
    </xf>
    <xf numFmtId="0" fontId="67" fillId="0" borderId="0" xfId="0" applyFont="1" applyBorder="1" applyAlignment="1">
      <alignment vertical="center"/>
    </xf>
    <xf numFmtId="0" fontId="71" fillId="0" borderId="0" xfId="0" applyFont="1" applyBorder="1" applyAlignment="1">
      <alignment vertical="center"/>
    </xf>
    <xf numFmtId="0" fontId="67" fillId="2" borderId="0" xfId="0" applyFont="1" applyFill="1" applyBorder="1" applyAlignment="1">
      <alignment vertical="center"/>
    </xf>
    <xf numFmtId="0" fontId="70" fillId="2" borderId="0" xfId="0" applyFont="1" applyFill="1" applyBorder="1" applyAlignment="1">
      <alignment vertical="center"/>
    </xf>
    <xf numFmtId="0" fontId="67" fillId="2" borderId="0" xfId="0" applyFont="1" applyFill="1" applyBorder="1" applyAlignment="1">
      <alignment horizontal="left" vertical="center"/>
    </xf>
    <xf numFmtId="49" fontId="70" fillId="2" borderId="0" xfId="0" applyNumberFormat="1" applyFont="1" applyFill="1" applyBorder="1" applyAlignment="1">
      <alignment vertical="center"/>
    </xf>
    <xf numFmtId="0" fontId="70" fillId="2" borderId="0" xfId="0" applyFont="1" applyFill="1" applyBorder="1" applyAlignment="1">
      <alignment horizontal="left" vertical="center"/>
    </xf>
    <xf numFmtId="0" fontId="72" fillId="2" borderId="0" xfId="0" applyFont="1" applyFill="1" applyBorder="1" applyAlignment="1">
      <alignment vertical="center"/>
    </xf>
    <xf numFmtId="0" fontId="73" fillId="0" borderId="0" xfId="0" applyFont="1" applyBorder="1" applyAlignment="1">
      <alignment vertical="center"/>
    </xf>
    <xf numFmtId="0" fontId="74" fillId="2" borderId="0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0" fontId="5" fillId="0" borderId="0" xfId="0" applyFont="1"/>
    <xf numFmtId="0" fontId="12" fillId="0" borderId="0" xfId="0" applyFont="1" applyBorder="1"/>
    <xf numFmtId="0" fontId="12" fillId="0" borderId="0" xfId="0" applyFont="1" applyBorder="1" applyAlignment="1">
      <alignment vertical="center"/>
    </xf>
    <xf numFmtId="0" fontId="12" fillId="0" borderId="1" xfId="0" applyFont="1" applyBorder="1"/>
    <xf numFmtId="4" fontId="28" fillId="0" borderId="0" xfId="0" applyNumberFormat="1" applyFont="1" applyAlignment="1">
      <alignment horizontal="right" vertical="top"/>
    </xf>
    <xf numFmtId="4" fontId="0" fillId="0" borderId="0" xfId="0" applyNumberFormat="1" applyFont="1" applyAlignment="1">
      <alignment horizontal="right" vertical="top"/>
    </xf>
    <xf numFmtId="4" fontId="75" fillId="0" borderId="0" xfId="0" applyNumberFormat="1" applyFont="1" applyAlignment="1">
      <alignment horizontal="right" vertical="top"/>
    </xf>
    <xf numFmtId="0" fontId="30" fillId="0" borderId="0" xfId="0" applyFont="1"/>
    <xf numFmtId="0" fontId="2" fillId="0" borderId="0" xfId="0" applyFont="1" applyAlignment="1">
      <alignment horizontal="center" vertical="center"/>
    </xf>
    <xf numFmtId="0" fontId="77" fillId="0" borderId="0" xfId="0" applyFont="1" applyAlignment="1">
      <alignment horizontal="center"/>
    </xf>
    <xf numFmtId="0" fontId="36" fillId="0" borderId="0" xfId="0" applyFont="1" applyAlignment="1">
      <alignment horizontal="left" vertical="center"/>
    </xf>
    <xf numFmtId="0" fontId="36" fillId="0" borderId="0" xfId="0" applyFont="1" applyAlignment="1">
      <alignment horizontal="right" vertical="center"/>
    </xf>
    <xf numFmtId="2" fontId="28" fillId="0" borderId="0" xfId="0" applyNumberFormat="1" applyFont="1" applyAlignment="1">
      <alignment vertical="center"/>
    </xf>
    <xf numFmtId="0" fontId="15" fillId="0" borderId="0" xfId="0" applyFont="1" applyAlignment="1">
      <alignment horizontal="left" vertical="center"/>
    </xf>
    <xf numFmtId="0" fontId="36" fillId="0" borderId="5" xfId="0" applyFont="1" applyBorder="1" applyAlignment="1">
      <alignment horizontal="center" vertical="center"/>
    </xf>
    <xf numFmtId="0" fontId="36" fillId="0" borderId="7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52" fillId="0" borderId="0" xfId="0" applyFont="1" applyAlignment="1"/>
    <xf numFmtId="0" fontId="29" fillId="0" borderId="0" xfId="0" applyFont="1" applyAlignment="1"/>
    <xf numFmtId="0" fontId="41" fillId="0" borderId="0" xfId="0" applyFont="1" applyBorder="1" applyAlignment="1">
      <alignment horizontal="center"/>
    </xf>
    <xf numFmtId="0" fontId="24" fillId="0" borderId="0" xfId="0" applyFont="1" applyBorder="1"/>
    <xf numFmtId="0" fontId="24" fillId="0" borderId="0" xfId="0" applyFont="1" applyBorder="1" applyAlignment="1"/>
    <xf numFmtId="0" fontId="0" fillId="0" borderId="0" xfId="0" applyFont="1" applyBorder="1"/>
    <xf numFmtId="0" fontId="0" fillId="0" borderId="0" xfId="0" applyFont="1" applyAlignment="1">
      <alignment horizontal="center" vertical="center"/>
    </xf>
    <xf numFmtId="0" fontId="46" fillId="0" borderId="0" xfId="0" applyFont="1" applyBorder="1"/>
    <xf numFmtId="0" fontId="47" fillId="0" borderId="0" xfId="0" applyFont="1" applyBorder="1"/>
    <xf numFmtId="0" fontId="22" fillId="0" borderId="0" xfId="0" applyFont="1" applyAlignment="1"/>
    <xf numFmtId="0" fontId="3" fillId="0" borderId="0" xfId="0" applyFont="1" applyAlignment="1">
      <alignment horizontal="center"/>
    </xf>
    <xf numFmtId="0" fontId="79" fillId="0" borderId="0" xfId="0" applyFont="1" applyBorder="1"/>
    <xf numFmtId="0" fontId="30" fillId="0" borderId="0" xfId="0" applyFont="1" applyBorder="1" applyAlignment="1"/>
    <xf numFmtId="0" fontId="8" fillId="0" borderId="0" xfId="0" applyFont="1" applyBorder="1"/>
    <xf numFmtId="0" fontId="9" fillId="0" borderId="1" xfId="0" applyFont="1" applyBorder="1"/>
    <xf numFmtId="0" fontId="9" fillId="0" borderId="0" xfId="0" applyFont="1"/>
    <xf numFmtId="0" fontId="81" fillId="0" borderId="0" xfId="0" applyFont="1"/>
    <xf numFmtId="0" fontId="24" fillId="0" borderId="0" xfId="0" applyFont="1" applyBorder="1" applyAlignment="1">
      <alignment horizontal="left"/>
    </xf>
    <xf numFmtId="0" fontId="41" fillId="0" borderId="0" xfId="0" applyFont="1" applyBorder="1" applyAlignment="1">
      <alignment horizontal="left"/>
    </xf>
    <xf numFmtId="0" fontId="41" fillId="0" borderId="0" xfId="0" applyFont="1" applyBorder="1"/>
    <xf numFmtId="0" fontId="1" fillId="0" borderId="0" xfId="0" applyFont="1"/>
    <xf numFmtId="0" fontId="24" fillId="2" borderId="0" xfId="0" applyFont="1" applyFill="1" applyBorder="1" applyAlignment="1">
      <alignment horizontal="left"/>
    </xf>
    <xf numFmtId="0" fontId="41" fillId="2" borderId="0" xfId="0" applyFont="1" applyFill="1" applyBorder="1"/>
    <xf numFmtId="0" fontId="31" fillId="0" borderId="0" xfId="0" applyFont="1" applyBorder="1"/>
    <xf numFmtId="0" fontId="26" fillId="0" borderId="0" xfId="0" applyFont="1" applyAlignment="1"/>
    <xf numFmtId="0" fontId="31" fillId="0" borderId="0" xfId="0" applyFont="1" applyBorder="1" applyAlignment="1"/>
    <xf numFmtId="0" fontId="41" fillId="0" borderId="0" xfId="0" applyFont="1" applyAlignment="1"/>
    <xf numFmtId="0" fontId="23" fillId="0" borderId="0" xfId="0" applyFont="1" applyAlignment="1"/>
    <xf numFmtId="0" fontId="27" fillId="0" borderId="0" xfId="0" applyFont="1" applyBorder="1" applyAlignment="1">
      <alignment horizontal="left" vertical="center"/>
    </xf>
    <xf numFmtId="2" fontId="24" fillId="0" borderId="7" xfId="0" applyNumberFormat="1" applyFont="1" applyBorder="1" applyAlignment="1">
      <alignment horizontal="center" vertical="center"/>
    </xf>
    <xf numFmtId="0" fontId="31" fillId="0" borderId="0" xfId="0" applyFont="1"/>
    <xf numFmtId="0" fontId="22" fillId="0" borderId="0" xfId="0" applyFont="1"/>
    <xf numFmtId="0" fontId="9" fillId="0" borderId="0" xfId="0" applyFont="1" applyBorder="1"/>
    <xf numFmtId="0" fontId="35" fillId="0" borderId="0" xfId="0" applyFont="1"/>
    <xf numFmtId="0" fontId="4" fillId="0" borderId="0" xfId="0" applyFont="1"/>
    <xf numFmtId="0" fontId="41" fillId="0" borderId="0" xfId="0" applyFont="1" applyBorder="1" applyAlignment="1"/>
    <xf numFmtId="0" fontId="0" fillId="0" borderId="1" xfId="0" applyFont="1" applyBorder="1"/>
    <xf numFmtId="2" fontId="35" fillId="8" borderId="2" xfId="0" applyNumberFormat="1" applyFont="1" applyFill="1" applyBorder="1" applyAlignment="1">
      <alignment horizontal="center" vertical="center"/>
    </xf>
    <xf numFmtId="2" fontId="35" fillId="9" borderId="7" xfId="0" applyNumberFormat="1" applyFont="1" applyFill="1" applyBorder="1" applyAlignment="1">
      <alignment horizontal="center" vertical="center"/>
    </xf>
    <xf numFmtId="0" fontId="84" fillId="2" borderId="0" xfId="0" applyFont="1" applyFill="1" applyBorder="1" applyAlignment="1">
      <alignment vertical="center"/>
    </xf>
    <xf numFmtId="164" fontId="3" fillId="9" borderId="15" xfId="0" applyNumberFormat="1" applyFont="1" applyFill="1" applyBorder="1" applyAlignment="1">
      <alignment horizontal="center" vertical="center"/>
    </xf>
    <xf numFmtId="4" fontId="3" fillId="8" borderId="23" xfId="0" applyNumberFormat="1" applyFont="1" applyFill="1" applyBorder="1" applyAlignment="1">
      <alignment horizontal="center" vertical="center"/>
    </xf>
    <xf numFmtId="0" fontId="83" fillId="0" borderId="2" xfId="0" applyFont="1" applyBorder="1" applyAlignment="1">
      <alignment horizontal="center" vertical="center"/>
    </xf>
    <xf numFmtId="0" fontId="12" fillId="0" borderId="21" xfId="0" applyFont="1" applyBorder="1"/>
    <xf numFmtId="4" fontId="88" fillId="8" borderId="22" xfId="0" applyNumberFormat="1" applyFont="1" applyFill="1" applyBorder="1" applyAlignment="1">
      <alignment horizontal="center" vertical="center"/>
    </xf>
    <xf numFmtId="164" fontId="86" fillId="8" borderId="2" xfId="0" applyNumberFormat="1" applyFont="1" applyFill="1" applyBorder="1" applyAlignment="1">
      <alignment horizontal="center" vertical="center"/>
    </xf>
    <xf numFmtId="0" fontId="30" fillId="0" borderId="2" xfId="0" applyFont="1" applyBorder="1" applyAlignment="1"/>
    <xf numFmtId="0" fontId="36" fillId="0" borderId="2" xfId="0" applyFont="1" applyBorder="1" applyAlignment="1"/>
    <xf numFmtId="0" fontId="90" fillId="0" borderId="0" xfId="0" applyFont="1" applyAlignment="1">
      <alignment horizontal="left" vertical="center"/>
    </xf>
    <xf numFmtId="0" fontId="90" fillId="0" borderId="0" xfId="0" applyFont="1" applyAlignment="1">
      <alignment vertical="center"/>
    </xf>
    <xf numFmtId="0" fontId="91" fillId="0" borderId="0" xfId="0" applyFont="1" applyAlignment="1">
      <alignment horizontal="center" vertical="center"/>
    </xf>
    <xf numFmtId="0" fontId="92" fillId="0" borderId="0" xfId="0" applyFont="1" applyAlignment="1">
      <alignment horizontal="center" vertical="center"/>
    </xf>
    <xf numFmtId="0" fontId="83" fillId="0" borderId="0" xfId="0" applyFont="1" applyAlignment="1">
      <alignment vertical="center"/>
    </xf>
    <xf numFmtId="0" fontId="85" fillId="0" borderId="0" xfId="0" applyFont="1" applyAlignment="1">
      <alignment vertical="center"/>
    </xf>
    <xf numFmtId="0" fontId="90" fillId="0" borderId="0" xfId="0" applyFont="1" applyAlignment="1">
      <alignment horizontal="right" vertical="center"/>
    </xf>
    <xf numFmtId="0" fontId="83" fillId="0" borderId="0" xfId="0" applyFont="1" applyAlignment="1">
      <alignment horizontal="right" vertical="center"/>
    </xf>
    <xf numFmtId="0" fontId="85" fillId="0" borderId="0" xfId="0" applyFont="1" applyAlignment="1">
      <alignment horizontal="right" vertical="center"/>
    </xf>
    <xf numFmtId="0" fontId="91" fillId="0" borderId="0" xfId="0" applyFont="1" applyBorder="1" applyAlignment="1">
      <alignment vertical="center"/>
    </xf>
    <xf numFmtId="0" fontId="85" fillId="0" borderId="0" xfId="0" applyFont="1" applyBorder="1" applyAlignment="1">
      <alignment horizontal="center" vertical="center"/>
    </xf>
    <xf numFmtId="165" fontId="83" fillId="0" borderId="6" xfId="0" applyNumberFormat="1" applyFont="1" applyBorder="1" applyAlignment="1">
      <alignment horizontal="center" vertical="center"/>
    </xf>
    <xf numFmtId="2" fontId="90" fillId="0" borderId="2" xfId="0" applyNumberFormat="1" applyFont="1" applyBorder="1" applyAlignment="1">
      <alignment horizontal="center" vertical="center" wrapText="1"/>
    </xf>
    <xf numFmtId="0" fontId="90" fillId="0" borderId="2" xfId="0" applyFont="1" applyBorder="1" applyAlignment="1">
      <alignment horizontal="center" vertical="center" wrapText="1"/>
    </xf>
    <xf numFmtId="0" fontId="90" fillId="0" borderId="2" xfId="0" applyFont="1" applyBorder="1" applyAlignment="1">
      <alignment horizontal="center" vertical="center"/>
    </xf>
    <xf numFmtId="0" fontId="83" fillId="0" borderId="7" xfId="0" applyFont="1" applyBorder="1" applyAlignment="1">
      <alignment horizontal="center" vertical="center"/>
    </xf>
    <xf numFmtId="0" fontId="83" fillId="0" borderId="6" xfId="0" applyFont="1" applyBorder="1" applyAlignment="1">
      <alignment horizontal="center" vertical="center"/>
    </xf>
    <xf numFmtId="2" fontId="83" fillId="0" borderId="2" xfId="0" applyNumberFormat="1" applyFont="1" applyBorder="1" applyAlignment="1">
      <alignment horizontal="center" vertical="center"/>
    </xf>
    <xf numFmtId="2" fontId="96" fillId="0" borderId="2" xfId="1" applyNumberFormat="1" applyFont="1" applyBorder="1" applyAlignment="1" applyProtection="1">
      <alignment horizontal="center" vertical="center"/>
    </xf>
    <xf numFmtId="0" fontId="83" fillId="0" borderId="14" xfId="0" applyFont="1" applyBorder="1" applyAlignment="1">
      <alignment horizontal="center" vertical="center"/>
    </xf>
    <xf numFmtId="0" fontId="83" fillId="0" borderId="15" xfId="0" applyFont="1" applyBorder="1" applyAlignment="1">
      <alignment horizontal="center" vertical="center"/>
    </xf>
    <xf numFmtId="2" fontId="83" fillId="0" borderId="15" xfId="0" applyNumberFormat="1" applyFont="1" applyBorder="1" applyAlignment="1">
      <alignment horizontal="center" vertical="center"/>
    </xf>
    <xf numFmtId="0" fontId="90" fillId="0" borderId="15" xfId="0" applyFont="1" applyBorder="1" applyAlignment="1">
      <alignment horizontal="center" vertical="center"/>
    </xf>
    <xf numFmtId="0" fontId="95" fillId="0" borderId="15" xfId="0" applyFont="1" applyBorder="1" applyAlignment="1">
      <alignment horizontal="center" vertical="center"/>
    </xf>
    <xf numFmtId="2" fontId="83" fillId="8" borderId="23" xfId="0" applyNumberFormat="1" applyFont="1" applyFill="1" applyBorder="1" applyAlignment="1">
      <alignment horizontal="center" vertical="center"/>
    </xf>
    <xf numFmtId="0" fontId="87" fillId="0" borderId="2" xfId="0" applyFont="1" applyBorder="1" applyAlignment="1">
      <alignment horizontal="center"/>
    </xf>
    <xf numFmtId="164" fontId="12" fillId="0" borderId="0" xfId="0" applyNumberFormat="1" applyFont="1"/>
    <xf numFmtId="0" fontId="0" fillId="0" borderId="15" xfId="0" applyFont="1" applyBorder="1" applyAlignment="1"/>
    <xf numFmtId="0" fontId="67" fillId="0" borderId="0" xfId="0" applyFont="1" applyAlignment="1">
      <alignment vertical="center"/>
    </xf>
    <xf numFmtId="2" fontId="14" fillId="0" borderId="2" xfId="0" applyNumberFormat="1" applyFont="1" applyFill="1" applyBorder="1" applyAlignment="1">
      <alignment horizontal="center" vertical="center"/>
    </xf>
    <xf numFmtId="0" fontId="11" fillId="0" borderId="0" xfId="0" applyFont="1" applyAlignment="1"/>
    <xf numFmtId="0" fontId="35" fillId="0" borderId="0" xfId="0" applyFont="1" applyBorder="1" applyAlignment="1"/>
    <xf numFmtId="0" fontId="28" fillId="0" borderId="0" xfId="0" applyFont="1" applyAlignment="1"/>
    <xf numFmtId="0" fontId="0" fillId="0" borderId="1" xfId="0" applyFont="1" applyBorder="1" applyAlignment="1"/>
    <xf numFmtId="0" fontId="18" fillId="0" borderId="0" xfId="0" applyFont="1" applyAlignment="1"/>
    <xf numFmtId="0" fontId="0" fillId="0" borderId="0" xfId="0" applyFont="1" applyAlignment="1"/>
    <xf numFmtId="0" fontId="30" fillId="0" borderId="0" xfId="0" applyFont="1" applyAlignment="1"/>
    <xf numFmtId="0" fontId="45" fillId="0" borderId="0" xfId="0" applyFont="1" applyAlignment="1">
      <alignment horizontal="center"/>
    </xf>
    <xf numFmtId="0" fontId="22" fillId="0" borderId="0" xfId="0" applyFont="1" applyBorder="1" applyAlignment="1">
      <alignment vertical="center"/>
    </xf>
    <xf numFmtId="0" fontId="23" fillId="0" borderId="10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164" fontId="88" fillId="8" borderId="71" xfId="0" applyNumberFormat="1" applyFont="1" applyFill="1" applyBorder="1" applyAlignment="1">
      <alignment horizontal="center" vertical="center"/>
    </xf>
    <xf numFmtId="0" fontId="98" fillId="0" borderId="0" xfId="0" applyFont="1" applyAlignment="1">
      <alignment vertical="center"/>
    </xf>
    <xf numFmtId="165" fontId="11" fillId="0" borderId="2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64" fontId="11" fillId="0" borderId="2" xfId="0" applyNumberFormat="1" applyFont="1" applyBorder="1" applyAlignment="1">
      <alignment horizontal="center" vertical="center"/>
    </xf>
    <xf numFmtId="4" fontId="87" fillId="0" borderId="2" xfId="0" applyNumberFormat="1" applyFont="1" applyBorder="1" applyAlignment="1">
      <alignment horizontal="center"/>
    </xf>
    <xf numFmtId="0" fontId="20" fillId="0" borderId="2" xfId="0" applyFont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165" fontId="83" fillId="0" borderId="75" xfId="0" applyNumberFormat="1" applyFont="1" applyBorder="1" applyAlignment="1">
      <alignment horizontal="center" vertical="center"/>
    </xf>
    <xf numFmtId="0" fontId="83" fillId="0" borderId="76" xfId="0" applyFont="1" applyBorder="1" applyAlignment="1">
      <alignment horizontal="center" vertical="center"/>
    </xf>
    <xf numFmtId="2" fontId="90" fillId="0" borderId="76" xfId="0" applyNumberFormat="1" applyFont="1" applyBorder="1" applyAlignment="1">
      <alignment horizontal="center" vertical="center" wrapText="1"/>
    </xf>
    <xf numFmtId="0" fontId="90" fillId="0" borderId="76" xfId="0" applyFont="1" applyBorder="1" applyAlignment="1">
      <alignment horizontal="center" vertical="center" wrapText="1"/>
    </xf>
    <xf numFmtId="0" fontId="90" fillId="0" borderId="76" xfId="0" applyFont="1" applyBorder="1" applyAlignment="1">
      <alignment horizontal="center" vertical="center"/>
    </xf>
    <xf numFmtId="0" fontId="83" fillId="0" borderId="77" xfId="0" applyFont="1" applyBorder="1" applyAlignment="1">
      <alignment horizontal="center" vertical="center"/>
    </xf>
    <xf numFmtId="0" fontId="95" fillId="0" borderId="72" xfId="0" applyFont="1" applyBorder="1" applyAlignment="1"/>
    <xf numFmtId="0" fontId="95" fillId="0" borderId="73" xfId="0" applyFont="1" applyBorder="1" applyAlignment="1"/>
    <xf numFmtId="0" fontId="83" fillId="0" borderId="73" xfId="0" applyFont="1" applyBorder="1" applyAlignment="1">
      <alignment horizontal="center" vertical="center"/>
    </xf>
    <xf numFmtId="2" fontId="96" fillId="0" borderId="73" xfId="1" applyNumberFormat="1" applyFont="1" applyBorder="1" applyAlignment="1" applyProtection="1">
      <alignment horizontal="center" vertical="center"/>
    </xf>
    <xf numFmtId="2" fontId="83" fillId="8" borderId="74" xfId="0" applyNumberFormat="1" applyFont="1" applyFill="1" applyBorder="1" applyAlignment="1">
      <alignment horizontal="center" vertical="center"/>
    </xf>
    <xf numFmtId="165" fontId="83" fillId="0" borderId="3" xfId="0" applyNumberFormat="1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2" fontId="90" fillId="0" borderId="4" xfId="0" applyNumberFormat="1" applyFont="1" applyBorder="1" applyAlignment="1">
      <alignment horizontal="center" vertical="center" wrapText="1"/>
    </xf>
    <xf numFmtId="165" fontId="22" fillId="0" borderId="19" xfId="0" applyNumberFormat="1" applyFont="1" applyBorder="1" applyAlignment="1">
      <alignment horizontal="center"/>
    </xf>
    <xf numFmtId="0" fontId="0" fillId="0" borderId="21" xfId="0" applyFont="1" applyBorder="1" applyAlignment="1"/>
    <xf numFmtId="2" fontId="3" fillId="8" borderId="1" xfId="0" applyNumberFormat="1" applyFont="1" applyFill="1" applyBorder="1" applyAlignment="1">
      <alignment horizontal="center"/>
    </xf>
    <xf numFmtId="0" fontId="90" fillId="0" borderId="15" xfId="0" applyFont="1" applyBorder="1" applyAlignment="1">
      <alignment horizontal="center" vertical="center" wrapText="1"/>
    </xf>
    <xf numFmtId="0" fontId="22" fillId="0" borderId="0" xfId="0" applyFont="1" applyAlignment="1">
      <alignment horizontal="right" vertical="center"/>
    </xf>
    <xf numFmtId="43" fontId="89" fillId="0" borderId="2" xfId="0" applyNumberFormat="1" applyFont="1" applyBorder="1" applyAlignment="1">
      <alignment horizontal="center" vertical="center"/>
    </xf>
    <xf numFmtId="2" fontId="35" fillId="0" borderId="7" xfId="0" applyNumberFormat="1" applyFont="1" applyFill="1" applyBorder="1" applyAlignment="1">
      <alignment horizontal="center" vertical="center"/>
    </xf>
    <xf numFmtId="0" fontId="90" fillId="0" borderId="4" xfId="0" applyFont="1" applyBorder="1" applyAlignment="1">
      <alignment horizontal="center" vertical="center"/>
    </xf>
    <xf numFmtId="0" fontId="83" fillId="0" borderId="5" xfId="0" applyFont="1" applyBorder="1" applyAlignment="1">
      <alignment horizontal="center" vertical="center"/>
    </xf>
    <xf numFmtId="0" fontId="90" fillId="0" borderId="4" xfId="0" applyFont="1" applyBorder="1" applyAlignment="1">
      <alignment horizontal="center" vertical="center" wrapText="1"/>
    </xf>
    <xf numFmtId="0" fontId="36" fillId="0" borderId="2" xfId="0" applyFont="1" applyBorder="1" applyAlignment="1">
      <alignment horizontal="center" vertical="center"/>
    </xf>
    <xf numFmtId="0" fontId="36" fillId="0" borderId="15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/>
    </xf>
    <xf numFmtId="0" fontId="89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165" fontId="83" fillId="0" borderId="72" xfId="0" applyNumberFormat="1" applyFont="1" applyBorder="1" applyAlignment="1">
      <alignment horizontal="center" vertical="center"/>
    </xf>
    <xf numFmtId="2" fontId="90" fillId="0" borderId="73" xfId="0" applyNumberFormat="1" applyFont="1" applyBorder="1" applyAlignment="1">
      <alignment horizontal="center" vertical="center" wrapText="1"/>
    </xf>
    <xf numFmtId="0" fontId="90" fillId="0" borderId="73" xfId="0" applyFont="1" applyBorder="1" applyAlignment="1">
      <alignment horizontal="center" vertical="center" wrapText="1"/>
    </xf>
    <xf numFmtId="0" fontId="90" fillId="0" borderId="73" xfId="0" applyFont="1" applyBorder="1" applyAlignment="1">
      <alignment horizontal="center" vertical="center"/>
    </xf>
    <xf numFmtId="0" fontId="83" fillId="0" borderId="74" xfId="0" applyFont="1" applyBorder="1" applyAlignment="1">
      <alignment horizontal="center" vertical="center"/>
    </xf>
    <xf numFmtId="2" fontId="14" fillId="0" borderId="7" xfId="0" applyNumberFormat="1" applyFont="1" applyBorder="1" applyAlignment="1">
      <alignment horizontal="center" vertical="center"/>
    </xf>
    <xf numFmtId="0" fontId="22" fillId="0" borderId="6" xfId="0" applyFont="1" applyBorder="1" applyAlignment="1"/>
    <xf numFmtId="2" fontId="14" fillId="8" borderId="23" xfId="0" applyNumberFormat="1" applyFont="1" applyFill="1" applyBorder="1" applyAlignment="1">
      <alignment horizontal="center" vertical="center"/>
    </xf>
    <xf numFmtId="0" fontId="89" fillId="0" borderId="73" xfId="0" applyFont="1" applyBorder="1" applyAlignment="1">
      <alignment horizontal="center" vertical="center"/>
    </xf>
    <xf numFmtId="43" fontId="89" fillId="0" borderId="73" xfId="0" applyNumberFormat="1" applyFont="1" applyBorder="1" applyAlignment="1">
      <alignment horizontal="center" vertical="center"/>
    </xf>
    <xf numFmtId="43" fontId="89" fillId="0" borderId="74" xfId="0" applyNumberFormat="1" applyFont="1" applyBorder="1" applyAlignment="1">
      <alignment vertical="center"/>
    </xf>
    <xf numFmtId="43" fontId="89" fillId="0" borderId="7" xfId="0" applyNumberFormat="1" applyFont="1" applyBorder="1" applyAlignment="1">
      <alignment vertical="center"/>
    </xf>
    <xf numFmtId="2" fontId="14" fillId="0" borderId="7" xfId="0" applyNumberFormat="1" applyFont="1" applyBorder="1" applyAlignment="1">
      <alignment vertical="center"/>
    </xf>
    <xf numFmtId="0" fontId="16" fillId="0" borderId="2" xfId="0" applyFont="1" applyBorder="1" applyAlignment="1"/>
    <xf numFmtId="165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5" fontId="14" fillId="0" borderId="6" xfId="0" applyNumberFormat="1" applyFont="1" applyBorder="1" applyAlignment="1">
      <alignment horizontal="center" vertical="center"/>
    </xf>
    <xf numFmtId="164" fontId="14" fillId="8" borderId="2" xfId="0" applyNumberFormat="1" applyFont="1" applyFill="1" applyBorder="1" applyAlignment="1">
      <alignment horizontal="right" vertical="center"/>
    </xf>
    <xf numFmtId="43" fontId="14" fillId="8" borderId="7" xfId="0" applyNumberFormat="1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/>
    </xf>
    <xf numFmtId="0" fontId="14" fillId="0" borderId="6" xfId="0" applyFont="1" applyBorder="1" applyAlignment="1"/>
    <xf numFmtId="0" fontId="13" fillId="0" borderId="2" xfId="0" applyFont="1" applyBorder="1" applyAlignment="1">
      <alignment horizontal="center"/>
    </xf>
    <xf numFmtId="0" fontId="16" fillId="0" borderId="14" xfId="0" applyFont="1" applyBorder="1" applyAlignment="1"/>
    <xf numFmtId="0" fontId="16" fillId="0" borderId="15" xfId="0" applyFont="1" applyBorder="1" applyAlignment="1"/>
    <xf numFmtId="0" fontId="13" fillId="0" borderId="15" xfId="0" applyFont="1" applyBorder="1" applyAlignment="1"/>
    <xf numFmtId="0" fontId="13" fillId="0" borderId="15" xfId="0" applyFont="1" applyBorder="1" applyAlignment="1">
      <alignment horizontal="center"/>
    </xf>
    <xf numFmtId="14" fontId="89" fillId="0" borderId="6" xfId="0" applyNumberFormat="1" applyFont="1" applyBorder="1" applyAlignment="1">
      <alignment horizontal="center" vertical="center"/>
    </xf>
    <xf numFmtId="14" fontId="89" fillId="0" borderId="72" xfId="0" applyNumberFormat="1" applyFont="1" applyBorder="1" applyAlignment="1">
      <alignment horizontal="center" vertical="center"/>
    </xf>
    <xf numFmtId="43" fontId="89" fillId="0" borderId="73" xfId="3" applyFont="1" applyBorder="1" applyAlignment="1"/>
    <xf numFmtId="43" fontId="89" fillId="0" borderId="2" xfId="3" applyFont="1" applyBorder="1" applyAlignment="1"/>
    <xf numFmtId="43" fontId="14" fillId="0" borderId="2" xfId="3" applyFont="1" applyBorder="1" applyAlignment="1"/>
    <xf numFmtId="164" fontId="3" fillId="0" borderId="2" xfId="0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8" borderId="7" xfId="0" applyFont="1" applyFill="1" applyBorder="1" applyAlignment="1">
      <alignment horizontal="center" vertical="center"/>
    </xf>
    <xf numFmtId="0" fontId="0" fillId="0" borderId="6" xfId="0" applyFont="1" applyBorder="1" applyAlignment="1"/>
    <xf numFmtId="2" fontId="14" fillId="8" borderId="7" xfId="0" applyNumberFormat="1" applyFont="1" applyFill="1" applyBorder="1" applyAlignment="1">
      <alignment horizontal="center" vertical="center"/>
    </xf>
    <xf numFmtId="165" fontId="24" fillId="0" borderId="78" xfId="0" applyNumberFormat="1" applyFont="1" applyBorder="1" applyAlignment="1">
      <alignment horizontal="center" vertical="center"/>
    </xf>
    <xf numFmtId="0" fontId="24" fillId="0" borderId="79" xfId="0" applyFont="1" applyBorder="1" applyAlignment="1">
      <alignment horizontal="center" vertical="center"/>
    </xf>
    <xf numFmtId="43" fontId="24" fillId="0" borderId="79" xfId="3" applyFont="1" applyBorder="1" applyAlignment="1">
      <alignment horizontal="left" vertical="center" wrapText="1"/>
    </xf>
    <xf numFmtId="43" fontId="24" fillId="0" borderId="79" xfId="3" applyFont="1" applyBorder="1" applyAlignment="1">
      <alignment horizontal="center" vertical="center" wrapText="1"/>
    </xf>
    <xf numFmtId="0" fontId="35" fillId="0" borderId="80" xfId="0" applyFont="1" applyBorder="1" applyAlignment="1">
      <alignment horizontal="center" vertical="center"/>
    </xf>
    <xf numFmtId="0" fontId="22" fillId="0" borderId="73" xfId="0" applyFont="1" applyBorder="1" applyAlignment="1">
      <alignment horizontal="center" vertical="center"/>
    </xf>
    <xf numFmtId="164" fontId="22" fillId="0" borderId="73" xfId="0" applyNumberFormat="1" applyFont="1" applyBorder="1" applyAlignment="1">
      <alignment horizontal="center" vertical="top"/>
    </xf>
    <xf numFmtId="0" fontId="36" fillId="0" borderId="73" xfId="0" applyFont="1" applyBorder="1" applyAlignment="1">
      <alignment horizontal="center" vertical="center" wrapText="1"/>
    </xf>
    <xf numFmtId="0" fontId="36" fillId="0" borderId="73" xfId="0" applyFont="1" applyBorder="1" applyAlignment="1">
      <alignment horizontal="center" vertical="center"/>
    </xf>
    <xf numFmtId="0" fontId="22" fillId="0" borderId="74" xfId="0" applyFont="1" applyBorder="1" applyAlignment="1">
      <alignment horizontal="center" vertical="center"/>
    </xf>
    <xf numFmtId="164" fontId="20" fillId="8" borderId="2" xfId="0" applyNumberFormat="1" applyFont="1" applyFill="1" applyBorder="1" applyAlignment="1">
      <alignment horizontal="center" vertical="center"/>
    </xf>
    <xf numFmtId="43" fontId="20" fillId="8" borderId="7" xfId="0" applyNumberFormat="1" applyFont="1" applyFill="1" applyBorder="1" applyAlignment="1">
      <alignment horizontal="center" vertical="center"/>
    </xf>
    <xf numFmtId="2" fontId="20" fillId="8" borderId="23" xfId="0" applyNumberFormat="1" applyFont="1" applyFill="1" applyBorder="1" applyAlignment="1">
      <alignment horizontal="center" vertical="center"/>
    </xf>
    <xf numFmtId="2" fontId="20" fillId="0" borderId="7" xfId="0" applyNumberFormat="1" applyFont="1" applyBorder="1" applyAlignment="1">
      <alignment horizontal="center" vertical="center"/>
    </xf>
    <xf numFmtId="165" fontId="100" fillId="0" borderId="6" xfId="0" applyNumberFormat="1" applyFont="1" applyBorder="1" applyAlignment="1">
      <alignment horizontal="center" vertical="center"/>
    </xf>
    <xf numFmtId="0" fontId="100" fillId="0" borderId="2" xfId="0" applyFont="1" applyBorder="1" applyAlignment="1">
      <alignment horizontal="center" vertical="center"/>
    </xf>
    <xf numFmtId="43" fontId="100" fillId="0" borderId="2" xfId="3" applyFont="1" applyBorder="1" applyAlignment="1">
      <alignment horizontal="center" vertical="center"/>
    </xf>
    <xf numFmtId="43" fontId="100" fillId="0" borderId="2" xfId="0" applyNumberFormat="1" applyFont="1" applyBorder="1" applyAlignment="1">
      <alignment horizontal="center" vertical="center"/>
    </xf>
    <xf numFmtId="165" fontId="11" fillId="0" borderId="6" xfId="0" applyNumberFormat="1" applyFont="1" applyBorder="1" applyAlignment="1">
      <alignment horizontal="center" vertical="center"/>
    </xf>
    <xf numFmtId="43" fontId="11" fillId="0" borderId="2" xfId="3" applyFont="1" applyBorder="1" applyAlignment="1">
      <alignment horizontal="center" vertical="center"/>
    </xf>
    <xf numFmtId="43" fontId="100" fillId="0" borderId="2" xfId="3" applyFont="1" applyFill="1" applyBorder="1" applyAlignment="1">
      <alignment horizontal="center" vertical="center"/>
    </xf>
    <xf numFmtId="43" fontId="100" fillId="0" borderId="2" xfId="0" applyNumberFormat="1" applyFont="1" applyFill="1" applyBorder="1" applyAlignment="1">
      <alignment horizontal="center" vertical="center"/>
    </xf>
    <xf numFmtId="43" fontId="100" fillId="0" borderId="7" xfId="0" applyNumberFormat="1" applyFont="1" applyBorder="1" applyAlignment="1">
      <alignment vertical="center"/>
    </xf>
    <xf numFmtId="0" fontId="14" fillId="0" borderId="82" xfId="0" applyFont="1" applyBorder="1" applyAlignment="1">
      <alignment horizontal="center" vertical="center"/>
    </xf>
    <xf numFmtId="0" fontId="14" fillId="2" borderId="83" xfId="0" applyFont="1" applyFill="1" applyBorder="1" applyAlignment="1">
      <alignment horizontal="center" vertical="center"/>
    </xf>
    <xf numFmtId="0" fontId="14" fillId="2" borderId="84" xfId="0" applyFont="1" applyFill="1" applyBorder="1" applyAlignment="1">
      <alignment horizontal="center" vertical="center"/>
    </xf>
    <xf numFmtId="165" fontId="14" fillId="0" borderId="2" xfId="0" applyNumberFormat="1" applyFont="1" applyBorder="1" applyAlignment="1">
      <alignment horizontal="center"/>
    </xf>
    <xf numFmtId="164" fontId="14" fillId="0" borderId="2" xfId="0" applyNumberFormat="1" applyFont="1" applyBorder="1" applyAlignment="1">
      <alignment horizontal="center"/>
    </xf>
    <xf numFmtId="0" fontId="14" fillId="2" borderId="2" xfId="0" applyFont="1" applyFill="1" applyBorder="1" applyAlignment="1">
      <alignment horizontal="center"/>
    </xf>
    <xf numFmtId="4" fontId="14" fillId="0" borderId="2" xfId="0" applyNumberFormat="1" applyFont="1" applyBorder="1" applyAlignment="1">
      <alignment horizontal="center"/>
    </xf>
    <xf numFmtId="0" fontId="102" fillId="5" borderId="27" xfId="0" applyFont="1" applyFill="1" applyBorder="1" applyAlignment="1">
      <alignment horizontal="center" vertical="center" wrapText="1"/>
    </xf>
    <xf numFmtId="0" fontId="102" fillId="5" borderId="28" xfId="0" applyFont="1" applyFill="1" applyBorder="1" applyAlignment="1">
      <alignment horizontal="center" vertical="center" wrapText="1"/>
    </xf>
    <xf numFmtId="0" fontId="102" fillId="5" borderId="57" xfId="0" applyFont="1" applyFill="1" applyBorder="1" applyAlignment="1">
      <alignment horizontal="center" vertical="center" wrapText="1"/>
    </xf>
    <xf numFmtId="0" fontId="36" fillId="0" borderId="0" xfId="0" applyFont="1" applyBorder="1" applyAlignment="1">
      <alignment horizontal="center"/>
    </xf>
    <xf numFmtId="0" fontId="37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80" fillId="0" borderId="1" xfId="0" applyFont="1" applyBorder="1"/>
    <xf numFmtId="0" fontId="77" fillId="0" borderId="0" xfId="0" applyFont="1" applyAlignment="1">
      <alignment horizontal="center"/>
    </xf>
    <xf numFmtId="0" fontId="11" fillId="0" borderId="0" xfId="0" applyFont="1" applyAlignment="1"/>
    <xf numFmtId="0" fontId="24" fillId="0" borderId="0" xfId="0" applyFont="1" applyBorder="1" applyAlignment="1">
      <alignment horizontal="left"/>
    </xf>
    <xf numFmtId="0" fontId="35" fillId="0" borderId="0" xfId="0" applyFont="1" applyBorder="1" applyAlignment="1"/>
    <xf numFmtId="0" fontId="3" fillId="0" borderId="0" xfId="0" applyFont="1" applyAlignment="1">
      <alignment horizontal="right"/>
    </xf>
    <xf numFmtId="0" fontId="3" fillId="0" borderId="0" xfId="0" applyFont="1" applyBorder="1" applyAlignment="1">
      <alignment horizontal="right"/>
    </xf>
    <xf numFmtId="0" fontId="24" fillId="0" borderId="3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78" fillId="0" borderId="2" xfId="0" applyFont="1" applyBorder="1" applyAlignment="1">
      <alignment horizontal="center" vertical="center"/>
    </xf>
    <xf numFmtId="0" fontId="78" fillId="0" borderId="15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2" fontId="24" fillId="0" borderId="7" xfId="0" applyNumberFormat="1" applyFont="1" applyBorder="1" applyAlignment="1">
      <alignment horizontal="center" vertical="center"/>
    </xf>
    <xf numFmtId="2" fontId="24" fillId="8" borderId="7" xfId="0" applyNumberFormat="1" applyFont="1" applyFill="1" applyBorder="1" applyAlignment="1">
      <alignment horizontal="center" vertical="center"/>
    </xf>
    <xf numFmtId="2" fontId="24" fillId="8" borderId="23" xfId="0" applyNumberFormat="1" applyFont="1" applyFill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28" fillId="0" borderId="0" xfId="0" applyFont="1" applyAlignment="1"/>
    <xf numFmtId="0" fontId="27" fillId="0" borderId="0" xfId="0" applyFont="1" applyAlignment="1">
      <alignment horizontal="center"/>
    </xf>
    <xf numFmtId="0" fontId="90" fillId="0" borderId="4" xfId="0" applyFont="1" applyBorder="1" applyAlignment="1">
      <alignment horizontal="center" vertical="center"/>
    </xf>
    <xf numFmtId="0" fontId="95" fillId="0" borderId="15" xfId="0" applyFont="1" applyBorder="1" applyAlignment="1">
      <alignment horizontal="center" vertical="center"/>
    </xf>
    <xf numFmtId="0" fontId="83" fillId="0" borderId="5" xfId="0" applyFont="1" applyBorder="1" applyAlignment="1">
      <alignment horizontal="center" vertical="center"/>
    </xf>
    <xf numFmtId="0" fontId="95" fillId="0" borderId="23" xfId="0" applyFont="1" applyBorder="1" applyAlignment="1">
      <alignment horizontal="center" vertical="center"/>
    </xf>
    <xf numFmtId="0" fontId="85" fillId="0" borderId="0" xfId="0" applyFont="1" applyBorder="1" applyAlignment="1">
      <alignment horizontal="center" vertical="center"/>
    </xf>
    <xf numFmtId="0" fontId="94" fillId="0" borderId="0" xfId="0" applyFont="1" applyBorder="1" applyAlignment="1">
      <alignment horizontal="center" vertical="center"/>
    </xf>
    <xf numFmtId="0" fontId="45" fillId="0" borderId="0" xfId="0" applyFont="1" applyAlignment="1">
      <alignment horizontal="left" vertical="center"/>
    </xf>
    <xf numFmtId="0" fontId="93" fillId="0" borderId="0" xfId="0" applyFont="1" applyAlignment="1">
      <alignment horizontal="left" vertical="center"/>
    </xf>
    <xf numFmtId="0" fontId="90" fillId="0" borderId="3" xfId="0" applyFont="1" applyBorder="1" applyAlignment="1">
      <alignment horizontal="center" vertical="center"/>
    </xf>
    <xf numFmtId="0" fontId="95" fillId="0" borderId="14" xfId="0" applyFont="1" applyBorder="1" applyAlignment="1">
      <alignment horizontal="center" vertical="center"/>
    </xf>
    <xf numFmtId="0" fontId="90" fillId="0" borderId="4" xfId="0" applyFont="1" applyBorder="1" applyAlignment="1">
      <alignment horizontal="center" vertical="center" wrapText="1"/>
    </xf>
    <xf numFmtId="0" fontId="22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1" xfId="0" applyFont="1" applyBorder="1" applyAlignment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76" fillId="0" borderId="0" xfId="0" applyFont="1" applyAlignment="1">
      <alignment horizontal="center" vertical="center"/>
    </xf>
    <xf numFmtId="0" fontId="18" fillId="0" borderId="0" xfId="0" applyFont="1" applyAlignment="1"/>
    <xf numFmtId="0" fontId="49" fillId="0" borderId="0" xfId="0" applyFont="1" applyAlignment="1">
      <alignment horizontal="left" vertical="center"/>
    </xf>
    <xf numFmtId="0" fontId="36" fillId="0" borderId="0" xfId="0" applyFont="1" applyAlignment="1">
      <alignment horizontal="center" vertical="center"/>
    </xf>
    <xf numFmtId="0" fontId="7" fillId="0" borderId="0" xfId="0" applyFont="1" applyAlignment="1">
      <alignment horizontal="left"/>
    </xf>
    <xf numFmtId="0" fontId="0" fillId="0" borderId="0" xfId="0" applyFont="1" applyAlignment="1"/>
    <xf numFmtId="0" fontId="36" fillId="0" borderId="3" xfId="0" applyFont="1" applyBorder="1" applyAlignment="1">
      <alignment horizontal="center" vertical="center"/>
    </xf>
    <xf numFmtId="0" fontId="60" fillId="0" borderId="6" xfId="0" applyFont="1" applyBorder="1" applyAlignment="1">
      <alignment horizontal="center" vertical="center"/>
    </xf>
    <xf numFmtId="0" fontId="36" fillId="0" borderId="6" xfId="0" applyFont="1" applyBorder="1" applyAlignment="1">
      <alignment horizontal="center" vertical="center"/>
    </xf>
    <xf numFmtId="2" fontId="11" fillId="8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2" fontId="36" fillId="0" borderId="15" xfId="0" applyNumberFormat="1" applyFont="1" applyBorder="1" applyAlignment="1">
      <alignment horizontal="center" vertical="center"/>
    </xf>
    <xf numFmtId="2" fontId="3" fillId="9" borderId="7" xfId="0" applyNumberFormat="1" applyFont="1" applyFill="1" applyBorder="1" applyAlignment="1">
      <alignment horizontal="center" vertical="center"/>
    </xf>
    <xf numFmtId="2" fontId="3" fillId="9" borderId="23" xfId="0" applyNumberFormat="1" applyFont="1" applyFill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36" fillId="0" borderId="14" xfId="0" applyFont="1" applyBorder="1" applyAlignment="1">
      <alignment horizontal="center" vertical="center"/>
    </xf>
    <xf numFmtId="0" fontId="36" fillId="0" borderId="15" xfId="0" applyFont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0" fontId="67" fillId="0" borderId="0" xfId="0" applyFont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99" fillId="0" borderId="0" xfId="0" applyFont="1" applyBorder="1" applyAlignment="1">
      <alignment horizontal="center" vertical="center"/>
    </xf>
    <xf numFmtId="0" fontId="67" fillId="0" borderId="0" xfId="0" applyFont="1" applyAlignment="1">
      <alignment horizontal="center" vertical="center"/>
    </xf>
    <xf numFmtId="0" fontId="68" fillId="0" borderId="0" xfId="0" applyFont="1" applyAlignment="1">
      <alignment vertical="center"/>
    </xf>
    <xf numFmtId="0" fontId="37" fillId="3" borderId="25" xfId="0" applyFont="1" applyFill="1" applyBorder="1" applyAlignment="1">
      <alignment horizontal="center" vertical="center" wrapText="1"/>
    </xf>
    <xf numFmtId="0" fontId="101" fillId="0" borderId="26" xfId="0" applyFont="1" applyBorder="1" applyAlignment="1">
      <alignment horizontal="center" vertical="center"/>
    </xf>
    <xf numFmtId="0" fontId="101" fillId="0" borderId="55" xfId="0" applyFont="1" applyBorder="1" applyAlignment="1">
      <alignment horizontal="center" vertical="center"/>
    </xf>
    <xf numFmtId="0" fontId="6" fillId="4" borderId="8" xfId="2" applyFont="1" applyFill="1" applyBorder="1" applyAlignment="1">
      <alignment horizontal="center" vertical="center" wrapText="1"/>
    </xf>
    <xf numFmtId="0" fontId="6" fillId="4" borderId="9" xfId="2" applyFont="1" applyFill="1" applyBorder="1" applyAlignment="1">
      <alignment horizontal="center" vertical="center" wrapText="1"/>
    </xf>
    <xf numFmtId="0" fontId="6" fillId="4" borderId="56" xfId="2" applyFont="1" applyFill="1" applyBorder="1" applyAlignment="1">
      <alignment horizontal="center" vertical="center" wrapText="1"/>
    </xf>
    <xf numFmtId="0" fontId="63" fillId="6" borderId="35" xfId="0" applyFont="1" applyFill="1" applyBorder="1" applyAlignment="1">
      <alignment horizontal="center" vertical="center"/>
    </xf>
    <xf numFmtId="0" fontId="34" fillId="0" borderId="36" xfId="0" applyFont="1" applyBorder="1" applyAlignment="1">
      <alignment horizontal="center" vertical="center"/>
    </xf>
    <xf numFmtId="0" fontId="34" fillId="0" borderId="37" xfId="0" applyFont="1" applyBorder="1" applyAlignment="1">
      <alignment horizontal="center" vertical="center"/>
    </xf>
    <xf numFmtId="0" fontId="25" fillId="6" borderId="44" xfId="0" applyFont="1" applyFill="1" applyBorder="1" applyAlignment="1">
      <alignment horizontal="center" vertical="center"/>
    </xf>
    <xf numFmtId="0" fontId="64" fillId="0" borderId="45" xfId="0" applyFont="1" applyBorder="1" applyAlignment="1">
      <alignment horizontal="center" vertical="center"/>
    </xf>
    <xf numFmtId="0" fontId="25" fillId="6" borderId="63" xfId="0" applyFont="1" applyFill="1" applyBorder="1" applyAlignment="1">
      <alignment horizontal="center" vertical="center"/>
    </xf>
    <xf numFmtId="0" fontId="64" fillId="0" borderId="64" xfId="0" applyFont="1" applyBorder="1" applyAlignment="1">
      <alignment horizontal="center" vertical="center"/>
    </xf>
    <xf numFmtId="0" fontId="64" fillId="0" borderId="65" xfId="0" applyFont="1" applyBorder="1" applyAlignment="1">
      <alignment horizontal="center" vertical="center"/>
    </xf>
    <xf numFmtId="0" fontId="25" fillId="6" borderId="64" xfId="0" applyFont="1" applyFill="1" applyBorder="1" applyAlignment="1">
      <alignment horizontal="center" vertical="center"/>
    </xf>
    <xf numFmtId="0" fontId="25" fillId="6" borderId="65" xfId="0" applyFont="1" applyFill="1" applyBorder="1" applyAlignment="1">
      <alignment horizontal="center" vertical="center"/>
    </xf>
    <xf numFmtId="0" fontId="102" fillId="6" borderId="29" xfId="0" applyFont="1" applyFill="1" applyBorder="1" applyAlignment="1">
      <alignment horizontal="center" vertical="center"/>
    </xf>
    <xf numFmtId="0" fontId="78" fillId="0" borderId="31" xfId="0" applyFont="1" applyBorder="1" applyAlignment="1">
      <alignment horizontal="center" vertical="center"/>
    </xf>
    <xf numFmtId="0" fontId="78" fillId="0" borderId="33" xfId="0" applyFont="1" applyBorder="1" applyAlignment="1">
      <alignment horizontal="center" vertical="center"/>
    </xf>
    <xf numFmtId="0" fontId="25" fillId="6" borderId="29" xfId="0" applyFont="1" applyFill="1" applyBorder="1" applyAlignment="1">
      <alignment horizontal="center" vertical="center"/>
    </xf>
    <xf numFmtId="0" fontId="64" fillId="0" borderId="29" xfId="0" applyFont="1" applyBorder="1" applyAlignment="1">
      <alignment horizontal="center" vertical="center"/>
    </xf>
    <xf numFmtId="0" fontId="23" fillId="7" borderId="30" xfId="0" applyFont="1" applyFill="1" applyBorder="1" applyAlignment="1">
      <alignment horizontal="center" vertical="center"/>
    </xf>
    <xf numFmtId="0" fontId="34" fillId="0" borderId="32" xfId="0" applyFont="1" applyBorder="1" applyAlignment="1">
      <alignment horizontal="center" vertical="center"/>
    </xf>
    <xf numFmtId="0" fontId="34" fillId="0" borderId="34" xfId="0" applyFont="1" applyBorder="1" applyAlignment="1">
      <alignment horizontal="center" vertical="center"/>
    </xf>
    <xf numFmtId="0" fontId="25" fillId="6" borderId="42" xfId="0" applyFont="1" applyFill="1" applyBorder="1" applyAlignment="1">
      <alignment horizontal="center" vertical="center"/>
    </xf>
    <xf numFmtId="0" fontId="64" fillId="0" borderId="42" xfId="0" applyFont="1" applyBorder="1" applyAlignment="1">
      <alignment horizontal="center" vertical="center"/>
    </xf>
    <xf numFmtId="0" fontId="25" fillId="6" borderId="43" xfId="0" applyFont="1" applyFill="1" applyBorder="1" applyAlignment="1">
      <alignment horizontal="center" vertical="center" wrapText="1"/>
    </xf>
    <xf numFmtId="0" fontId="25" fillId="6" borderId="43" xfId="0" applyFont="1" applyFill="1" applyBorder="1" applyAlignment="1">
      <alignment horizontal="center" vertical="center"/>
    </xf>
    <xf numFmtId="2" fontId="23" fillId="0" borderId="30" xfId="0" applyNumberFormat="1" applyFont="1" applyBorder="1" applyAlignment="1">
      <alignment horizontal="center" vertical="center"/>
    </xf>
    <xf numFmtId="2" fontId="23" fillId="5" borderId="62" xfId="0" applyNumberFormat="1" applyFont="1" applyFill="1" applyBorder="1" applyAlignment="1">
      <alignment horizontal="center" vertical="center"/>
    </xf>
    <xf numFmtId="0" fontId="34" fillId="0" borderId="22" xfId="0" applyFont="1" applyBorder="1" applyAlignment="1">
      <alignment horizontal="center" vertical="center"/>
    </xf>
    <xf numFmtId="0" fontId="25" fillId="0" borderId="46" xfId="0" applyFont="1" applyBorder="1" applyAlignment="1">
      <alignment horizontal="center" vertical="center"/>
    </xf>
    <xf numFmtId="0" fontId="25" fillId="0" borderId="47" xfId="0" applyFont="1" applyBorder="1" applyAlignment="1">
      <alignment horizontal="center" vertical="center"/>
    </xf>
    <xf numFmtId="0" fontId="25" fillId="0" borderId="50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51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53" xfId="0" applyFont="1" applyBorder="1" applyAlignment="1">
      <alignment horizontal="center" vertical="center"/>
    </xf>
    <xf numFmtId="2" fontId="25" fillId="0" borderId="52" xfId="0" applyNumberFormat="1" applyFont="1" applyBorder="1" applyAlignment="1">
      <alignment horizontal="center" vertical="center"/>
    </xf>
    <xf numFmtId="2" fontId="25" fillId="0" borderId="0" xfId="0" applyNumberFormat="1" applyFont="1" applyBorder="1" applyAlignment="1">
      <alignment horizontal="center" vertical="center"/>
    </xf>
    <xf numFmtId="2" fontId="25" fillId="0" borderId="20" xfId="0" applyNumberFormat="1" applyFont="1" applyBorder="1" applyAlignment="1">
      <alignment horizontal="center" vertical="center"/>
    </xf>
    <xf numFmtId="0" fontId="38" fillId="0" borderId="0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36" fillId="0" borderId="0" xfId="0" applyFont="1" applyAlignment="1">
      <alignment horizontal="center"/>
    </xf>
    <xf numFmtId="0" fontId="30" fillId="0" borderId="0" xfId="0" applyFont="1" applyAlignment="1"/>
    <xf numFmtId="0" fontId="45" fillId="0" borderId="0" xfId="0" applyFont="1" applyAlignment="1">
      <alignment horizontal="center"/>
    </xf>
    <xf numFmtId="0" fontId="89" fillId="0" borderId="6" xfId="0" applyFont="1" applyBorder="1" applyAlignment="1">
      <alignment horizontal="center"/>
    </xf>
    <xf numFmtId="0" fontId="89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 vertical="center"/>
    </xf>
    <xf numFmtId="0" fontId="89" fillId="0" borderId="14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89" fillId="0" borderId="15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/>
    </xf>
    <xf numFmtId="0" fontId="89" fillId="0" borderId="23" xfId="0" applyFont="1" applyBorder="1" applyAlignment="1">
      <alignment horizontal="center" vertical="center"/>
    </xf>
    <xf numFmtId="0" fontId="22" fillId="0" borderId="0" xfId="0" applyFont="1" applyBorder="1" applyAlignment="1">
      <alignment vertical="center"/>
    </xf>
    <xf numFmtId="0" fontId="60" fillId="0" borderId="0" xfId="0" applyFont="1" applyBorder="1" applyAlignment="1">
      <alignment vertical="center"/>
    </xf>
    <xf numFmtId="0" fontId="35" fillId="0" borderId="0" xfId="0" applyFont="1" applyBorder="1" applyAlignment="1">
      <alignment horizontal="center"/>
    </xf>
    <xf numFmtId="0" fontId="51" fillId="0" borderId="0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3" fillId="0" borderId="0" xfId="0" applyFont="1" applyAlignment="1">
      <alignment horizontal="center"/>
    </xf>
    <xf numFmtId="0" fontId="19" fillId="0" borderId="0" xfId="0" applyFont="1" applyAlignment="1"/>
    <xf numFmtId="0" fontId="26" fillId="0" borderId="0" xfId="0" applyFont="1" applyAlignment="1">
      <alignment horizontal="center"/>
    </xf>
    <xf numFmtId="0" fontId="23" fillId="0" borderId="1" xfId="0" applyFont="1" applyBorder="1" applyAlignment="1">
      <alignment vertical="center"/>
    </xf>
    <xf numFmtId="0" fontId="23" fillId="0" borderId="24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23" fillId="0" borderId="11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9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0" fontId="38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60" fillId="0" borderId="14" xfId="0" applyFont="1" applyBorder="1" applyAlignment="1">
      <alignment horizontal="center" vertical="center"/>
    </xf>
    <xf numFmtId="0" fontId="60" fillId="0" borderId="15" xfId="0" applyFont="1" applyBorder="1" applyAlignment="1">
      <alignment horizontal="center" vertical="center"/>
    </xf>
    <xf numFmtId="0" fontId="36" fillId="0" borderId="4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/>
    </xf>
    <xf numFmtId="0" fontId="60" fillId="0" borderId="23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8" fillId="0" borderId="0" xfId="0" applyFont="1" applyBorder="1" applyAlignment="1">
      <alignment horizontal="center" vertical="center"/>
    </xf>
    <xf numFmtId="0" fontId="89" fillId="0" borderId="6" xfId="0" applyFont="1" applyBorder="1" applyAlignment="1">
      <alignment horizontal="center" vertical="center"/>
    </xf>
    <xf numFmtId="0" fontId="89" fillId="0" borderId="2" xfId="0" applyFont="1" applyBorder="1" applyAlignment="1">
      <alignment horizontal="center" vertical="center"/>
    </xf>
    <xf numFmtId="0" fontId="36" fillId="0" borderId="11" xfId="0" applyFont="1" applyBorder="1" applyAlignment="1">
      <alignment horizontal="center" vertical="center"/>
    </xf>
    <xf numFmtId="0" fontId="36" fillId="0" borderId="12" xfId="0" applyFont="1" applyBorder="1" applyAlignment="1">
      <alignment horizontal="center" vertical="center"/>
    </xf>
    <xf numFmtId="0" fontId="36" fillId="0" borderId="8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00" fillId="0" borderId="6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00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/>
    </xf>
    <xf numFmtId="0" fontId="100" fillId="0" borderId="7" xfId="0" applyFont="1" applyBorder="1" applyAlignment="1">
      <alignment horizontal="center" vertical="center"/>
    </xf>
  </cellXfs>
  <cellStyles count="4">
    <cellStyle name="Comma" xfId="3" builtinId="3"/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mailto:SGST@9%25" TargetMode="External"/><Relationship Id="rId1" Type="http://schemas.openxmlformats.org/officeDocument/2006/relationships/hyperlink" Target="mailto:CGST@9%25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SGST@9%25" TargetMode="External"/><Relationship Id="rId1" Type="http://schemas.openxmlformats.org/officeDocument/2006/relationships/hyperlink" Target="mailto:CGST@9%2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SGST@9%25" TargetMode="External"/><Relationship Id="rId1" Type="http://schemas.openxmlformats.org/officeDocument/2006/relationships/hyperlink" Target="mailto:CGST@9%25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SGST@9%25" TargetMode="External"/><Relationship Id="rId1" Type="http://schemas.openxmlformats.org/officeDocument/2006/relationships/hyperlink" Target="mailto:CGST@9%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00"/>
  <sheetViews>
    <sheetView tabSelected="1" topLeftCell="A4" zoomScale="50" zoomScaleNormal="50" workbookViewId="0">
      <selection activeCell="B12" sqref="B12"/>
    </sheetView>
  </sheetViews>
  <sheetFormatPr defaultColWidth="12.5703125" defaultRowHeight="15" customHeight="1"/>
  <cols>
    <col min="1" max="1" width="7.28515625" customWidth="1"/>
    <col min="2" max="2" width="13.5703125" customWidth="1"/>
    <col min="3" max="3" width="73.7109375" customWidth="1"/>
    <col min="4" max="4" width="38.7109375" customWidth="1"/>
    <col min="5" max="5" width="32.28515625" customWidth="1"/>
    <col min="6" max="6" width="27" customWidth="1"/>
    <col min="7" max="8" width="8" customWidth="1"/>
    <col min="9" max="9" width="16.42578125" customWidth="1"/>
    <col min="10" max="13" width="7.5703125" customWidth="1"/>
  </cols>
  <sheetData>
    <row r="1" spans="1:13" ht="51.75" customHeight="1">
      <c r="A1" s="142" t="s">
        <v>0</v>
      </c>
      <c r="B1" s="260"/>
      <c r="C1" s="261"/>
      <c r="D1" s="143" t="s">
        <v>1</v>
      </c>
      <c r="E1" s="462" t="s">
        <v>2</v>
      </c>
      <c r="F1" s="462"/>
      <c r="G1" s="462"/>
      <c r="H1" s="462"/>
      <c r="I1" s="462"/>
      <c r="J1" s="462"/>
      <c r="K1" s="462"/>
      <c r="L1" s="284"/>
      <c r="M1" s="42"/>
    </row>
    <row r="2" spans="1:13" ht="18.75">
      <c r="A2" s="6"/>
      <c r="B2" s="5"/>
      <c r="C2" s="5"/>
      <c r="D2" s="6"/>
      <c r="E2" s="5"/>
      <c r="F2" s="5"/>
      <c r="G2" s="262"/>
      <c r="H2" s="262"/>
      <c r="I2" s="254"/>
      <c r="J2" s="42"/>
      <c r="K2" s="42"/>
      <c r="L2" s="42"/>
      <c r="M2" s="42"/>
    </row>
    <row r="3" spans="1:13" ht="116.25" customHeight="1">
      <c r="A3" s="463" t="s">
        <v>3</v>
      </c>
      <c r="B3" s="463"/>
      <c r="C3" s="463"/>
      <c r="D3" s="463"/>
      <c r="E3" s="463"/>
      <c r="F3" s="463"/>
      <c r="G3" s="463"/>
      <c r="H3" s="463"/>
      <c r="I3" s="463"/>
      <c r="J3" s="42"/>
      <c r="K3" s="42"/>
      <c r="L3" s="42"/>
      <c r="M3" s="42"/>
    </row>
    <row r="4" spans="1:13" ht="42" customHeight="1">
      <c r="A4" s="462" t="s">
        <v>4</v>
      </c>
      <c r="B4" s="462"/>
      <c r="C4" s="462"/>
      <c r="D4" s="462"/>
      <c r="E4" s="462"/>
      <c r="F4" s="462"/>
      <c r="G4" s="462"/>
      <c r="H4" s="462"/>
      <c r="I4" s="462"/>
      <c r="J4" s="42"/>
      <c r="K4" s="42"/>
      <c r="L4" s="42"/>
      <c r="M4" s="42"/>
    </row>
    <row r="5" spans="1:13" ht="15.75">
      <c r="A5" s="464"/>
      <c r="B5" s="465"/>
      <c r="C5" s="465"/>
      <c r="D5" s="465"/>
      <c r="E5" s="465"/>
      <c r="F5" s="465"/>
      <c r="G5" s="263"/>
      <c r="H5" s="263"/>
      <c r="I5" s="285"/>
      <c r="J5" s="42"/>
      <c r="K5" s="42"/>
      <c r="L5" s="42"/>
      <c r="M5" s="42"/>
    </row>
    <row r="6" spans="1:13" ht="34.5" customHeight="1">
      <c r="A6" s="264"/>
      <c r="B6" s="466" t="s">
        <v>5</v>
      </c>
      <c r="C6" s="467"/>
      <c r="D6" s="467"/>
      <c r="E6" s="467"/>
      <c r="F6" s="467"/>
      <c r="G6" s="265"/>
      <c r="H6" s="264"/>
      <c r="I6" s="42"/>
      <c r="J6" s="42"/>
      <c r="K6" s="42"/>
      <c r="L6" s="42"/>
      <c r="M6" s="42"/>
    </row>
    <row r="7" spans="1:13" ht="24.75" customHeight="1">
      <c r="A7" s="264"/>
      <c r="D7" s="64"/>
      <c r="E7" s="64"/>
      <c r="F7" s="64"/>
      <c r="G7" s="265"/>
      <c r="H7" s="264"/>
      <c r="I7" s="42"/>
      <c r="J7" s="42"/>
      <c r="K7" s="42"/>
      <c r="L7" s="42"/>
      <c r="M7" s="42"/>
    </row>
    <row r="8" spans="1:13" ht="39" customHeight="1">
      <c r="A8" s="264"/>
      <c r="B8" s="468" t="s">
        <v>6</v>
      </c>
      <c r="C8" s="469"/>
      <c r="D8" s="267"/>
      <c r="E8" s="268"/>
      <c r="F8" s="269"/>
      <c r="G8" s="265"/>
      <c r="H8" s="264"/>
      <c r="I8" s="42"/>
      <c r="J8" s="42"/>
      <c r="K8" s="42"/>
      <c r="L8" s="42"/>
      <c r="M8" s="42"/>
    </row>
    <row r="9" spans="1:13" ht="42" customHeight="1">
      <c r="A9" s="264"/>
      <c r="B9" s="266" t="s">
        <v>7</v>
      </c>
      <c r="C9" s="267"/>
      <c r="D9" s="267"/>
      <c r="E9" s="268"/>
      <c r="F9" s="269"/>
      <c r="G9" s="265"/>
      <c r="H9" s="264"/>
      <c r="I9" s="42"/>
      <c r="J9" s="42"/>
      <c r="K9" s="42"/>
      <c r="L9" s="42"/>
      <c r="M9" s="42"/>
    </row>
    <row r="10" spans="1:13" ht="36.75" customHeight="1">
      <c r="A10" s="264"/>
      <c r="B10" s="266" t="s">
        <v>8</v>
      </c>
      <c r="C10" s="268"/>
      <c r="D10" s="267"/>
      <c r="E10" s="252" t="s">
        <v>9</v>
      </c>
      <c r="F10" s="204"/>
      <c r="G10" s="265"/>
      <c r="H10" s="264"/>
      <c r="I10" s="42"/>
      <c r="J10" s="42"/>
      <c r="K10" s="42"/>
      <c r="L10" s="42"/>
      <c r="M10" s="42"/>
    </row>
    <row r="11" spans="1:13" ht="39" customHeight="1">
      <c r="A11" s="264"/>
      <c r="B11" s="270" t="s">
        <v>170</v>
      </c>
      <c r="C11" s="271"/>
      <c r="E11" s="119" t="s">
        <v>10</v>
      </c>
      <c r="F11" s="272"/>
      <c r="G11" s="265"/>
      <c r="H11" s="264"/>
      <c r="I11" s="42"/>
      <c r="J11" s="42"/>
      <c r="K11" s="42"/>
      <c r="L11" s="42"/>
      <c r="M11" s="42"/>
    </row>
    <row r="12" spans="1:13" ht="38.25" customHeight="1">
      <c r="A12" s="264"/>
      <c r="B12" s="252" t="s">
        <v>294</v>
      </c>
      <c r="C12" s="268"/>
      <c r="E12" s="253" t="s">
        <v>11</v>
      </c>
      <c r="F12" s="269"/>
      <c r="G12" s="265"/>
      <c r="H12" s="264"/>
      <c r="I12" s="42"/>
      <c r="J12" s="42"/>
      <c r="K12" s="42"/>
      <c r="L12" s="42"/>
      <c r="M12" s="42"/>
    </row>
    <row r="13" spans="1:13" ht="23.25" customHeight="1">
      <c r="A13" s="264"/>
      <c r="D13" s="66"/>
      <c r="E13" s="269"/>
      <c r="F13" s="269"/>
      <c r="G13" s="265"/>
      <c r="H13" s="264"/>
      <c r="I13" s="42"/>
      <c r="J13" s="42"/>
      <c r="K13" s="42"/>
      <c r="L13" s="42"/>
      <c r="M13" s="42"/>
    </row>
    <row r="14" spans="1:13" ht="45" customHeight="1">
      <c r="A14" s="264"/>
      <c r="B14" s="76" t="s">
        <v>12</v>
      </c>
      <c r="C14" s="273"/>
      <c r="G14" s="265"/>
      <c r="H14" s="264"/>
      <c r="I14" s="42"/>
      <c r="J14" s="42"/>
      <c r="K14" s="42"/>
      <c r="L14" s="42"/>
      <c r="M14" s="42"/>
    </row>
    <row r="15" spans="1:13" ht="28.5" customHeight="1">
      <c r="A15" s="264"/>
      <c r="G15" s="265"/>
      <c r="H15" s="264"/>
      <c r="I15" s="42"/>
      <c r="J15" s="42"/>
      <c r="K15" s="42"/>
      <c r="L15" s="42"/>
      <c r="M15" s="42"/>
    </row>
    <row r="16" spans="1:13" ht="33" customHeight="1">
      <c r="A16" s="264"/>
      <c r="B16" s="252" t="s">
        <v>13</v>
      </c>
      <c r="C16" s="268"/>
      <c r="D16" s="6"/>
      <c r="E16" s="6"/>
      <c r="F16" s="58"/>
      <c r="G16" s="265"/>
      <c r="H16" s="264"/>
      <c r="I16" s="42"/>
      <c r="J16" s="42"/>
      <c r="K16" s="42"/>
      <c r="L16" s="42"/>
      <c r="M16" s="42"/>
    </row>
    <row r="17" spans="1:13" ht="39" customHeight="1">
      <c r="A17" s="264"/>
      <c r="B17" s="266" t="s">
        <v>14</v>
      </c>
      <c r="C17" s="267"/>
      <c r="D17" s="274"/>
      <c r="E17" s="119" t="s">
        <v>15</v>
      </c>
      <c r="F17" s="269"/>
      <c r="G17" s="265"/>
      <c r="H17" s="264"/>
      <c r="I17" s="42"/>
      <c r="J17" s="42"/>
      <c r="K17" s="42"/>
      <c r="L17" s="42"/>
      <c r="M17" s="42"/>
    </row>
    <row r="18" spans="1:13" ht="46.5" customHeight="1">
      <c r="A18" s="264"/>
      <c r="B18" s="266" t="s">
        <v>16</v>
      </c>
      <c r="C18" s="267"/>
      <c r="E18" s="253" t="s">
        <v>17</v>
      </c>
      <c r="F18" s="275"/>
      <c r="G18" s="265"/>
      <c r="H18" s="264"/>
      <c r="I18" s="42"/>
      <c r="J18" s="42"/>
      <c r="K18" s="42"/>
      <c r="L18" s="42"/>
      <c r="M18" s="42"/>
    </row>
    <row r="19" spans="1:13" ht="27" customHeight="1">
      <c r="A19" s="264"/>
      <c r="F19" s="264"/>
      <c r="G19" s="265"/>
      <c r="H19" s="264"/>
      <c r="I19" s="42"/>
      <c r="J19" s="42"/>
      <c r="K19" s="42"/>
      <c r="L19" s="42"/>
      <c r="M19" s="42"/>
    </row>
    <row r="20" spans="1:13" ht="42" customHeight="1">
      <c r="A20" s="264"/>
      <c r="D20" s="76" t="s">
        <v>171</v>
      </c>
      <c r="E20" s="276"/>
      <c r="F20" s="264"/>
      <c r="G20" s="265"/>
      <c r="H20" s="264"/>
      <c r="I20" s="42"/>
      <c r="J20" s="42"/>
      <c r="K20" s="42"/>
      <c r="L20" s="42"/>
      <c r="M20" s="42"/>
    </row>
    <row r="21" spans="1:13" ht="39" customHeight="1">
      <c r="A21" s="264"/>
      <c r="B21" s="277" t="s">
        <v>18</v>
      </c>
      <c r="F21" s="264"/>
      <c r="G21" s="265"/>
      <c r="H21" s="264"/>
      <c r="I21" s="42"/>
      <c r="J21" s="42"/>
      <c r="K21" s="42"/>
      <c r="L21" s="42"/>
      <c r="M21" s="42"/>
    </row>
    <row r="22" spans="1:13" ht="15.75">
      <c r="A22" s="264"/>
      <c r="F22" s="264"/>
      <c r="G22" s="265"/>
      <c r="H22" s="264"/>
      <c r="I22" s="42"/>
      <c r="J22" s="42"/>
      <c r="K22" s="42"/>
      <c r="L22" s="42"/>
      <c r="M22" s="42"/>
    </row>
    <row r="23" spans="1:13" ht="20.25" customHeight="1">
      <c r="A23" s="264"/>
      <c r="B23" s="472" t="s">
        <v>19</v>
      </c>
      <c r="C23" s="484" t="s">
        <v>20</v>
      </c>
      <c r="D23" s="484"/>
      <c r="E23" s="479" t="s">
        <v>21</v>
      </c>
      <c r="F23" s="264"/>
      <c r="G23" s="265"/>
      <c r="H23" s="264"/>
      <c r="I23" s="42"/>
      <c r="J23" s="42"/>
      <c r="K23" s="42"/>
      <c r="L23" s="42"/>
      <c r="M23" s="42"/>
    </row>
    <row r="24" spans="1:13" ht="20.25" customHeight="1">
      <c r="A24" s="264"/>
      <c r="B24" s="473"/>
      <c r="C24" s="475"/>
      <c r="D24" s="475"/>
      <c r="E24" s="480"/>
      <c r="F24" s="264"/>
      <c r="G24" s="265"/>
      <c r="H24" s="264"/>
      <c r="I24" s="42"/>
      <c r="J24" s="42"/>
      <c r="K24" s="42"/>
      <c r="L24" s="42"/>
      <c r="M24" s="42"/>
    </row>
    <row r="25" spans="1:13" ht="20.25" customHeight="1">
      <c r="A25" s="264"/>
      <c r="B25" s="473"/>
      <c r="C25" s="475"/>
      <c r="D25" s="475"/>
      <c r="E25" s="480"/>
      <c r="F25" s="264"/>
      <c r="G25" s="265"/>
      <c r="H25" s="264"/>
      <c r="I25" s="42"/>
      <c r="J25" s="42"/>
      <c r="K25" s="42"/>
      <c r="L25" s="42"/>
      <c r="M25" s="42"/>
    </row>
    <row r="26" spans="1:13" ht="21" customHeight="1">
      <c r="A26" s="264"/>
      <c r="B26" s="473">
        <v>1</v>
      </c>
      <c r="C26" s="475" t="s">
        <v>22</v>
      </c>
      <c r="D26" s="477"/>
      <c r="E26" s="481">
        <v>10000</v>
      </c>
      <c r="F26" s="264"/>
      <c r="G26" s="265"/>
      <c r="H26" s="264"/>
      <c r="I26" s="42"/>
      <c r="J26" s="42"/>
      <c r="K26" s="42"/>
      <c r="L26" s="42"/>
      <c r="M26" s="42"/>
    </row>
    <row r="27" spans="1:13" ht="20.25" customHeight="1">
      <c r="A27" s="264"/>
      <c r="B27" s="473"/>
      <c r="C27" s="475"/>
      <c r="D27" s="477"/>
      <c r="E27" s="481"/>
      <c r="F27" s="264"/>
      <c r="G27" s="265"/>
      <c r="H27" s="264"/>
      <c r="I27" s="42"/>
      <c r="J27" s="42"/>
      <c r="K27" s="42"/>
      <c r="L27" s="42"/>
      <c r="M27" s="42"/>
    </row>
    <row r="28" spans="1:13" ht="49.5" customHeight="1">
      <c r="A28" s="264"/>
      <c r="B28" s="473"/>
      <c r="C28" s="475"/>
      <c r="D28" s="86" t="s">
        <v>23</v>
      </c>
      <c r="E28" s="278">
        <f>E26*9%</f>
        <v>900</v>
      </c>
      <c r="F28" s="279"/>
      <c r="G28" s="265"/>
      <c r="H28" s="264"/>
      <c r="I28" s="42"/>
      <c r="J28" s="42"/>
      <c r="K28" s="42"/>
      <c r="L28" s="42"/>
      <c r="M28" s="42"/>
    </row>
    <row r="29" spans="1:13" ht="33.75" customHeight="1">
      <c r="A29" s="264"/>
      <c r="B29" s="473"/>
      <c r="C29" s="87"/>
      <c r="D29" s="86" t="s">
        <v>24</v>
      </c>
      <c r="E29" s="278">
        <f>E26*9%</f>
        <v>900</v>
      </c>
      <c r="G29" s="265"/>
      <c r="H29" s="264"/>
      <c r="I29" s="42"/>
      <c r="J29" s="42"/>
      <c r="K29" s="42"/>
      <c r="L29" s="42"/>
      <c r="M29" s="42"/>
    </row>
    <row r="30" spans="1:13" ht="21" customHeight="1">
      <c r="A30" s="264"/>
      <c r="B30" s="473"/>
      <c r="C30" s="475" t="s">
        <v>25</v>
      </c>
      <c r="D30" s="477"/>
      <c r="E30" s="482">
        <f>SUM(E26:E29)</f>
        <v>11800</v>
      </c>
      <c r="G30" s="265"/>
      <c r="H30" s="264"/>
      <c r="I30" s="42"/>
      <c r="J30" s="42"/>
      <c r="K30" s="42"/>
      <c r="L30" s="42"/>
      <c r="M30" s="42"/>
    </row>
    <row r="31" spans="1:13" ht="28.5">
      <c r="A31" s="264"/>
      <c r="B31" s="474"/>
      <c r="C31" s="476"/>
      <c r="D31" s="478"/>
      <c r="E31" s="483"/>
      <c r="F31" s="280"/>
      <c r="G31" s="265"/>
      <c r="H31" s="264"/>
      <c r="I31" s="42"/>
      <c r="J31" s="42"/>
      <c r="K31" s="42"/>
      <c r="L31" s="42"/>
      <c r="M31" s="42"/>
    </row>
    <row r="32" spans="1:13" ht="28.5">
      <c r="A32" s="281"/>
      <c r="D32" s="279"/>
      <c r="E32" s="280"/>
      <c r="F32" s="280"/>
      <c r="G32" s="265"/>
      <c r="H32" s="264"/>
      <c r="I32" s="42"/>
      <c r="J32" s="42"/>
      <c r="K32" s="42"/>
      <c r="L32" s="42"/>
      <c r="M32" s="42"/>
    </row>
    <row r="33" spans="1:13" ht="39" customHeight="1">
      <c r="A33" s="11"/>
      <c r="B33" s="282" t="s">
        <v>26</v>
      </c>
      <c r="C33" s="282"/>
      <c r="D33" s="279"/>
      <c r="F33" s="30"/>
      <c r="G33" s="42"/>
      <c r="H33" s="42"/>
      <c r="I33" s="42"/>
      <c r="J33" s="42"/>
      <c r="K33" s="42"/>
      <c r="L33" s="42"/>
      <c r="M33" s="42"/>
    </row>
    <row r="34" spans="1:13" ht="41.25" customHeight="1">
      <c r="A34" s="11"/>
      <c r="B34" s="282" t="s">
        <v>27</v>
      </c>
      <c r="C34" s="282"/>
      <c r="D34" s="279"/>
      <c r="F34" s="113"/>
      <c r="G34" s="42"/>
      <c r="H34" s="42"/>
      <c r="I34" s="42"/>
      <c r="J34" s="42"/>
      <c r="K34" s="42"/>
      <c r="L34" s="42"/>
      <c r="M34" s="42"/>
    </row>
    <row r="35" spans="1:13" ht="45" customHeight="1">
      <c r="A35" s="11"/>
      <c r="B35" s="282" t="s">
        <v>28</v>
      </c>
      <c r="C35" s="282"/>
      <c r="D35" s="470" t="s">
        <v>29</v>
      </c>
      <c r="E35" s="470"/>
      <c r="F35" s="113"/>
      <c r="G35" s="42"/>
      <c r="H35" s="42"/>
      <c r="I35" s="42"/>
      <c r="J35" s="42"/>
      <c r="K35" s="42"/>
      <c r="L35" s="42"/>
      <c r="M35" s="42"/>
    </row>
    <row r="36" spans="1:13" ht="37.5" customHeight="1">
      <c r="A36" s="42"/>
      <c r="D36" s="283"/>
      <c r="E36" s="283"/>
      <c r="F36" s="113"/>
      <c r="G36" s="42"/>
      <c r="H36" s="42"/>
      <c r="I36" s="42"/>
      <c r="J36" s="42"/>
      <c r="K36" s="42"/>
      <c r="L36" s="42"/>
      <c r="M36" s="42"/>
    </row>
    <row r="37" spans="1:13" ht="33.75">
      <c r="A37" s="42"/>
      <c r="B37" s="113"/>
      <c r="C37" s="30"/>
      <c r="D37" s="283"/>
      <c r="E37" s="283"/>
      <c r="F37" s="113"/>
      <c r="G37" s="42"/>
      <c r="H37" s="42"/>
      <c r="I37" s="42"/>
      <c r="J37" s="42"/>
      <c r="K37" s="42"/>
      <c r="L37" s="42"/>
      <c r="M37" s="42"/>
    </row>
    <row r="38" spans="1:13" ht="33.75">
      <c r="A38" s="42"/>
      <c r="B38" s="42"/>
      <c r="D38" s="283"/>
      <c r="E38" s="283"/>
      <c r="F38" s="20"/>
      <c r="G38" s="42"/>
      <c r="H38" s="42"/>
      <c r="I38" s="42"/>
      <c r="J38" s="42"/>
      <c r="K38" s="42"/>
      <c r="L38" s="42"/>
      <c r="M38" s="42"/>
    </row>
    <row r="39" spans="1:13" ht="33.75">
      <c r="A39" s="42"/>
      <c r="B39" s="42"/>
      <c r="C39" s="42"/>
      <c r="D39" s="471" t="s">
        <v>30</v>
      </c>
      <c r="E39" s="471"/>
      <c r="F39" s="239"/>
      <c r="G39" s="42"/>
      <c r="H39" s="42"/>
      <c r="I39" s="42"/>
      <c r="J39" s="42"/>
      <c r="K39" s="42"/>
      <c r="L39" s="42"/>
      <c r="M39" s="42"/>
    </row>
    <row r="40" spans="1:13" ht="33.75">
      <c r="A40" s="42"/>
      <c r="B40" s="42"/>
      <c r="C40" s="42"/>
      <c r="D40" s="283"/>
      <c r="E40" s="283"/>
      <c r="F40" s="42"/>
      <c r="G40" s="42"/>
      <c r="H40" s="42"/>
      <c r="I40" s="42"/>
      <c r="J40" s="42"/>
      <c r="K40" s="42"/>
      <c r="L40" s="42"/>
      <c r="M40" s="42"/>
    </row>
    <row r="41" spans="1:13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</row>
    <row r="42" spans="1:13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</row>
    <row r="43" spans="1:13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</row>
    <row r="44" spans="1:13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</row>
    <row r="45" spans="1:13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</row>
    <row r="46" spans="1:13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</row>
    <row r="47" spans="1:13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</row>
    <row r="48" spans="1:13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</row>
    <row r="49" spans="1:13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</row>
    <row r="50" spans="1:13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</row>
    <row r="51" spans="1:13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</row>
    <row r="52" spans="1:13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</row>
    <row r="53" spans="1:13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</row>
    <row r="54" spans="1:13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</row>
    <row r="55" spans="1:13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</row>
    <row r="56" spans="1:13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</row>
    <row r="57" spans="1:13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</row>
    <row r="58" spans="1:13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</row>
    <row r="59" spans="1:13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</row>
    <row r="60" spans="1:13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</row>
    <row r="61" spans="1:13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</row>
    <row r="62" spans="1:13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</row>
    <row r="63" spans="1:13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</row>
    <row r="64" spans="1:13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</row>
    <row r="65" spans="1:13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</row>
    <row r="66" spans="1:13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</row>
    <row r="67" spans="1:13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</row>
    <row r="68" spans="1:13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</row>
    <row r="69" spans="1:13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</row>
    <row r="70" spans="1:13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</row>
    <row r="71" spans="1:13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</row>
    <row r="72" spans="1:13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</row>
    <row r="73" spans="1:13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</row>
    <row r="74" spans="1:13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</row>
    <row r="75" spans="1:13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</row>
    <row r="76" spans="1:13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</row>
    <row r="77" spans="1:13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</row>
    <row r="78" spans="1:13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</row>
    <row r="79" spans="1:13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</row>
    <row r="80" spans="1:13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</row>
    <row r="81" spans="1:13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</row>
    <row r="82" spans="1:13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</row>
    <row r="83" spans="1:13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</row>
    <row r="84" spans="1:13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</row>
    <row r="85" spans="1:13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</row>
    <row r="86" spans="1:13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</row>
    <row r="87" spans="1:13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</row>
    <row r="88" spans="1:13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</row>
    <row r="89" spans="1:13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</row>
    <row r="90" spans="1:13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</row>
    <row r="91" spans="1:13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</row>
    <row r="92" spans="1:13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</row>
    <row r="93" spans="1:13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</row>
    <row r="94" spans="1:13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</row>
    <row r="95" spans="1:13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</row>
    <row r="96" spans="1:13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</row>
    <row r="97" spans="1:13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</row>
    <row r="98" spans="1:13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</row>
    <row r="99" spans="1:13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</row>
    <row r="100" spans="1:13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</row>
    <row r="101" spans="1:13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</row>
    <row r="102" spans="1:13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</row>
    <row r="103" spans="1:13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</row>
    <row r="104" spans="1:13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</row>
    <row r="105" spans="1:13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</row>
    <row r="106" spans="1:13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</row>
    <row r="107" spans="1:13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</row>
    <row r="108" spans="1:13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</row>
    <row r="109" spans="1:13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</row>
    <row r="110" spans="1:13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</row>
    <row r="111" spans="1:13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</row>
    <row r="112" spans="1:13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</row>
    <row r="113" spans="1:13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</row>
    <row r="114" spans="1:13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</row>
    <row r="115" spans="1:13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</row>
    <row r="116" spans="1:13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</row>
    <row r="117" spans="1:13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</row>
    <row r="118" spans="1:13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</row>
    <row r="119" spans="1:13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</row>
    <row r="120" spans="1:13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</row>
    <row r="121" spans="1:13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</row>
    <row r="122" spans="1:13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</row>
    <row r="123" spans="1:13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</row>
    <row r="124" spans="1:13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</row>
    <row r="125" spans="1:13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</row>
    <row r="126" spans="1:13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</row>
    <row r="127" spans="1:13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</row>
    <row r="128" spans="1:13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</row>
    <row r="130" spans="1:13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</row>
    <row r="131" spans="1:13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</row>
    <row r="132" spans="1:13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</row>
    <row r="133" spans="1:13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</row>
    <row r="134" spans="1:13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</row>
    <row r="135" spans="1:13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</row>
    <row r="136" spans="1:13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</row>
    <row r="137" spans="1:13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</row>
    <row r="138" spans="1:13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</row>
    <row r="139" spans="1:13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</row>
    <row r="140" spans="1:13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</row>
    <row r="141" spans="1:13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</row>
    <row r="142" spans="1:13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</row>
    <row r="143" spans="1:13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</row>
    <row r="144" spans="1:13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</row>
    <row r="145" spans="1:13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</row>
    <row r="146" spans="1:13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</row>
    <row r="147" spans="1:13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</row>
    <row r="148" spans="1:13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</row>
    <row r="149" spans="1:13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</row>
    <row r="150" spans="1:13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</row>
    <row r="151" spans="1:13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</row>
    <row r="152" spans="1:13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</row>
    <row r="153" spans="1:13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</row>
    <row r="154" spans="1:13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</row>
    <row r="155" spans="1:13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</row>
    <row r="156" spans="1:13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</row>
    <row r="157" spans="1:13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</row>
    <row r="158" spans="1:13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</row>
    <row r="159" spans="1:13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</row>
    <row r="160" spans="1:13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</row>
    <row r="161" spans="1:13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</row>
    <row r="162" spans="1:13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</row>
    <row r="163" spans="1:13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</row>
    <row r="164" spans="1:13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</row>
    <row r="165" spans="1:13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</row>
    <row r="166" spans="1:13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</row>
    <row r="167" spans="1:13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</row>
    <row r="168" spans="1:13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</row>
    <row r="169" spans="1:13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</row>
    <row r="170" spans="1:13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</row>
    <row r="171" spans="1:13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</row>
    <row r="172" spans="1:13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</row>
    <row r="173" spans="1:13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</row>
    <row r="174" spans="1:13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</row>
    <row r="175" spans="1:13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</row>
    <row r="176" spans="1:13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</row>
    <row r="177" spans="1:13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</row>
    <row r="178" spans="1:13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</row>
    <row r="179" spans="1:13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</row>
    <row r="180" spans="1:13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</row>
    <row r="181" spans="1:13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</row>
    <row r="182" spans="1:13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</row>
    <row r="183" spans="1:13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</row>
    <row r="184" spans="1:13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</row>
    <row r="185" spans="1:13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</row>
    <row r="186" spans="1:13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</row>
    <row r="187" spans="1:13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</row>
    <row r="188" spans="1:13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</row>
    <row r="189" spans="1:13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</row>
    <row r="190" spans="1:13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</row>
    <row r="191" spans="1:13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</row>
    <row r="192" spans="1:13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</row>
    <row r="193" spans="1:13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</row>
    <row r="194" spans="1:13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</row>
    <row r="195" spans="1:13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</row>
    <row r="196" spans="1:13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</row>
    <row r="197" spans="1:13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</row>
    <row r="198" spans="1:13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</row>
    <row r="199" spans="1:13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</row>
    <row r="200" spans="1:13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</row>
    <row r="201" spans="1:13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</row>
    <row r="202" spans="1:13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</row>
    <row r="203" spans="1:13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</row>
    <row r="204" spans="1:13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</row>
    <row r="205" spans="1:13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</row>
    <row r="206" spans="1:13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</row>
    <row r="207" spans="1:13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</row>
    <row r="208" spans="1:13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</row>
    <row r="209" spans="1:13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</row>
    <row r="210" spans="1:13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</row>
    <row r="211" spans="1:13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</row>
    <row r="212" spans="1:13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</row>
    <row r="213" spans="1:13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</row>
    <row r="214" spans="1:13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</row>
    <row r="215" spans="1:13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</row>
    <row r="217" spans="1:13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</row>
    <row r="218" spans="1:13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</row>
    <row r="219" spans="1:13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</row>
    <row r="220" spans="1:13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</row>
    <row r="221" spans="1:13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</row>
    <row r="222" spans="1:13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</row>
    <row r="223" spans="1:13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</row>
    <row r="224" spans="1:13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</row>
    <row r="225" spans="1:13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</row>
    <row r="226" spans="1:13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</row>
    <row r="227" spans="1:13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</row>
    <row r="228" spans="1:13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</row>
    <row r="229" spans="1:13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</row>
    <row r="230" spans="1:13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</row>
    <row r="231" spans="1:13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</row>
    <row r="232" spans="1:13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</row>
    <row r="233" spans="1:13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</row>
    <row r="234" spans="1:13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</row>
    <row r="235" spans="1:13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</row>
    <row r="236" spans="1:13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</row>
    <row r="237" spans="1:13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</row>
    <row r="238" spans="1:13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</row>
    <row r="239" spans="1:13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</row>
    <row r="240" spans="1:13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</row>
    <row r="241" spans="1:13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</row>
    <row r="242" spans="1:13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</row>
    <row r="243" spans="1:13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</row>
    <row r="244" spans="1:13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</row>
    <row r="245" spans="1:13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</row>
    <row r="246" spans="1:13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</row>
    <row r="247" spans="1:13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</row>
    <row r="248" spans="1:13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</row>
    <row r="249" spans="1:13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</row>
    <row r="250" spans="1:13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</row>
    <row r="251" spans="1:13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</row>
    <row r="252" spans="1:13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</row>
    <row r="253" spans="1:13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</row>
    <row r="254" spans="1:13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</row>
    <row r="255" spans="1:13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</row>
    <row r="256" spans="1:13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</row>
    <row r="257" spans="1:13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</row>
    <row r="258" spans="1:13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</row>
    <row r="259" spans="1:13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</row>
    <row r="260" spans="1:13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</row>
    <row r="261" spans="1:13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</row>
    <row r="262" spans="1:13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</row>
    <row r="263" spans="1:13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</row>
    <row r="264" spans="1:13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</row>
    <row r="265" spans="1:13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</row>
    <row r="266" spans="1:13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</row>
    <row r="267" spans="1:13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</row>
    <row r="268" spans="1:13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</row>
    <row r="269" spans="1:13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</row>
    <row r="271" spans="1:13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</row>
    <row r="272" spans="1:13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</row>
    <row r="273" spans="1:13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</row>
    <row r="274" spans="1:13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</row>
    <row r="275" spans="1:13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</row>
    <row r="276" spans="1:13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</row>
    <row r="277" spans="1:13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</row>
    <row r="278" spans="1:13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</row>
    <row r="279" spans="1:13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</row>
    <row r="280" spans="1:13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</row>
    <row r="281" spans="1:13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</row>
    <row r="282" spans="1:13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</row>
    <row r="283" spans="1:13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</row>
    <row r="284" spans="1:13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</row>
    <row r="285" spans="1:13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</row>
    <row r="286" spans="1:13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</row>
    <row r="287" spans="1:13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</row>
    <row r="288" spans="1:13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</row>
    <row r="289" spans="1:13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</row>
    <row r="290" spans="1:13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</row>
    <row r="291" spans="1:13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</row>
    <row r="292" spans="1:13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</row>
    <row r="293" spans="1:13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</row>
    <row r="294" spans="1:13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</row>
    <row r="295" spans="1:13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</row>
    <row r="296" spans="1:13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</row>
    <row r="297" spans="1:13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</row>
    <row r="298" spans="1:13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</row>
    <row r="299" spans="1:13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</row>
    <row r="300" spans="1:13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</row>
    <row r="301" spans="1:13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</row>
    <row r="302" spans="1:13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</row>
    <row r="303" spans="1:13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</row>
    <row r="304" spans="1:13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</row>
    <row r="305" spans="1:13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</row>
    <row r="306" spans="1:13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</row>
    <row r="307" spans="1:13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</row>
    <row r="308" spans="1:13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</row>
    <row r="309" spans="1:13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</row>
    <row r="310" spans="1:13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</row>
    <row r="311" spans="1:13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</row>
    <row r="312" spans="1:13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</row>
    <row r="313" spans="1:13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</row>
    <row r="314" spans="1:13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</row>
    <row r="315" spans="1:13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</row>
    <row r="316" spans="1:13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</row>
    <row r="317" spans="1:13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</row>
    <row r="318" spans="1:13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</row>
    <row r="319" spans="1:13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</row>
    <row r="320" spans="1:13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</row>
    <row r="321" spans="1:13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</row>
    <row r="322" spans="1:13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</row>
    <row r="323" spans="1:13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</row>
    <row r="324" spans="1:13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</row>
    <row r="325" spans="1:13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</row>
    <row r="326" spans="1:13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</row>
    <row r="327" spans="1:13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</row>
    <row r="328" spans="1:13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</row>
    <row r="329" spans="1:13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</row>
    <row r="330" spans="1:13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</row>
    <row r="331" spans="1:13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</row>
    <row r="332" spans="1:13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</row>
    <row r="333" spans="1:13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</row>
    <row r="334" spans="1:13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</row>
    <row r="335" spans="1:13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</row>
    <row r="336" spans="1:13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</row>
    <row r="337" spans="1:13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</row>
    <row r="338" spans="1:13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</row>
    <row r="339" spans="1:13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</row>
    <row r="340" spans="1:13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</row>
    <row r="341" spans="1:13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</row>
    <row r="342" spans="1:13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</row>
    <row r="343" spans="1:13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</row>
    <row r="344" spans="1:13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</row>
    <row r="345" spans="1:13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</row>
    <row r="346" spans="1:13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</row>
    <row r="347" spans="1:13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</row>
    <row r="348" spans="1:13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</row>
    <row r="349" spans="1:13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</row>
    <row r="350" spans="1:13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</row>
    <row r="351" spans="1:13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</row>
    <row r="352" spans="1:13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</row>
    <row r="353" spans="1:13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</row>
    <row r="354" spans="1:13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</row>
    <row r="355" spans="1:13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</row>
    <row r="356" spans="1:13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</row>
    <row r="357" spans="1:13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</row>
    <row r="358" spans="1:13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</row>
    <row r="359" spans="1:13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</row>
    <row r="360" spans="1:13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</row>
    <row r="361" spans="1:13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</row>
    <row r="362" spans="1:13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</row>
    <row r="363" spans="1:13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</row>
    <row r="364" spans="1:13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</row>
    <row r="365" spans="1:13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</row>
    <row r="366" spans="1:13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</row>
    <row r="367" spans="1:13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</row>
    <row r="368" spans="1:13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</row>
    <row r="369" spans="1:13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</row>
    <row r="370" spans="1:13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</row>
    <row r="371" spans="1:13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</row>
    <row r="372" spans="1:13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</row>
    <row r="373" spans="1:13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</row>
    <row r="374" spans="1:13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</row>
    <row r="375" spans="1:13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</row>
    <row r="376" spans="1:13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</row>
    <row r="377" spans="1:13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</row>
    <row r="378" spans="1:13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</row>
    <row r="379" spans="1:13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</row>
    <row r="380" spans="1:13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</row>
    <row r="381" spans="1:13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</row>
    <row r="382" spans="1:13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</row>
    <row r="383" spans="1:13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</row>
    <row r="384" spans="1:13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</row>
    <row r="385" spans="1:13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</row>
    <row r="386" spans="1:13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</row>
    <row r="387" spans="1:13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</row>
    <row r="388" spans="1:13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</row>
    <row r="389" spans="1:13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</row>
    <row r="390" spans="1:13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</row>
    <row r="391" spans="1:13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</row>
    <row r="392" spans="1:13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</row>
    <row r="393" spans="1:13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</row>
    <row r="394" spans="1:13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</row>
    <row r="395" spans="1:13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</row>
    <row r="396" spans="1:13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</row>
    <row r="397" spans="1:13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</row>
    <row r="398" spans="1:13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</row>
    <row r="399" spans="1:13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</row>
    <row r="400" spans="1:13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</row>
    <row r="401" spans="1:13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</row>
    <row r="402" spans="1:13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</row>
    <row r="403" spans="1:13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</row>
    <row r="404" spans="1:13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</row>
    <row r="405" spans="1:13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</row>
    <row r="406" spans="1:13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</row>
    <row r="407" spans="1:13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</row>
    <row r="408" spans="1:13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</row>
    <row r="409" spans="1:13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</row>
    <row r="410" spans="1:13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</row>
    <row r="411" spans="1:13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</row>
    <row r="412" spans="1:13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</row>
    <row r="413" spans="1:13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</row>
    <row r="414" spans="1:13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</row>
    <row r="415" spans="1:13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</row>
    <row r="416" spans="1:13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</row>
    <row r="417" spans="1:13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</row>
    <row r="418" spans="1:13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</row>
    <row r="419" spans="1:13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</row>
    <row r="420" spans="1:13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</row>
    <row r="421" spans="1:13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</row>
    <row r="422" spans="1:13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</row>
    <row r="423" spans="1:13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</row>
    <row r="424" spans="1:13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</row>
    <row r="425" spans="1:13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</row>
    <row r="426" spans="1:13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</row>
    <row r="427" spans="1:13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</row>
    <row r="428" spans="1:13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</row>
    <row r="429" spans="1:13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</row>
    <row r="430" spans="1:13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</row>
    <row r="431" spans="1:13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</row>
    <row r="432" spans="1:13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</row>
    <row r="433" spans="1:13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</row>
    <row r="434" spans="1:13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</row>
    <row r="435" spans="1:13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</row>
    <row r="436" spans="1:13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</row>
    <row r="437" spans="1:13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</row>
    <row r="438" spans="1:13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</row>
    <row r="439" spans="1:13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</row>
    <row r="440" spans="1:13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</row>
    <row r="441" spans="1:13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</row>
    <row r="442" spans="1:13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</row>
    <row r="443" spans="1:13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</row>
    <row r="444" spans="1:13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</row>
    <row r="445" spans="1:13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</row>
    <row r="446" spans="1:13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</row>
    <row r="447" spans="1:13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</row>
    <row r="448" spans="1:13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</row>
    <row r="449" spans="1:13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</row>
    <row r="450" spans="1:13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</row>
    <row r="451" spans="1:13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</row>
    <row r="452" spans="1:13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</row>
    <row r="453" spans="1:13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</row>
    <row r="454" spans="1:13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</row>
    <row r="455" spans="1:13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</row>
    <row r="456" spans="1:13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</row>
    <row r="457" spans="1:13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</row>
    <row r="458" spans="1:13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</row>
    <row r="459" spans="1:13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</row>
    <row r="460" spans="1:13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</row>
    <row r="461" spans="1:13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</row>
    <row r="462" spans="1:13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</row>
    <row r="463" spans="1:13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</row>
    <row r="464" spans="1:13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</row>
    <row r="465" spans="1:13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</row>
    <row r="466" spans="1:13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</row>
    <row r="467" spans="1:13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</row>
    <row r="468" spans="1:13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</row>
    <row r="469" spans="1:13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</row>
    <row r="470" spans="1:13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</row>
    <row r="471" spans="1:13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</row>
    <row r="472" spans="1:13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</row>
    <row r="473" spans="1:13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</row>
    <row r="474" spans="1:13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</row>
    <row r="475" spans="1:13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</row>
    <row r="476" spans="1:13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</row>
    <row r="477" spans="1:13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</row>
    <row r="478" spans="1:13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</row>
    <row r="479" spans="1:13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</row>
    <row r="480" spans="1:13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</row>
    <row r="481" spans="1:13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</row>
    <row r="482" spans="1:13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</row>
    <row r="483" spans="1:13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</row>
    <row r="484" spans="1:13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</row>
    <row r="485" spans="1:13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</row>
    <row r="486" spans="1:13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</row>
    <row r="487" spans="1:13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</row>
    <row r="488" spans="1:13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</row>
    <row r="489" spans="1:13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</row>
    <row r="490" spans="1:13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</row>
    <row r="491" spans="1:13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</row>
    <row r="492" spans="1:13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</row>
    <row r="493" spans="1:13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</row>
    <row r="494" spans="1:13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</row>
    <row r="495" spans="1:13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</row>
    <row r="496" spans="1:13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</row>
    <row r="497" spans="1:13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</row>
    <row r="498" spans="1:13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</row>
    <row r="499" spans="1:13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</row>
    <row r="500" spans="1:13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</row>
  </sheetData>
  <mergeCells count="19">
    <mergeCell ref="B8:C8"/>
    <mergeCell ref="D35:E35"/>
    <mergeCell ref="D39:E39"/>
    <mergeCell ref="B23:B25"/>
    <mergeCell ref="B26:B28"/>
    <mergeCell ref="B29:B31"/>
    <mergeCell ref="C26:C28"/>
    <mergeCell ref="C30:C31"/>
    <mergeCell ref="D26:D27"/>
    <mergeCell ref="D30:D31"/>
    <mergeCell ref="E23:E25"/>
    <mergeCell ref="E26:E27"/>
    <mergeCell ref="E30:E31"/>
    <mergeCell ref="C23:D25"/>
    <mergeCell ref="E1:K1"/>
    <mergeCell ref="A3:I3"/>
    <mergeCell ref="A4:I4"/>
    <mergeCell ref="A5:F5"/>
    <mergeCell ref="B6:F6"/>
  </mergeCells>
  <pageMargins left="0.55000000000000004" right="0.2" top="0.75" bottom="0.75" header="0.3" footer="0.3"/>
  <pageSetup scale="4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46"/>
  <sheetViews>
    <sheetView topLeftCell="A7" zoomScale="40" zoomScaleNormal="40" workbookViewId="0">
      <selection activeCell="M30" sqref="M30"/>
    </sheetView>
  </sheetViews>
  <sheetFormatPr defaultColWidth="9" defaultRowHeight="15"/>
  <cols>
    <col min="2" max="2" width="34.5703125" customWidth="1"/>
    <col min="3" max="3" width="49.140625" customWidth="1"/>
    <col min="4" max="4" width="43.7109375" customWidth="1"/>
    <col min="5" max="5" width="30.28515625" customWidth="1"/>
    <col min="6" max="6" width="29.7109375" customWidth="1"/>
    <col min="7" max="7" width="49.85546875" customWidth="1"/>
    <col min="8" max="8" width="91.5703125" customWidth="1"/>
    <col min="9" max="9" width="19.42578125" customWidth="1"/>
  </cols>
  <sheetData>
    <row r="1" spans="1:9" ht="27.75">
      <c r="A1" s="1"/>
      <c r="B1" s="142" t="s">
        <v>140</v>
      </c>
      <c r="C1" s="1"/>
      <c r="D1" s="1"/>
      <c r="E1" s="462" t="s">
        <v>1</v>
      </c>
      <c r="F1" s="462"/>
      <c r="G1" s="1"/>
      <c r="H1" s="143" t="s">
        <v>70</v>
      </c>
      <c r="I1" s="1"/>
    </row>
    <row r="2" spans="1:9" ht="38.25" customHeight="1">
      <c r="A2" s="332"/>
      <c r="B2" s="62"/>
      <c r="C2" s="62"/>
      <c r="D2" s="62"/>
      <c r="E2" s="62"/>
      <c r="F2" s="62"/>
      <c r="G2" s="62"/>
      <c r="H2" s="62"/>
      <c r="I2" s="6"/>
    </row>
    <row r="3" spans="1:9" ht="150.75">
      <c r="A3" s="463" t="s">
        <v>92</v>
      </c>
      <c r="B3" s="572"/>
      <c r="C3" s="572"/>
      <c r="D3" s="572"/>
      <c r="E3" s="572"/>
      <c r="F3" s="572"/>
      <c r="G3" s="572"/>
      <c r="H3" s="572"/>
      <c r="I3" s="6"/>
    </row>
    <row r="4" spans="1:9" ht="27.75">
      <c r="A4" s="573" t="s">
        <v>35</v>
      </c>
      <c r="B4" s="573"/>
      <c r="C4" s="573"/>
      <c r="D4" s="573"/>
      <c r="E4" s="573"/>
      <c r="F4" s="573"/>
      <c r="G4" s="573"/>
      <c r="H4" s="573"/>
      <c r="I4" s="35"/>
    </row>
    <row r="5" spans="1:9" ht="15.75" thickBot="1">
      <c r="A5" s="485"/>
      <c r="B5" s="503"/>
      <c r="C5" s="503"/>
      <c r="D5" s="503"/>
      <c r="E5" s="503"/>
      <c r="F5" s="503"/>
      <c r="G5" s="503"/>
      <c r="H5" s="503"/>
      <c r="I5" s="6"/>
    </row>
    <row r="6" spans="1:9" ht="28.5">
      <c r="A6" s="574" t="s">
        <v>36</v>
      </c>
      <c r="B6" s="575"/>
      <c r="C6" s="575"/>
      <c r="D6" s="575"/>
      <c r="E6" s="575"/>
      <c r="F6" s="575"/>
      <c r="G6" s="575"/>
      <c r="H6" s="575"/>
      <c r="I6" s="332"/>
    </row>
    <row r="7" spans="1:9" ht="28.5">
      <c r="A7" s="333"/>
      <c r="B7" s="576" t="s">
        <v>141</v>
      </c>
      <c r="C7" s="575"/>
      <c r="D7" s="575"/>
      <c r="E7" s="575"/>
      <c r="F7" s="575"/>
      <c r="G7" s="575"/>
      <c r="H7" s="575"/>
      <c r="I7" s="332"/>
    </row>
    <row r="8" spans="1:9" ht="28.5">
      <c r="A8" s="333"/>
      <c r="B8" s="334"/>
      <c r="C8" s="334"/>
      <c r="D8" s="333"/>
      <c r="E8" s="334" t="s">
        <v>5</v>
      </c>
      <c r="F8" s="334"/>
      <c r="G8" s="334"/>
      <c r="H8" s="334"/>
      <c r="I8" s="332"/>
    </row>
    <row r="9" spans="1:9" ht="20.25">
      <c r="A9" s="332"/>
      <c r="B9" s="332"/>
      <c r="C9" s="332"/>
      <c r="D9" s="64"/>
      <c r="E9" s="64"/>
      <c r="F9" s="65"/>
      <c r="G9" s="66"/>
      <c r="H9" s="64"/>
      <c r="I9" s="332"/>
    </row>
    <row r="10" spans="1:9" ht="54.75" customHeight="1">
      <c r="A10" s="332"/>
      <c r="B10" s="97" t="s">
        <v>6</v>
      </c>
      <c r="C10" s="97"/>
      <c r="D10" s="84"/>
      <c r="E10" s="84"/>
      <c r="F10" s="98"/>
      <c r="G10" s="98"/>
      <c r="H10" s="84"/>
      <c r="I10" s="332"/>
    </row>
    <row r="11" spans="1:9" ht="44.25" customHeight="1">
      <c r="A11" s="332"/>
      <c r="B11" s="97" t="s">
        <v>7</v>
      </c>
      <c r="C11" s="97"/>
      <c r="D11" s="84"/>
      <c r="E11" s="84"/>
      <c r="F11" s="98"/>
      <c r="G11" s="98"/>
      <c r="H11" s="84"/>
      <c r="I11" s="332"/>
    </row>
    <row r="12" spans="1:9" ht="48" customHeight="1">
      <c r="A12" s="332"/>
      <c r="B12" s="97" t="s">
        <v>38</v>
      </c>
      <c r="C12" s="97"/>
      <c r="D12" s="84"/>
      <c r="E12" s="84"/>
      <c r="F12" s="98"/>
      <c r="G12" s="99" t="s">
        <v>9</v>
      </c>
      <c r="H12" s="84"/>
      <c r="I12" s="332"/>
    </row>
    <row r="13" spans="1:9" ht="44.25" customHeight="1">
      <c r="A13" s="332"/>
      <c r="B13" s="97" t="s">
        <v>177</v>
      </c>
      <c r="C13" s="97"/>
      <c r="D13" s="98"/>
      <c r="E13" s="97"/>
      <c r="F13" s="97"/>
      <c r="G13" s="335" t="s">
        <v>10</v>
      </c>
      <c r="H13" s="98"/>
      <c r="I13" s="332"/>
    </row>
    <row r="14" spans="1:9" ht="45" customHeight="1">
      <c r="A14" s="332"/>
      <c r="B14" s="97" t="s">
        <v>179</v>
      </c>
      <c r="C14" s="97"/>
      <c r="D14" s="98"/>
      <c r="E14" s="97"/>
      <c r="F14" s="98"/>
      <c r="G14" s="97" t="s">
        <v>73</v>
      </c>
      <c r="H14" s="98"/>
      <c r="I14" s="332"/>
    </row>
    <row r="15" spans="1:9" ht="28.5">
      <c r="A15" s="332"/>
      <c r="B15" s="98"/>
      <c r="C15" s="98"/>
      <c r="D15" s="98"/>
      <c r="E15" s="98"/>
      <c r="F15" s="97"/>
      <c r="G15" s="98"/>
      <c r="H15" s="98"/>
      <c r="I15" s="332"/>
    </row>
    <row r="16" spans="1:9" ht="28.5">
      <c r="A16" s="332"/>
      <c r="B16" s="84" t="s">
        <v>244</v>
      </c>
      <c r="C16" s="98"/>
      <c r="D16" s="98"/>
      <c r="E16" s="97"/>
      <c r="F16" s="98"/>
      <c r="G16" s="98"/>
      <c r="H16" s="98"/>
      <c r="I16" s="332"/>
    </row>
    <row r="17" spans="1:9" ht="30" customHeight="1">
      <c r="A17" s="332"/>
      <c r="B17" s="98"/>
      <c r="C17" s="98"/>
      <c r="D17" s="98"/>
      <c r="E17" s="97"/>
      <c r="F17" s="98"/>
      <c r="G17" s="39"/>
      <c r="H17" s="98"/>
      <c r="I17" s="332"/>
    </row>
    <row r="18" spans="1:9" ht="45" customHeight="1">
      <c r="A18" s="332"/>
      <c r="B18" s="97" t="s">
        <v>13</v>
      </c>
      <c r="C18" s="97"/>
      <c r="D18" s="98"/>
      <c r="E18" s="98"/>
      <c r="F18" s="98"/>
      <c r="G18" s="98"/>
      <c r="H18" s="98"/>
      <c r="I18" s="332"/>
    </row>
    <row r="19" spans="1:9" ht="43.5" customHeight="1">
      <c r="A19" s="332"/>
      <c r="B19" s="97" t="s">
        <v>14</v>
      </c>
      <c r="C19" s="98"/>
      <c r="D19" s="98"/>
      <c r="E19" s="98"/>
      <c r="F19" s="372" t="s">
        <v>143</v>
      </c>
      <c r="G19" s="145" t="s">
        <v>144</v>
      </c>
      <c r="H19" s="98"/>
      <c r="I19" s="332"/>
    </row>
    <row r="20" spans="1:9" ht="43.5" customHeight="1">
      <c r="A20" s="332"/>
      <c r="B20" s="97" t="s">
        <v>16</v>
      </c>
      <c r="C20" s="98"/>
      <c r="D20" s="98"/>
      <c r="E20" s="98"/>
      <c r="F20" s="97" t="s">
        <v>145</v>
      </c>
      <c r="G20" s="98"/>
      <c r="H20" s="586"/>
      <c r="I20" s="332"/>
    </row>
    <row r="21" spans="1:9" ht="28.5">
      <c r="A21" s="332"/>
      <c r="B21" s="98"/>
      <c r="C21" s="98"/>
      <c r="D21" s="98"/>
      <c r="E21" s="98"/>
      <c r="F21" s="98"/>
      <c r="G21" s="98"/>
      <c r="H21" s="587"/>
      <c r="I21" s="332"/>
    </row>
    <row r="22" spans="1:9" ht="27.75">
      <c r="A22" s="332"/>
      <c r="B22" s="332"/>
      <c r="C22" s="332"/>
      <c r="D22" s="332"/>
      <c r="E22" s="332"/>
      <c r="F22" s="146" t="s">
        <v>171</v>
      </c>
      <c r="G22" s="332"/>
      <c r="H22" s="6"/>
      <c r="I22" s="332"/>
    </row>
    <row r="23" spans="1:9">
      <c r="A23" s="332"/>
      <c r="B23" s="332"/>
      <c r="C23" s="332"/>
      <c r="D23" s="332"/>
      <c r="E23" s="332"/>
      <c r="F23" s="332"/>
      <c r="G23" s="332"/>
      <c r="H23" s="6"/>
      <c r="I23" s="332"/>
    </row>
    <row r="24" spans="1:9" ht="39" customHeight="1">
      <c r="A24" s="83"/>
      <c r="B24" s="147" t="s">
        <v>235</v>
      </c>
      <c r="C24" s="148"/>
      <c r="D24" s="148"/>
      <c r="E24" s="148"/>
      <c r="F24" s="148"/>
      <c r="G24" s="332"/>
      <c r="H24" s="340"/>
      <c r="I24" s="332"/>
    </row>
    <row r="25" spans="1:9" ht="15.75" thickBot="1">
      <c r="A25" s="83"/>
      <c r="B25" s="332"/>
      <c r="C25" s="332"/>
      <c r="D25" s="332"/>
      <c r="E25" s="332"/>
      <c r="F25" s="332"/>
      <c r="G25" s="332"/>
      <c r="H25" s="340"/>
      <c r="I25" s="332"/>
    </row>
    <row r="26" spans="1:9">
      <c r="A26" s="83"/>
      <c r="B26" s="625" t="s">
        <v>43</v>
      </c>
      <c r="C26" s="627" t="s">
        <v>44</v>
      </c>
      <c r="D26" s="629" t="s">
        <v>45</v>
      </c>
      <c r="E26" s="629" t="s">
        <v>46</v>
      </c>
      <c r="F26" s="627" t="s">
        <v>47</v>
      </c>
      <c r="G26" s="630" t="s">
        <v>48</v>
      </c>
      <c r="H26" s="340"/>
      <c r="I26" s="332"/>
    </row>
    <row r="27" spans="1:9" ht="117" customHeight="1">
      <c r="A27" s="83"/>
      <c r="B27" s="626"/>
      <c r="C27" s="628"/>
      <c r="D27" s="628"/>
      <c r="E27" s="628"/>
      <c r="F27" s="628"/>
      <c r="G27" s="631"/>
      <c r="H27" s="340"/>
      <c r="I27" s="332"/>
    </row>
    <row r="28" spans="1:9" ht="59.25" customHeight="1">
      <c r="A28" s="83"/>
      <c r="B28" s="443">
        <v>44653</v>
      </c>
      <c r="C28" s="444" t="s">
        <v>236</v>
      </c>
      <c r="D28" s="445">
        <v>36.5</v>
      </c>
      <c r="E28" s="446">
        <f>D28*20</f>
        <v>730</v>
      </c>
      <c r="F28" s="444">
        <v>50</v>
      </c>
      <c r="G28" s="451">
        <f>D28*F28</f>
        <v>1825</v>
      </c>
      <c r="H28" s="340"/>
      <c r="I28" s="332"/>
    </row>
    <row r="29" spans="1:9" ht="66" customHeight="1">
      <c r="A29" s="83"/>
      <c r="B29" s="443">
        <v>44654</v>
      </c>
      <c r="C29" s="444" t="s">
        <v>236</v>
      </c>
      <c r="D29" s="445">
        <v>77.5</v>
      </c>
      <c r="E29" s="446">
        <f t="shared" ref="E29" si="0">D29*20</f>
        <v>1550</v>
      </c>
      <c r="F29" s="444">
        <v>50</v>
      </c>
      <c r="G29" s="451">
        <f t="shared" ref="G29:G35" si="1">D29*F29</f>
        <v>3875</v>
      </c>
      <c r="H29" s="340"/>
      <c r="I29" s="332"/>
    </row>
    <row r="30" spans="1:9" ht="57.75" customHeight="1">
      <c r="A30" s="83"/>
      <c r="B30" s="443">
        <v>44655</v>
      </c>
      <c r="C30" s="444" t="s">
        <v>236</v>
      </c>
      <c r="D30" s="445">
        <v>50</v>
      </c>
      <c r="E30" s="446">
        <f t="shared" ref="E30:E35" si="2">D30*20</f>
        <v>1000</v>
      </c>
      <c r="F30" s="444">
        <v>50</v>
      </c>
      <c r="G30" s="451">
        <f t="shared" si="1"/>
        <v>2500</v>
      </c>
      <c r="H30" s="340"/>
      <c r="I30" s="332"/>
    </row>
    <row r="31" spans="1:9" ht="66" customHeight="1">
      <c r="A31" s="83"/>
      <c r="B31" s="443">
        <v>44659</v>
      </c>
      <c r="C31" s="444" t="s">
        <v>236</v>
      </c>
      <c r="D31" s="445">
        <v>30</v>
      </c>
      <c r="E31" s="446">
        <f t="shared" si="2"/>
        <v>600</v>
      </c>
      <c r="F31" s="444">
        <v>50</v>
      </c>
      <c r="G31" s="451">
        <f t="shared" si="1"/>
        <v>1500</v>
      </c>
      <c r="H31" s="340"/>
      <c r="I31" s="332"/>
    </row>
    <row r="32" spans="1:9" ht="53.25" customHeight="1">
      <c r="A32" s="83"/>
      <c r="B32" s="447">
        <v>44660</v>
      </c>
      <c r="C32" s="444" t="s">
        <v>236</v>
      </c>
      <c r="D32" s="448">
        <v>5</v>
      </c>
      <c r="E32" s="446">
        <f t="shared" si="2"/>
        <v>100</v>
      </c>
      <c r="F32" s="444">
        <v>50</v>
      </c>
      <c r="G32" s="451">
        <f t="shared" si="1"/>
        <v>250</v>
      </c>
      <c r="H32" s="340"/>
      <c r="I32" s="332"/>
    </row>
    <row r="33" spans="1:9" ht="46.5" customHeight="1">
      <c r="A33" s="88"/>
      <c r="B33" s="447">
        <v>44661</v>
      </c>
      <c r="C33" s="444" t="s">
        <v>236</v>
      </c>
      <c r="D33" s="449">
        <v>20</v>
      </c>
      <c r="E33" s="450">
        <f t="shared" si="2"/>
        <v>400</v>
      </c>
      <c r="F33" s="444">
        <v>50</v>
      </c>
      <c r="G33" s="451">
        <f t="shared" si="1"/>
        <v>1000</v>
      </c>
      <c r="H33" s="340"/>
      <c r="I33" s="332"/>
    </row>
    <row r="34" spans="1:9" ht="57.75" customHeight="1">
      <c r="A34" s="83"/>
      <c r="B34" s="447">
        <v>44662</v>
      </c>
      <c r="C34" s="444" t="s">
        <v>236</v>
      </c>
      <c r="D34" s="449">
        <v>50</v>
      </c>
      <c r="E34" s="450">
        <f t="shared" si="2"/>
        <v>1000</v>
      </c>
      <c r="F34" s="444">
        <v>50</v>
      </c>
      <c r="G34" s="451">
        <f t="shared" si="1"/>
        <v>2500</v>
      </c>
      <c r="H34" s="340"/>
      <c r="I34" s="332"/>
    </row>
    <row r="35" spans="1:9" ht="58.5" customHeight="1">
      <c r="A35" s="83"/>
      <c r="B35" s="447">
        <v>44664</v>
      </c>
      <c r="C35" s="444" t="s">
        <v>236</v>
      </c>
      <c r="D35" s="449">
        <v>2.5</v>
      </c>
      <c r="E35" s="450">
        <f t="shared" si="2"/>
        <v>50</v>
      </c>
      <c r="F35" s="444">
        <v>50</v>
      </c>
      <c r="G35" s="451">
        <f t="shared" si="1"/>
        <v>125</v>
      </c>
      <c r="H35" s="340"/>
      <c r="I35" s="332"/>
    </row>
    <row r="36" spans="1:9" ht="66.75" customHeight="1">
      <c r="A36" s="83"/>
      <c r="B36" s="308"/>
      <c r="C36" s="381"/>
      <c r="D36" s="439">
        <f>SUM(D28:D35)</f>
        <v>271.5</v>
      </c>
      <c r="E36" s="380"/>
      <c r="F36" s="378"/>
      <c r="G36" s="440">
        <f>SUM(G28:G35)</f>
        <v>13575</v>
      </c>
      <c r="H36" s="340"/>
      <c r="I36" s="332"/>
    </row>
    <row r="37" spans="1:9" ht="40.5" customHeight="1">
      <c r="A37" s="83"/>
      <c r="B37" s="620"/>
      <c r="C37" s="621"/>
      <c r="D37" s="621"/>
      <c r="E37" s="381">
        <v>1</v>
      </c>
      <c r="F37" s="154" t="s">
        <v>51</v>
      </c>
      <c r="G37" s="442">
        <f>G36*9/100</f>
        <v>1221.75</v>
      </c>
      <c r="H37" s="332"/>
      <c r="I37" s="332"/>
    </row>
    <row r="38" spans="1:9" ht="39" customHeight="1">
      <c r="A38" s="83"/>
      <c r="B38" s="620"/>
      <c r="C38" s="621"/>
      <c r="D38" s="621"/>
      <c r="E38" s="378">
        <v>2</v>
      </c>
      <c r="F38" s="154" t="s">
        <v>52</v>
      </c>
      <c r="G38" s="442">
        <f>G36*9/100</f>
        <v>1221.75</v>
      </c>
      <c r="H38" s="6"/>
      <c r="I38" s="332"/>
    </row>
    <row r="39" spans="1:9" ht="49.5" customHeight="1" thickBot="1">
      <c r="A39" s="83"/>
      <c r="B39" s="622" t="s">
        <v>53</v>
      </c>
      <c r="C39" s="623"/>
      <c r="D39" s="623"/>
      <c r="E39" s="624"/>
      <c r="F39" s="379"/>
      <c r="G39" s="441">
        <f>SUM(G36:G38)</f>
        <v>16018.5</v>
      </c>
      <c r="H39" s="6"/>
      <c r="I39" s="332"/>
    </row>
    <row r="40" spans="1:9">
      <c r="A40" s="83"/>
      <c r="B40" s="332"/>
      <c r="C40" s="332"/>
      <c r="D40" s="332"/>
      <c r="E40" s="71"/>
      <c r="F40" s="332"/>
      <c r="G40" s="332"/>
      <c r="H40" s="6"/>
      <c r="I40" s="332"/>
    </row>
    <row r="41" spans="1:9">
      <c r="A41" s="83"/>
      <c r="E41" s="71"/>
      <c r="H41" s="332"/>
      <c r="I41" s="332"/>
    </row>
    <row r="42" spans="1:9">
      <c r="A42" s="83"/>
      <c r="E42" s="71"/>
      <c r="H42" s="332"/>
      <c r="I42" s="332"/>
    </row>
    <row r="43" spans="1:9" ht="40.5" customHeight="1">
      <c r="B43" s="12" t="s">
        <v>26</v>
      </c>
      <c r="C43" s="12"/>
      <c r="D43" s="12"/>
      <c r="E43" s="332"/>
      <c r="F43" s="327" t="s">
        <v>146</v>
      </c>
      <c r="G43" s="331"/>
    </row>
    <row r="44" spans="1:9" ht="40.5" customHeight="1">
      <c r="B44" s="12" t="s">
        <v>27</v>
      </c>
      <c r="C44" s="12"/>
      <c r="D44" s="12"/>
      <c r="E44" s="332"/>
      <c r="F44" s="331"/>
      <c r="G44" s="331"/>
    </row>
    <row r="45" spans="1:9" ht="43.5" customHeight="1">
      <c r="B45" s="12" t="s">
        <v>28</v>
      </c>
      <c r="C45" s="12"/>
      <c r="D45" s="12"/>
      <c r="E45" s="332"/>
      <c r="F45" s="331"/>
      <c r="G45" s="331"/>
    </row>
    <row r="46" spans="1:9" ht="36">
      <c r="B46" s="332"/>
      <c r="C46" s="332"/>
      <c r="D46" s="332"/>
      <c r="F46" s="327" t="s">
        <v>30</v>
      </c>
      <c r="G46" s="331"/>
    </row>
  </sheetData>
  <mergeCells count="15">
    <mergeCell ref="A4:H4"/>
    <mergeCell ref="A6:H6"/>
    <mergeCell ref="E1:F1"/>
    <mergeCell ref="A3:H3"/>
    <mergeCell ref="A5:H5"/>
    <mergeCell ref="B37:D38"/>
    <mergeCell ref="B39:E39"/>
    <mergeCell ref="B7:H7"/>
    <mergeCell ref="H20:H21"/>
    <mergeCell ref="B26:B27"/>
    <mergeCell ref="C26:C27"/>
    <mergeCell ref="D26:D27"/>
    <mergeCell ref="E26:E27"/>
    <mergeCell ref="F26:F27"/>
    <mergeCell ref="G26:G27"/>
  </mergeCells>
  <hyperlinks>
    <hyperlink ref="F37" r:id="rId1"/>
    <hyperlink ref="F38" r:id="rId2"/>
  </hyperlinks>
  <pageMargins left="0.45" right="0.45" top="0.75" bottom="0.75" header="0.3" footer="0.3"/>
  <pageSetup scale="30"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38"/>
  <sheetViews>
    <sheetView zoomScale="50" zoomScaleNormal="50" workbookViewId="0">
      <selection activeCell="L24" sqref="L24"/>
    </sheetView>
  </sheetViews>
  <sheetFormatPr defaultRowHeight="15"/>
  <cols>
    <col min="2" max="2" width="13.5703125" customWidth="1"/>
    <col min="3" max="3" width="36" customWidth="1"/>
    <col min="5" max="5" width="22.5703125" customWidth="1"/>
    <col min="6" max="6" width="21.28515625" customWidth="1"/>
    <col min="11" max="11" width="34.85546875" customWidth="1"/>
  </cols>
  <sheetData>
    <row r="1" spans="1:11" ht="28.5">
      <c r="A1" s="328" t="s">
        <v>147</v>
      </c>
      <c r="B1" s="1"/>
      <c r="C1" s="1"/>
      <c r="D1" s="1"/>
      <c r="E1" s="25" t="s">
        <v>32</v>
      </c>
      <c r="F1" s="1"/>
      <c r="G1" s="588" t="s">
        <v>148</v>
      </c>
      <c r="H1" s="588"/>
      <c r="I1" s="588"/>
      <c r="J1" s="588"/>
      <c r="K1" s="588"/>
    </row>
    <row r="2" spans="1:11" ht="18.75">
      <c r="A2" s="26"/>
      <c r="B2" s="26"/>
      <c r="C2" s="26"/>
      <c r="D2" s="26"/>
      <c r="E2" s="332"/>
      <c r="F2" s="332"/>
      <c r="G2" s="5"/>
      <c r="H2" s="26"/>
      <c r="I2" s="26"/>
      <c r="J2" s="26"/>
      <c r="K2" s="26"/>
    </row>
    <row r="3" spans="1:11" ht="136.5">
      <c r="A3" s="589" t="s">
        <v>149</v>
      </c>
      <c r="B3" s="589"/>
      <c r="C3" s="589"/>
      <c r="D3" s="589"/>
      <c r="E3" s="589"/>
      <c r="F3" s="589"/>
      <c r="G3" s="589"/>
      <c r="H3" s="589"/>
      <c r="I3" s="589"/>
      <c r="J3" s="589"/>
      <c r="K3" s="589"/>
    </row>
    <row r="4" spans="1:11" ht="26.25">
      <c r="A4" s="27"/>
      <c r="B4" s="590" t="s">
        <v>35</v>
      </c>
      <c r="C4" s="590"/>
      <c r="D4" s="590"/>
      <c r="E4" s="590"/>
      <c r="F4" s="590"/>
      <c r="G4" s="590"/>
      <c r="H4" s="590"/>
      <c r="I4" s="590"/>
      <c r="J4" s="27"/>
      <c r="K4" s="27"/>
    </row>
    <row r="5" spans="1:11" ht="15.75" thickBot="1">
      <c r="A5" s="485"/>
      <c r="B5" s="503"/>
      <c r="C5" s="503"/>
      <c r="D5" s="503"/>
      <c r="E5" s="503"/>
      <c r="F5" s="503"/>
      <c r="G5" s="330"/>
      <c r="H5" s="330"/>
      <c r="I5" s="330"/>
      <c r="J5" s="330"/>
      <c r="K5" s="330"/>
    </row>
    <row r="6" spans="1:11" ht="23.25">
      <c r="A6" s="591" t="s">
        <v>36</v>
      </c>
      <c r="B6" s="592"/>
      <c r="C6" s="592"/>
      <c r="D6" s="592"/>
      <c r="E6" s="592"/>
      <c r="F6" s="592"/>
      <c r="G6" s="332"/>
      <c r="H6" s="332"/>
      <c r="I6" s="332"/>
      <c r="J6" s="332"/>
      <c r="K6" s="332"/>
    </row>
    <row r="7" spans="1:11" ht="23.25">
      <c r="A7" s="28"/>
      <c r="B7" s="28"/>
      <c r="C7" s="593" t="s">
        <v>150</v>
      </c>
      <c r="D7" s="592"/>
      <c r="E7" s="592"/>
      <c r="F7" s="592"/>
      <c r="G7" s="332"/>
      <c r="H7" s="332"/>
      <c r="I7" s="332"/>
      <c r="J7" s="332"/>
      <c r="K7" s="332"/>
    </row>
    <row r="8" spans="1:11" ht="26.25">
      <c r="A8" s="332"/>
      <c r="B8" s="488" t="s">
        <v>5</v>
      </c>
      <c r="C8" s="487"/>
      <c r="D8" s="487"/>
      <c r="E8" s="487"/>
      <c r="F8" s="487"/>
      <c r="G8" s="332"/>
      <c r="H8" s="332"/>
      <c r="I8" s="332"/>
      <c r="J8" s="332"/>
      <c r="K8" s="332"/>
    </row>
    <row r="9" spans="1:11">
      <c r="A9" s="332"/>
      <c r="B9" s="332"/>
      <c r="C9" s="31"/>
      <c r="D9" s="31"/>
      <c r="E9" s="32"/>
      <c r="F9" s="33"/>
      <c r="G9" s="332"/>
      <c r="H9" s="332"/>
      <c r="I9" s="332"/>
      <c r="J9" s="332"/>
      <c r="K9" s="332"/>
    </row>
    <row r="10" spans="1:11" ht="35.25" customHeight="1">
      <c r="A10" s="332"/>
      <c r="B10" s="34" t="s">
        <v>6</v>
      </c>
      <c r="C10" s="34"/>
      <c r="D10" s="34"/>
      <c r="E10" s="34"/>
      <c r="F10" s="35" t="s">
        <v>9</v>
      </c>
      <c r="G10" s="36"/>
      <c r="H10" s="36"/>
      <c r="I10" s="36"/>
      <c r="J10" s="36"/>
      <c r="K10" s="332"/>
    </row>
    <row r="11" spans="1:11" ht="38.25" customHeight="1">
      <c r="A11" s="332"/>
      <c r="B11" s="34" t="s">
        <v>7</v>
      </c>
      <c r="C11" s="34"/>
      <c r="D11" s="34"/>
      <c r="E11" s="34"/>
      <c r="F11" s="120" t="s">
        <v>151</v>
      </c>
      <c r="G11" s="36"/>
      <c r="H11" s="36"/>
      <c r="I11" s="36"/>
      <c r="J11" s="36"/>
      <c r="K11" s="332"/>
    </row>
    <row r="12" spans="1:11" ht="36.75" customHeight="1">
      <c r="A12" s="332"/>
      <c r="B12" s="34" t="s">
        <v>59</v>
      </c>
      <c r="C12" s="34"/>
      <c r="D12" s="34"/>
      <c r="E12" s="34"/>
      <c r="F12" s="121" t="s">
        <v>152</v>
      </c>
      <c r="G12" s="36"/>
      <c r="H12" s="36"/>
      <c r="I12" s="36"/>
      <c r="J12" s="36"/>
      <c r="K12" s="332"/>
    </row>
    <row r="13" spans="1:11" ht="42" customHeight="1">
      <c r="A13" s="332"/>
      <c r="B13" s="40" t="s">
        <v>172</v>
      </c>
      <c r="C13" s="40"/>
      <c r="D13" s="34"/>
      <c r="E13" s="34"/>
      <c r="F13" s="36"/>
      <c r="G13" s="36"/>
      <c r="H13" s="36"/>
      <c r="I13" s="36"/>
      <c r="J13" s="36"/>
      <c r="K13" s="332"/>
    </row>
    <row r="14" spans="1:11" ht="37.5" customHeight="1">
      <c r="A14" s="332"/>
      <c r="B14" s="34" t="s">
        <v>247</v>
      </c>
      <c r="C14" s="34"/>
      <c r="D14" s="34"/>
      <c r="E14" s="34" t="s">
        <v>138</v>
      </c>
      <c r="F14" s="36"/>
      <c r="G14" s="36"/>
      <c r="H14" s="36"/>
      <c r="I14" s="36"/>
      <c r="J14" s="36"/>
      <c r="K14" s="332"/>
    </row>
    <row r="15" spans="1:11" ht="23.25">
      <c r="A15" s="332"/>
      <c r="B15" s="34"/>
      <c r="C15" s="34"/>
      <c r="D15" s="34"/>
      <c r="E15" s="34"/>
      <c r="F15" s="36"/>
      <c r="G15" s="36"/>
      <c r="H15" s="36"/>
      <c r="I15" s="36"/>
      <c r="J15" s="36"/>
      <c r="K15" s="332"/>
    </row>
    <row r="16" spans="1:11" ht="24" thickBot="1">
      <c r="A16" s="332"/>
      <c r="B16" s="594" t="s">
        <v>244</v>
      </c>
      <c r="C16" s="594"/>
      <c r="D16" s="594"/>
      <c r="E16" s="36"/>
      <c r="F16" s="41"/>
      <c r="G16" s="36"/>
      <c r="H16" s="36"/>
      <c r="I16" s="36"/>
      <c r="J16" s="36"/>
      <c r="K16" s="332"/>
    </row>
    <row r="17" spans="1:11" ht="23.25">
      <c r="A17" s="42"/>
      <c r="B17" s="36"/>
      <c r="C17" s="36"/>
      <c r="D17" s="36"/>
      <c r="E17" s="41"/>
      <c r="F17" s="36"/>
      <c r="G17" s="36"/>
      <c r="H17" s="36"/>
      <c r="I17" s="36"/>
      <c r="J17" s="36"/>
      <c r="K17" s="332"/>
    </row>
    <row r="18" spans="1:11" ht="45" customHeight="1">
      <c r="A18" s="42"/>
      <c r="B18" s="34" t="s">
        <v>13</v>
      </c>
      <c r="C18" s="41"/>
      <c r="D18" s="41"/>
      <c r="E18" s="36"/>
      <c r="F18" s="43" t="s">
        <v>15</v>
      </c>
      <c r="G18" s="36"/>
      <c r="H18" s="36"/>
      <c r="I18" s="36"/>
      <c r="J18" s="36"/>
      <c r="K18" s="332"/>
    </row>
    <row r="19" spans="1:11" ht="41.25" customHeight="1">
      <c r="A19" s="42"/>
      <c r="B19" s="34" t="s">
        <v>14</v>
      </c>
      <c r="C19" s="34"/>
      <c r="D19" s="36"/>
      <c r="E19" s="36"/>
      <c r="F19" s="34" t="s">
        <v>17</v>
      </c>
      <c r="G19" s="36"/>
      <c r="H19" s="36"/>
      <c r="I19" s="36"/>
      <c r="J19" s="36"/>
      <c r="K19" s="332"/>
    </row>
    <row r="20" spans="1:11" ht="45.75" customHeight="1">
      <c r="A20" s="332"/>
      <c r="B20" s="34" t="s">
        <v>16</v>
      </c>
      <c r="C20" s="34"/>
      <c r="D20" s="34"/>
      <c r="E20" s="122"/>
      <c r="F20" s="36"/>
      <c r="G20" s="36"/>
      <c r="H20" s="36"/>
      <c r="I20" s="36"/>
      <c r="J20" s="36"/>
      <c r="K20" s="332"/>
    </row>
    <row r="21" spans="1:11" ht="33" customHeight="1">
      <c r="A21" s="332"/>
      <c r="B21" s="36"/>
      <c r="C21" s="36"/>
      <c r="D21" s="36"/>
      <c r="E21" s="122" t="s">
        <v>171</v>
      </c>
      <c r="F21" s="122"/>
      <c r="G21" s="122"/>
      <c r="H21" s="122"/>
      <c r="I21" s="122"/>
      <c r="J21" s="122"/>
      <c r="K21" s="332"/>
    </row>
    <row r="22" spans="1:11" ht="23.25">
      <c r="A22" s="332"/>
      <c r="B22" s="36"/>
      <c r="C22" s="36"/>
      <c r="D22" s="36"/>
      <c r="E22" s="36"/>
      <c r="F22" s="36"/>
      <c r="G22" s="36"/>
      <c r="H22" s="36"/>
      <c r="I22" s="36"/>
      <c r="J22" s="36"/>
      <c r="K22" s="332"/>
    </row>
    <row r="23" spans="1:11" ht="33" customHeight="1">
      <c r="A23" s="332"/>
      <c r="B23" s="122" t="s">
        <v>156</v>
      </c>
      <c r="C23" s="41"/>
      <c r="D23" s="41"/>
      <c r="E23" s="41"/>
      <c r="F23" s="41"/>
      <c r="G23" s="41"/>
      <c r="H23" s="123"/>
      <c r="I23" s="136"/>
      <c r="J23" s="36"/>
      <c r="K23" s="332"/>
    </row>
    <row r="24" spans="1:11" ht="24" thickBot="1">
      <c r="A24" s="332"/>
      <c r="B24" s="36"/>
      <c r="C24" s="36"/>
      <c r="D24" s="36"/>
      <c r="E24" s="36"/>
      <c r="F24" s="36"/>
      <c r="G24" s="36"/>
      <c r="H24" s="36"/>
      <c r="I24" s="36"/>
      <c r="J24" s="36"/>
      <c r="K24" s="332"/>
    </row>
    <row r="25" spans="1:11" ht="34.5" customHeight="1">
      <c r="A25" s="332"/>
      <c r="B25" s="46" t="s">
        <v>19</v>
      </c>
      <c r="C25" s="341" t="s">
        <v>20</v>
      </c>
      <c r="D25" s="341"/>
      <c r="E25" s="341" t="s">
        <v>64</v>
      </c>
      <c r="F25" s="48" t="s">
        <v>65</v>
      </c>
      <c r="G25" s="332"/>
      <c r="H25" s="332"/>
      <c r="I25" s="332"/>
      <c r="J25" s="332"/>
      <c r="K25" s="332"/>
    </row>
    <row r="26" spans="1:11" ht="30.75" customHeight="1">
      <c r="A26" s="332"/>
      <c r="B26" s="342"/>
      <c r="C26" s="343"/>
      <c r="D26" s="343"/>
      <c r="E26" s="344" t="s">
        <v>66</v>
      </c>
      <c r="F26" s="52" t="s">
        <v>48</v>
      </c>
      <c r="G26" s="6"/>
      <c r="H26" s="332"/>
      <c r="I26" s="332"/>
      <c r="J26" s="332"/>
      <c r="K26" s="332"/>
    </row>
    <row r="27" spans="1:11" ht="35.25" customHeight="1">
      <c r="A27" s="332"/>
      <c r="B27" s="345">
        <v>1</v>
      </c>
      <c r="C27" s="595" t="s">
        <v>67</v>
      </c>
      <c r="D27" s="596"/>
      <c r="E27" s="286">
        <v>222.5</v>
      </c>
      <c r="F27" s="287">
        <f>E27*180</f>
        <v>40050</v>
      </c>
      <c r="G27" s="6"/>
      <c r="H27" s="332"/>
      <c r="I27" s="332"/>
      <c r="J27" s="332"/>
      <c r="K27" s="332"/>
    </row>
    <row r="28" spans="1:11" ht="32.25" customHeight="1">
      <c r="A28" s="332"/>
      <c r="B28" s="337"/>
      <c r="C28" s="338"/>
      <c r="D28" s="338"/>
      <c r="E28" s="336"/>
      <c r="F28" s="374"/>
      <c r="G28" s="6"/>
      <c r="H28" s="332"/>
      <c r="I28" s="332"/>
      <c r="J28" s="332"/>
      <c r="K28" s="332"/>
    </row>
    <row r="29" spans="1:11" ht="36" customHeight="1">
      <c r="A29" s="332"/>
      <c r="B29" s="597" t="s">
        <v>68</v>
      </c>
      <c r="C29" s="598"/>
      <c r="D29" s="598"/>
      <c r="E29" s="596"/>
      <c r="F29" s="287">
        <v>40050</v>
      </c>
      <c r="G29" s="6"/>
      <c r="H29" s="332"/>
      <c r="I29" s="332"/>
      <c r="J29" s="332"/>
      <c r="K29" s="332"/>
    </row>
    <row r="30" spans="1:11" ht="24" thickBot="1">
      <c r="A30" s="332"/>
      <c r="B30" s="600"/>
      <c r="C30" s="601"/>
      <c r="D30" s="601"/>
      <c r="E30" s="601"/>
      <c r="F30" s="602"/>
      <c r="G30" s="6"/>
      <c r="H30" s="332"/>
      <c r="I30" s="332"/>
      <c r="J30" s="332"/>
      <c r="K30" s="332"/>
    </row>
    <row r="31" spans="1:11">
      <c r="A31" s="332"/>
      <c r="B31" s="332"/>
      <c r="C31" s="332"/>
      <c r="D31" s="332"/>
      <c r="E31" s="332"/>
      <c r="F31" s="332"/>
      <c r="G31" s="6"/>
      <c r="H31" s="332"/>
      <c r="I31" s="332"/>
      <c r="J31" s="332"/>
      <c r="K31" s="332"/>
    </row>
    <row r="32" spans="1:11" ht="23.25">
      <c r="A32" s="332"/>
      <c r="B32" s="603"/>
      <c r="C32" s="603"/>
      <c r="D32" s="603"/>
      <c r="E32" s="603"/>
      <c r="F32" s="603"/>
      <c r="G32" s="332"/>
      <c r="H32" s="332"/>
      <c r="I32" s="332"/>
      <c r="J32" s="332"/>
      <c r="K32" s="332"/>
    </row>
    <row r="33" spans="1:11" ht="28.5">
      <c r="A33" s="332"/>
      <c r="B33" s="58" t="s">
        <v>26</v>
      </c>
      <c r="C33" s="58"/>
      <c r="D33" s="58"/>
      <c r="E33" s="332"/>
      <c r="F33" s="59" t="s">
        <v>54</v>
      </c>
      <c r="G33" s="332"/>
      <c r="H33" s="332"/>
      <c r="I33" s="332"/>
      <c r="J33" s="332"/>
      <c r="K33" s="332"/>
    </row>
    <row r="34" spans="1:11" ht="28.5">
      <c r="A34" s="332"/>
      <c r="B34" s="58" t="s">
        <v>27</v>
      </c>
      <c r="C34" s="58"/>
      <c r="D34" s="58"/>
      <c r="E34" s="332"/>
      <c r="F34" s="333"/>
      <c r="G34" s="333"/>
      <c r="H34" s="332"/>
      <c r="I34" s="332"/>
      <c r="J34" s="332"/>
      <c r="K34" s="332"/>
    </row>
    <row r="35" spans="1:11" ht="28.5">
      <c r="A35" s="332"/>
      <c r="B35" s="58" t="s">
        <v>28</v>
      </c>
      <c r="C35" s="58"/>
      <c r="D35" s="58"/>
      <c r="E35" s="332"/>
      <c r="F35" s="333"/>
      <c r="G35" s="333"/>
      <c r="H35" s="332"/>
      <c r="I35" s="332"/>
      <c r="J35" s="332"/>
      <c r="K35" s="332"/>
    </row>
    <row r="36" spans="1:11" ht="28.5">
      <c r="A36" s="332"/>
      <c r="B36" s="332"/>
      <c r="C36" s="332"/>
      <c r="D36" s="332"/>
      <c r="E36" s="332"/>
      <c r="F36" s="332"/>
      <c r="G36" s="333"/>
      <c r="H36" s="332"/>
      <c r="I36" s="332"/>
      <c r="J36" s="332"/>
      <c r="K36" s="332"/>
    </row>
    <row r="37" spans="1:11" ht="28.5">
      <c r="A37" s="332"/>
      <c r="B37" s="332"/>
      <c r="C37" s="332"/>
      <c r="D37" s="332"/>
      <c r="E37" s="332"/>
      <c r="F37" s="59" t="s">
        <v>30</v>
      </c>
      <c r="G37" s="332"/>
      <c r="H37" s="333"/>
      <c r="I37" s="332"/>
      <c r="J37" s="332"/>
      <c r="K37" s="332"/>
    </row>
    <row r="38" spans="1:11" ht="28.5">
      <c r="A38" s="332"/>
      <c r="B38" s="332"/>
      <c r="C38" s="332"/>
      <c r="D38" s="332"/>
      <c r="E38" s="332"/>
      <c r="F38" s="332"/>
      <c r="G38" s="332"/>
      <c r="H38" s="333"/>
      <c r="I38" s="332"/>
      <c r="J38" s="332"/>
      <c r="K38" s="332"/>
    </row>
  </sheetData>
  <mergeCells count="12">
    <mergeCell ref="C7:F7"/>
    <mergeCell ref="G1:K1"/>
    <mergeCell ref="A3:K3"/>
    <mergeCell ref="B4:I4"/>
    <mergeCell ref="A5:F5"/>
    <mergeCell ref="A6:F6"/>
    <mergeCell ref="B32:F32"/>
    <mergeCell ref="B30:F30"/>
    <mergeCell ref="B8:F8"/>
    <mergeCell ref="B16:D16"/>
    <mergeCell ref="C27:D27"/>
    <mergeCell ref="B29:E29"/>
  </mergeCells>
  <pageMargins left="0.7" right="0.7" top="0.75" bottom="0.75" header="0.3" footer="0.3"/>
  <pageSetup scale="4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51"/>
  <sheetViews>
    <sheetView zoomScale="51" zoomScaleNormal="51" workbookViewId="0">
      <selection activeCell="J14" sqref="J14"/>
    </sheetView>
  </sheetViews>
  <sheetFormatPr defaultRowHeight="15"/>
  <cols>
    <col min="1" max="1" width="12" customWidth="1"/>
    <col min="2" max="2" width="30.42578125" customWidth="1"/>
    <col min="3" max="3" width="79.85546875" customWidth="1"/>
    <col min="4" max="4" width="33.42578125" customWidth="1"/>
    <col min="5" max="5" width="36.28515625" customWidth="1"/>
    <col min="6" max="6" width="20" customWidth="1"/>
    <col min="7" max="7" width="33.42578125" customWidth="1"/>
    <col min="8" max="8" width="23.7109375" customWidth="1"/>
    <col min="9" max="9" width="23" customWidth="1"/>
    <col min="10" max="10" width="28.5703125" customWidth="1"/>
  </cols>
  <sheetData>
    <row r="1" spans="1:10" ht="36">
      <c r="A1" s="462" t="s">
        <v>140</v>
      </c>
      <c r="B1" s="462"/>
      <c r="C1" s="462"/>
      <c r="D1" s="610" t="s">
        <v>32</v>
      </c>
      <c r="E1" s="610"/>
      <c r="F1" s="610"/>
      <c r="G1" s="462" t="s">
        <v>153</v>
      </c>
      <c r="H1" s="462"/>
      <c r="I1" s="462"/>
      <c r="J1" s="462"/>
    </row>
    <row r="2" spans="1:10" ht="15.75">
      <c r="A2" s="332"/>
      <c r="B2" s="7"/>
      <c r="C2" s="7"/>
      <c r="D2" s="7"/>
      <c r="E2" s="7"/>
      <c r="F2" s="7"/>
      <c r="G2" s="7"/>
      <c r="H2" s="7"/>
      <c r="I2" s="7"/>
      <c r="J2" s="7"/>
    </row>
    <row r="3" spans="1:10" ht="150.75">
      <c r="A3" s="463" t="s">
        <v>92</v>
      </c>
      <c r="B3" s="611"/>
      <c r="C3" s="611"/>
      <c r="D3" s="611"/>
      <c r="E3" s="611"/>
      <c r="F3" s="611"/>
      <c r="G3" s="611"/>
      <c r="H3" s="611"/>
      <c r="I3" s="611"/>
      <c r="J3" s="611"/>
    </row>
    <row r="4" spans="1:10" ht="30">
      <c r="A4" s="612" t="s">
        <v>35</v>
      </c>
      <c r="B4" s="612"/>
      <c r="C4" s="612"/>
      <c r="D4" s="612"/>
      <c r="E4" s="612"/>
      <c r="F4" s="612"/>
      <c r="G4" s="612"/>
      <c r="H4" s="612"/>
      <c r="I4" s="612"/>
      <c r="J4" s="22"/>
    </row>
    <row r="5" spans="1:10" ht="16.5" thickBot="1">
      <c r="A5" s="464"/>
      <c r="B5" s="503"/>
      <c r="C5" s="503"/>
      <c r="D5" s="503"/>
      <c r="E5" s="503"/>
      <c r="F5" s="503"/>
      <c r="G5" s="503"/>
      <c r="H5" s="503"/>
      <c r="I5" s="503"/>
      <c r="J5" s="503"/>
    </row>
    <row r="6" spans="1:10" ht="33.75">
      <c r="A6" s="607" t="s">
        <v>36</v>
      </c>
      <c r="B6" s="608"/>
      <c r="C6" s="608"/>
      <c r="D6" s="608"/>
      <c r="E6" s="608"/>
      <c r="F6" s="608"/>
      <c r="G6" s="608"/>
      <c r="H6" s="608"/>
      <c r="I6" s="608"/>
      <c r="J6" s="608"/>
    </row>
    <row r="7" spans="1:10" ht="15.75">
      <c r="A7" s="9"/>
      <c r="B7" s="9"/>
      <c r="C7" s="9"/>
      <c r="D7" s="9"/>
      <c r="E7" s="9"/>
      <c r="F7" s="10"/>
      <c r="G7" s="9"/>
      <c r="H7" s="9"/>
      <c r="I7" s="9"/>
      <c r="J7" s="11"/>
    </row>
    <row r="8" spans="1:10" ht="51.75" customHeight="1">
      <c r="A8" s="11"/>
      <c r="B8" s="97" t="s">
        <v>154</v>
      </c>
      <c r="C8" s="97"/>
      <c r="D8" s="97"/>
      <c r="E8" s="98"/>
      <c r="F8" s="98"/>
      <c r="G8" s="97"/>
      <c r="H8" s="97"/>
      <c r="I8" s="98"/>
      <c r="J8" s="113"/>
    </row>
    <row r="9" spans="1:10" ht="50.25" customHeight="1">
      <c r="A9" s="11"/>
      <c r="B9" s="97" t="s">
        <v>7</v>
      </c>
      <c r="C9" s="97"/>
      <c r="D9" s="97"/>
      <c r="E9" s="98"/>
      <c r="F9" s="98"/>
      <c r="G9" s="99" t="s">
        <v>9</v>
      </c>
      <c r="H9" s="38"/>
      <c r="I9" s="98"/>
      <c r="J9" s="113"/>
    </row>
    <row r="10" spans="1:10" ht="47.25" customHeight="1">
      <c r="A10" s="11"/>
      <c r="B10" s="97" t="s">
        <v>155</v>
      </c>
      <c r="C10" s="97"/>
      <c r="D10" s="97"/>
      <c r="E10" s="98"/>
      <c r="F10" s="98"/>
      <c r="G10" s="14" t="s">
        <v>60</v>
      </c>
      <c r="H10" s="38"/>
      <c r="I10" s="98"/>
      <c r="J10" s="113"/>
    </row>
    <row r="11" spans="1:10" ht="46.5" customHeight="1">
      <c r="A11" s="11"/>
      <c r="B11" s="97" t="s">
        <v>181</v>
      </c>
      <c r="C11" s="100"/>
      <c r="D11" s="97"/>
      <c r="E11" s="98"/>
      <c r="F11" s="98"/>
      <c r="G11" s="97" t="s">
        <v>17</v>
      </c>
      <c r="H11" s="39"/>
      <c r="I11" s="98"/>
      <c r="J11" s="113"/>
    </row>
    <row r="12" spans="1:10" ht="28.5">
      <c r="A12" s="11"/>
      <c r="B12" s="98"/>
      <c r="C12" s="98"/>
      <c r="D12" s="97"/>
      <c r="E12" s="98"/>
      <c r="F12" s="98"/>
      <c r="G12" s="38"/>
      <c r="H12" s="38"/>
      <c r="I12" s="38"/>
      <c r="J12" s="113"/>
    </row>
    <row r="13" spans="1:10" ht="28.5">
      <c r="A13" s="11"/>
      <c r="B13" s="101" t="s">
        <v>245</v>
      </c>
      <c r="C13" s="101"/>
      <c r="D13" s="98"/>
      <c r="E13" s="98"/>
      <c r="F13" s="98"/>
      <c r="G13" s="38"/>
      <c r="H13" s="38"/>
      <c r="I13" s="38"/>
      <c r="J13" s="113"/>
    </row>
    <row r="14" spans="1:10" ht="28.5">
      <c r="A14" s="11"/>
      <c r="B14" s="101"/>
      <c r="C14" s="102"/>
      <c r="D14" s="98"/>
      <c r="E14" s="97"/>
      <c r="F14" s="97"/>
      <c r="G14" s="38"/>
      <c r="H14" s="38"/>
      <c r="I14" s="38"/>
      <c r="J14" s="113"/>
    </row>
    <row r="15" spans="1:10" ht="28.5">
      <c r="A15" s="11"/>
      <c r="B15" s="38"/>
      <c r="C15" s="38"/>
      <c r="D15" s="101"/>
      <c r="E15" s="38"/>
      <c r="F15" s="38"/>
      <c r="G15" s="100"/>
      <c r="H15" s="103"/>
      <c r="I15" s="104"/>
      <c r="J15" s="114"/>
    </row>
    <row r="16" spans="1:10" ht="28.5">
      <c r="A16" s="11"/>
      <c r="B16" s="38"/>
      <c r="C16" s="38"/>
      <c r="D16" s="102"/>
      <c r="E16" s="38"/>
      <c r="F16" s="38"/>
      <c r="G16" s="38"/>
      <c r="H16" s="38"/>
      <c r="I16" s="38"/>
      <c r="J16" s="114"/>
    </row>
    <row r="17" spans="1:10" ht="51.75" customHeight="1">
      <c r="A17" s="9"/>
      <c r="B17" s="100" t="s">
        <v>13</v>
      </c>
      <c r="C17" s="100"/>
      <c r="D17" s="104"/>
      <c r="E17" s="104"/>
      <c r="F17" s="104"/>
      <c r="G17" s="38"/>
      <c r="H17" s="38"/>
      <c r="I17" s="38"/>
      <c r="J17" s="114"/>
    </row>
    <row r="18" spans="1:10" ht="44.25" customHeight="1">
      <c r="A18" s="10"/>
      <c r="B18" s="100" t="s">
        <v>14</v>
      </c>
      <c r="C18" s="104"/>
      <c r="D18" s="100"/>
      <c r="E18" s="104"/>
      <c r="F18" s="104"/>
      <c r="G18" s="105" t="s">
        <v>15</v>
      </c>
      <c r="H18" s="38"/>
      <c r="I18" s="104"/>
      <c r="J18" s="114"/>
    </row>
    <row r="19" spans="1:10" ht="48.75" customHeight="1">
      <c r="A19" s="332"/>
      <c r="B19" s="100" t="s">
        <v>16</v>
      </c>
      <c r="C19" s="100"/>
      <c r="D19" s="38"/>
      <c r="E19" s="38"/>
      <c r="F19" s="38"/>
      <c r="G19" s="100" t="s">
        <v>17</v>
      </c>
      <c r="H19" s="103"/>
      <c r="I19" s="104"/>
      <c r="J19" s="329"/>
    </row>
    <row r="20" spans="1:10" ht="28.5">
      <c r="A20" s="332"/>
      <c r="B20" s="38"/>
      <c r="C20" s="38"/>
      <c r="D20" s="38"/>
      <c r="E20" s="38"/>
      <c r="F20" s="38"/>
      <c r="G20" s="38"/>
      <c r="H20" s="38"/>
      <c r="I20" s="38"/>
      <c r="J20" s="329"/>
    </row>
    <row r="21" spans="1:10" ht="49.5" customHeight="1">
      <c r="A21" s="332"/>
      <c r="B21" s="71"/>
      <c r="C21" s="71"/>
      <c r="D21" s="71"/>
      <c r="E21" s="71"/>
      <c r="F21" s="71"/>
      <c r="G21" s="16" t="s">
        <v>182</v>
      </c>
      <c r="H21" s="17"/>
      <c r="I21" s="15"/>
      <c r="J21" s="116"/>
    </row>
    <row r="22" spans="1:10" ht="15.75" thickBot="1">
      <c r="A22" s="332"/>
      <c r="B22" s="332"/>
      <c r="C22" s="332"/>
      <c r="D22" s="332"/>
      <c r="E22" s="332"/>
      <c r="F22" s="332"/>
      <c r="G22" s="332"/>
      <c r="H22" s="332"/>
      <c r="I22" s="332"/>
      <c r="J22" s="332"/>
    </row>
    <row r="23" spans="1:10" ht="49.5" customHeight="1">
      <c r="A23" s="452" t="s">
        <v>74</v>
      </c>
      <c r="B23" s="453" t="s">
        <v>75</v>
      </c>
      <c r="C23" s="453" t="s">
        <v>76</v>
      </c>
      <c r="D23" s="453" t="s">
        <v>77</v>
      </c>
      <c r="E23" s="453" t="s">
        <v>78</v>
      </c>
      <c r="F23" s="453" t="s">
        <v>79</v>
      </c>
      <c r="G23" s="453" t="s">
        <v>80</v>
      </c>
      <c r="H23" s="453" t="s">
        <v>81</v>
      </c>
      <c r="I23" s="453" t="s">
        <v>47</v>
      </c>
      <c r="J23" s="454" t="s">
        <v>82</v>
      </c>
    </row>
    <row r="24" spans="1:10" ht="51" customHeight="1">
      <c r="A24" s="406">
        <v>1</v>
      </c>
      <c r="B24" s="455">
        <v>44653</v>
      </c>
      <c r="C24" s="406" t="s">
        <v>83</v>
      </c>
      <c r="D24" s="406" t="s">
        <v>84</v>
      </c>
      <c r="E24" s="406" t="s">
        <v>87</v>
      </c>
      <c r="F24" s="406" t="s">
        <v>252</v>
      </c>
      <c r="G24" s="406" t="s">
        <v>272</v>
      </c>
      <c r="H24" s="456">
        <v>10</v>
      </c>
      <c r="I24" s="457">
        <f>J24/H24</f>
        <v>180</v>
      </c>
      <c r="J24" s="458">
        <v>1800</v>
      </c>
    </row>
    <row r="25" spans="1:10" ht="45" customHeight="1">
      <c r="A25" s="406">
        <v>2</v>
      </c>
      <c r="B25" s="455">
        <v>44653</v>
      </c>
      <c r="C25" s="406" t="s">
        <v>83</v>
      </c>
      <c r="D25" s="406" t="s">
        <v>84</v>
      </c>
      <c r="E25" s="406" t="s">
        <v>89</v>
      </c>
      <c r="F25" s="406" t="s">
        <v>253</v>
      </c>
      <c r="G25" s="406" t="s">
        <v>273</v>
      </c>
      <c r="H25" s="456">
        <v>10</v>
      </c>
      <c r="I25" s="457">
        <f t="shared" ref="I25:I43" si="0">J25/H25</f>
        <v>180</v>
      </c>
      <c r="J25" s="458">
        <v>1800</v>
      </c>
    </row>
    <row r="26" spans="1:10" ht="48" customHeight="1">
      <c r="A26" s="406">
        <v>3</v>
      </c>
      <c r="B26" s="455">
        <v>44653</v>
      </c>
      <c r="C26" s="406" t="s">
        <v>248</v>
      </c>
      <c r="D26" s="406" t="s">
        <v>250</v>
      </c>
      <c r="E26" s="406" t="s">
        <v>161</v>
      </c>
      <c r="F26" s="406" t="s">
        <v>254</v>
      </c>
      <c r="G26" s="406" t="s">
        <v>274</v>
      </c>
      <c r="H26" s="456">
        <v>12.5</v>
      </c>
      <c r="I26" s="457">
        <f t="shared" si="0"/>
        <v>180</v>
      </c>
      <c r="J26" s="458">
        <v>2250</v>
      </c>
    </row>
    <row r="27" spans="1:10" ht="52.5" customHeight="1">
      <c r="A27" s="406">
        <v>4</v>
      </c>
      <c r="B27" s="455">
        <v>44654</v>
      </c>
      <c r="C27" s="406" t="s">
        <v>169</v>
      </c>
      <c r="D27" s="406" t="s">
        <v>84</v>
      </c>
      <c r="E27" s="406" t="s">
        <v>85</v>
      </c>
      <c r="F27" s="406" t="s">
        <v>255</v>
      </c>
      <c r="G27" s="406" t="s">
        <v>275</v>
      </c>
      <c r="H27" s="456">
        <v>10</v>
      </c>
      <c r="I27" s="457">
        <f t="shared" si="0"/>
        <v>180</v>
      </c>
      <c r="J27" s="458">
        <v>1800</v>
      </c>
    </row>
    <row r="28" spans="1:10" ht="52.5" customHeight="1">
      <c r="A28" s="406">
        <v>5</v>
      </c>
      <c r="B28" s="455">
        <v>44654</v>
      </c>
      <c r="C28" s="406" t="s">
        <v>83</v>
      </c>
      <c r="D28" s="406" t="s">
        <v>84</v>
      </c>
      <c r="E28" s="406" t="s">
        <v>87</v>
      </c>
      <c r="F28" s="406" t="s">
        <v>256</v>
      </c>
      <c r="G28" s="406" t="s">
        <v>276</v>
      </c>
      <c r="H28" s="456">
        <v>15</v>
      </c>
      <c r="I28" s="457">
        <f t="shared" si="0"/>
        <v>180</v>
      </c>
      <c r="J28" s="458">
        <v>2700</v>
      </c>
    </row>
    <row r="29" spans="1:10" ht="46.5" customHeight="1">
      <c r="A29" s="406">
        <v>6</v>
      </c>
      <c r="B29" s="455">
        <v>44654</v>
      </c>
      <c r="C29" s="406" t="s">
        <v>83</v>
      </c>
      <c r="D29" s="406" t="s">
        <v>84</v>
      </c>
      <c r="E29" s="406" t="s">
        <v>89</v>
      </c>
      <c r="F29" s="406" t="s">
        <v>257</v>
      </c>
      <c r="G29" s="406" t="s">
        <v>277</v>
      </c>
      <c r="H29" s="456">
        <v>15</v>
      </c>
      <c r="I29" s="457">
        <f t="shared" si="0"/>
        <v>180</v>
      </c>
      <c r="J29" s="458">
        <v>2700</v>
      </c>
    </row>
    <row r="30" spans="1:10" ht="52.5" customHeight="1">
      <c r="A30" s="406">
        <v>7</v>
      </c>
      <c r="B30" s="455">
        <v>44654</v>
      </c>
      <c r="C30" s="406" t="s">
        <v>249</v>
      </c>
      <c r="D30" s="406" t="s">
        <v>251</v>
      </c>
      <c r="E30" s="406" t="s">
        <v>161</v>
      </c>
      <c r="F30" s="406" t="s">
        <v>258</v>
      </c>
      <c r="G30" s="406" t="s">
        <v>278</v>
      </c>
      <c r="H30" s="456">
        <v>15</v>
      </c>
      <c r="I30" s="457">
        <f t="shared" si="0"/>
        <v>180</v>
      </c>
      <c r="J30" s="458">
        <v>2700</v>
      </c>
    </row>
    <row r="31" spans="1:10" ht="45" customHeight="1">
      <c r="A31" s="406">
        <v>8</v>
      </c>
      <c r="B31" s="455">
        <v>44654</v>
      </c>
      <c r="C31" s="406" t="s">
        <v>249</v>
      </c>
      <c r="D31" s="406" t="s">
        <v>251</v>
      </c>
      <c r="E31" s="406" t="s">
        <v>162</v>
      </c>
      <c r="F31" s="406" t="s">
        <v>259</v>
      </c>
      <c r="G31" s="406" t="s">
        <v>279</v>
      </c>
      <c r="H31" s="456">
        <v>12.5</v>
      </c>
      <c r="I31" s="457">
        <f t="shared" si="0"/>
        <v>180</v>
      </c>
      <c r="J31" s="458">
        <v>2250</v>
      </c>
    </row>
    <row r="32" spans="1:10" ht="49.5" customHeight="1">
      <c r="A32" s="406">
        <v>9</v>
      </c>
      <c r="B32" s="455">
        <v>44655</v>
      </c>
      <c r="C32" s="406" t="s">
        <v>83</v>
      </c>
      <c r="D32" s="406" t="s">
        <v>84</v>
      </c>
      <c r="E32" s="406" t="s">
        <v>87</v>
      </c>
      <c r="F32" s="406" t="s">
        <v>260</v>
      </c>
      <c r="G32" s="406" t="s">
        <v>280</v>
      </c>
      <c r="H32" s="456">
        <v>12.5</v>
      </c>
      <c r="I32" s="457">
        <f t="shared" si="0"/>
        <v>180</v>
      </c>
      <c r="J32" s="458">
        <v>2250</v>
      </c>
    </row>
    <row r="33" spans="1:10" ht="45" customHeight="1">
      <c r="A33" s="406">
        <v>10</v>
      </c>
      <c r="B33" s="455">
        <v>44655</v>
      </c>
      <c r="C33" s="406" t="s">
        <v>83</v>
      </c>
      <c r="D33" s="406" t="s">
        <v>84</v>
      </c>
      <c r="E33" s="406" t="s">
        <v>89</v>
      </c>
      <c r="F33" s="406" t="s">
        <v>261</v>
      </c>
      <c r="G33" s="406" t="s">
        <v>281</v>
      </c>
      <c r="H33" s="456">
        <v>12.5</v>
      </c>
      <c r="I33" s="457">
        <f t="shared" si="0"/>
        <v>180</v>
      </c>
      <c r="J33" s="458">
        <v>2250</v>
      </c>
    </row>
    <row r="34" spans="1:10" ht="49.5" customHeight="1">
      <c r="A34" s="406">
        <v>11</v>
      </c>
      <c r="B34" s="455">
        <v>44655</v>
      </c>
      <c r="C34" s="406" t="s">
        <v>88</v>
      </c>
      <c r="D34" s="406" t="s">
        <v>86</v>
      </c>
      <c r="E34" s="406" t="s">
        <v>161</v>
      </c>
      <c r="F34" s="406" t="s">
        <v>262</v>
      </c>
      <c r="G34" s="406" t="s">
        <v>282</v>
      </c>
      <c r="H34" s="456">
        <v>12.5</v>
      </c>
      <c r="I34" s="457">
        <f t="shared" si="0"/>
        <v>180</v>
      </c>
      <c r="J34" s="458">
        <v>2250</v>
      </c>
    </row>
    <row r="35" spans="1:10" ht="46.5" customHeight="1">
      <c r="A35" s="406">
        <v>12</v>
      </c>
      <c r="B35" s="455">
        <v>44655</v>
      </c>
      <c r="C35" s="406" t="s">
        <v>88</v>
      </c>
      <c r="D35" s="406" t="s">
        <v>86</v>
      </c>
      <c r="E35" s="406" t="s">
        <v>162</v>
      </c>
      <c r="F35" s="406" t="s">
        <v>263</v>
      </c>
      <c r="G35" s="406" t="s">
        <v>283</v>
      </c>
      <c r="H35" s="456">
        <v>12.5</v>
      </c>
      <c r="I35" s="457">
        <f t="shared" si="0"/>
        <v>180</v>
      </c>
      <c r="J35" s="458">
        <v>2250</v>
      </c>
    </row>
    <row r="36" spans="1:10" ht="45" customHeight="1">
      <c r="A36" s="406">
        <v>13</v>
      </c>
      <c r="B36" s="455">
        <v>44659</v>
      </c>
      <c r="C36" s="406" t="s">
        <v>168</v>
      </c>
      <c r="D36" s="406" t="s">
        <v>84</v>
      </c>
      <c r="E36" s="406" t="s">
        <v>87</v>
      </c>
      <c r="F36" s="406" t="s">
        <v>264</v>
      </c>
      <c r="G36" s="406" t="s">
        <v>284</v>
      </c>
      <c r="H36" s="456">
        <v>5</v>
      </c>
      <c r="I36" s="457">
        <f t="shared" si="0"/>
        <v>180</v>
      </c>
      <c r="J36" s="458">
        <v>900</v>
      </c>
    </row>
    <row r="37" spans="1:10" ht="48" customHeight="1">
      <c r="A37" s="406">
        <v>14</v>
      </c>
      <c r="B37" s="455">
        <v>44659</v>
      </c>
      <c r="C37" s="406" t="s">
        <v>83</v>
      </c>
      <c r="D37" s="406" t="s">
        <v>84</v>
      </c>
      <c r="E37" s="406" t="s">
        <v>89</v>
      </c>
      <c r="F37" s="406" t="s">
        <v>265</v>
      </c>
      <c r="G37" s="406" t="s">
        <v>285</v>
      </c>
      <c r="H37" s="456">
        <v>15</v>
      </c>
      <c r="I37" s="457">
        <f t="shared" si="0"/>
        <v>180</v>
      </c>
      <c r="J37" s="458">
        <v>2700</v>
      </c>
    </row>
    <row r="38" spans="1:10" ht="37.5" customHeight="1">
      <c r="A38" s="406">
        <v>15</v>
      </c>
      <c r="B38" s="455">
        <v>44661</v>
      </c>
      <c r="C38" s="406" t="s">
        <v>169</v>
      </c>
      <c r="D38" s="406" t="s">
        <v>84</v>
      </c>
      <c r="E38" s="406" t="s">
        <v>87</v>
      </c>
      <c r="F38" s="406" t="s">
        <v>266</v>
      </c>
      <c r="G38" s="406" t="s">
        <v>286</v>
      </c>
      <c r="H38" s="456">
        <v>10</v>
      </c>
      <c r="I38" s="457">
        <f t="shared" si="0"/>
        <v>180</v>
      </c>
      <c r="J38" s="458">
        <v>1800</v>
      </c>
    </row>
    <row r="39" spans="1:10" ht="43.5" customHeight="1">
      <c r="A39" s="406">
        <v>16</v>
      </c>
      <c r="B39" s="455">
        <v>44662</v>
      </c>
      <c r="C39" s="406" t="s">
        <v>90</v>
      </c>
      <c r="D39" s="406" t="s">
        <v>86</v>
      </c>
      <c r="E39" s="406" t="s">
        <v>85</v>
      </c>
      <c r="F39" s="406" t="s">
        <v>267</v>
      </c>
      <c r="G39" s="406" t="s">
        <v>287</v>
      </c>
      <c r="H39" s="456">
        <v>10</v>
      </c>
      <c r="I39" s="457">
        <f t="shared" si="0"/>
        <v>180</v>
      </c>
      <c r="J39" s="458">
        <v>1800</v>
      </c>
    </row>
    <row r="40" spans="1:10" ht="48" customHeight="1">
      <c r="A40" s="406">
        <v>17</v>
      </c>
      <c r="B40" s="455">
        <v>44662</v>
      </c>
      <c r="C40" s="406" t="s">
        <v>90</v>
      </c>
      <c r="D40" s="406" t="s">
        <v>86</v>
      </c>
      <c r="E40" s="406" t="s">
        <v>87</v>
      </c>
      <c r="F40" s="406" t="s">
        <v>268</v>
      </c>
      <c r="G40" s="406" t="s">
        <v>288</v>
      </c>
      <c r="H40" s="456">
        <v>10</v>
      </c>
      <c r="I40" s="457">
        <f t="shared" si="0"/>
        <v>180</v>
      </c>
      <c r="J40" s="458">
        <v>1800</v>
      </c>
    </row>
    <row r="41" spans="1:10" ht="43.5" customHeight="1">
      <c r="A41" s="406">
        <v>18</v>
      </c>
      <c r="B41" s="455">
        <v>44662</v>
      </c>
      <c r="C41" s="406" t="s">
        <v>90</v>
      </c>
      <c r="D41" s="406" t="s">
        <v>86</v>
      </c>
      <c r="E41" s="406" t="s">
        <v>89</v>
      </c>
      <c r="F41" s="406" t="s">
        <v>269</v>
      </c>
      <c r="G41" s="406" t="s">
        <v>289</v>
      </c>
      <c r="H41" s="456">
        <v>10</v>
      </c>
      <c r="I41" s="457">
        <f t="shared" si="0"/>
        <v>180</v>
      </c>
      <c r="J41" s="458">
        <v>1800</v>
      </c>
    </row>
    <row r="42" spans="1:10" ht="40.5" customHeight="1">
      <c r="A42" s="406">
        <v>19</v>
      </c>
      <c r="B42" s="455">
        <v>44662</v>
      </c>
      <c r="C42" s="406" t="s">
        <v>90</v>
      </c>
      <c r="D42" s="406" t="s">
        <v>86</v>
      </c>
      <c r="E42" s="406" t="s">
        <v>161</v>
      </c>
      <c r="F42" s="406" t="s">
        <v>270</v>
      </c>
      <c r="G42" s="406" t="s">
        <v>290</v>
      </c>
      <c r="H42" s="456">
        <v>10</v>
      </c>
      <c r="I42" s="457">
        <f t="shared" si="0"/>
        <v>180</v>
      </c>
      <c r="J42" s="458">
        <v>1800</v>
      </c>
    </row>
    <row r="43" spans="1:10" ht="42" customHeight="1">
      <c r="A43" s="406">
        <v>20</v>
      </c>
      <c r="B43" s="455">
        <v>44664</v>
      </c>
      <c r="C43" s="406" t="s">
        <v>183</v>
      </c>
      <c r="D43" s="406" t="s">
        <v>185</v>
      </c>
      <c r="E43" s="406" t="s">
        <v>87</v>
      </c>
      <c r="F43" s="406" t="s">
        <v>271</v>
      </c>
      <c r="G43" s="406" t="s">
        <v>291</v>
      </c>
      <c r="H43" s="456">
        <v>2.5</v>
      </c>
      <c r="I43" s="457">
        <f t="shared" si="0"/>
        <v>180</v>
      </c>
      <c r="J43" s="458">
        <v>450</v>
      </c>
    </row>
    <row r="44" spans="1:10" ht="52.5" customHeight="1" thickBot="1">
      <c r="A44" s="106"/>
      <c r="B44" s="107"/>
      <c r="C44" s="324"/>
      <c r="D44" s="108"/>
      <c r="E44" s="108"/>
      <c r="F44" s="108"/>
      <c r="G44" s="109"/>
      <c r="H44" s="289">
        <f>SUM(H24:H43)</f>
        <v>222.5</v>
      </c>
      <c r="I44" s="117"/>
      <c r="J44" s="290">
        <f>SUM(J24:J43)</f>
        <v>40050</v>
      </c>
    </row>
    <row r="45" spans="1:10" ht="26.25">
      <c r="A45" s="19"/>
      <c r="B45" s="19"/>
      <c r="C45" s="332"/>
      <c r="D45" s="19"/>
      <c r="E45" s="11"/>
      <c r="F45" s="11"/>
      <c r="G45" s="11"/>
      <c r="H45" s="88"/>
      <c r="I45" s="11"/>
      <c r="J45" s="115"/>
    </row>
    <row r="46" spans="1:10" ht="36">
      <c r="A46" s="332"/>
      <c r="B46" s="332"/>
      <c r="C46" s="332"/>
      <c r="D46" s="332"/>
      <c r="E46" s="332"/>
      <c r="F46" s="609" t="s">
        <v>91</v>
      </c>
      <c r="G46" s="609"/>
      <c r="H46" s="609"/>
      <c r="I46" s="609"/>
      <c r="J46" s="11"/>
    </row>
    <row r="47" spans="1:10" ht="31.5">
      <c r="A47" s="11"/>
      <c r="B47" s="11"/>
      <c r="C47" s="11"/>
      <c r="D47" s="20"/>
      <c r="E47" s="20"/>
      <c r="F47" s="332"/>
      <c r="G47" s="332"/>
      <c r="H47" s="332"/>
      <c r="I47" s="332"/>
      <c r="J47" s="115"/>
    </row>
    <row r="48" spans="1:10" ht="36">
      <c r="A48" s="11"/>
      <c r="B48" s="11"/>
      <c r="C48" s="11"/>
      <c r="D48" s="20"/>
      <c r="E48" s="20"/>
      <c r="F48" s="331"/>
      <c r="G48" s="331"/>
      <c r="H48" s="331"/>
      <c r="I48" s="331"/>
      <c r="J48" s="115" t="s">
        <v>292</v>
      </c>
    </row>
    <row r="49" spans="1:10" ht="36">
      <c r="A49" s="111"/>
      <c r="B49" s="11"/>
      <c r="C49" s="11"/>
      <c r="D49" s="11"/>
      <c r="E49" s="332"/>
      <c r="F49" s="331"/>
      <c r="G49" s="331"/>
      <c r="H49" s="331"/>
      <c r="I49" s="331"/>
      <c r="J49" s="115"/>
    </row>
    <row r="50" spans="1:10" ht="36">
      <c r="A50" s="19"/>
      <c r="B50" s="11"/>
      <c r="C50" s="11"/>
      <c r="D50" s="11"/>
      <c r="E50" s="20"/>
      <c r="F50" s="112"/>
      <c r="G50" s="331"/>
      <c r="H50" s="339" t="s">
        <v>30</v>
      </c>
      <c r="I50" s="112"/>
      <c r="J50" s="332"/>
    </row>
    <row r="51" spans="1:10" ht="36">
      <c r="A51" s="332"/>
      <c r="B51" s="11"/>
      <c r="C51" s="11"/>
      <c r="D51" s="11"/>
      <c r="E51" s="11"/>
      <c r="F51" s="112"/>
      <c r="G51" s="112"/>
      <c r="H51" s="112"/>
      <c r="I51" s="331"/>
      <c r="J51" s="332"/>
    </row>
  </sheetData>
  <mergeCells count="8">
    <mergeCell ref="A6:J6"/>
    <mergeCell ref="F46:I46"/>
    <mergeCell ref="A1:C1"/>
    <mergeCell ref="D1:F1"/>
    <mergeCell ref="G1:J1"/>
    <mergeCell ref="A3:J3"/>
    <mergeCell ref="A4:I4"/>
    <mergeCell ref="A5:J5"/>
  </mergeCells>
  <pageMargins left="0.7" right="0.7" top="0.75" bottom="0.75" header="0.3" footer="0.3"/>
  <pageSetup scale="2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81"/>
  <sheetViews>
    <sheetView topLeftCell="A4" zoomScale="50" zoomScaleNormal="50" workbookViewId="0">
      <selection activeCell="N16" sqref="N16"/>
    </sheetView>
  </sheetViews>
  <sheetFormatPr defaultColWidth="12.5703125" defaultRowHeight="15" customHeight="1"/>
  <cols>
    <col min="1" max="1" width="10.140625" customWidth="1"/>
    <col min="2" max="2" width="25.5703125" customWidth="1"/>
    <col min="3" max="3" width="41" customWidth="1"/>
    <col min="4" max="4" width="42.42578125" customWidth="1"/>
    <col min="5" max="5" width="24.42578125" customWidth="1"/>
    <col min="6" max="6" width="33.42578125" customWidth="1"/>
    <col min="7" max="7" width="39.5703125" customWidth="1"/>
    <col min="8" max="8" width="47.7109375" customWidth="1"/>
    <col min="9" max="13" width="7.5703125" customWidth="1"/>
  </cols>
  <sheetData>
    <row r="1" spans="1:9" ht="33.75" customHeight="1">
      <c r="A1" s="1"/>
      <c r="B1" s="252" t="s">
        <v>31</v>
      </c>
      <c r="C1" s="1"/>
      <c r="D1" s="1"/>
      <c r="E1" s="253" t="s">
        <v>32</v>
      </c>
      <c r="F1" s="44"/>
      <c r="G1" s="253" t="s">
        <v>33</v>
      </c>
      <c r="H1" s="1"/>
      <c r="I1" s="5"/>
    </row>
    <row r="2" spans="1:9" ht="18" customHeight="1">
      <c r="B2" s="3"/>
      <c r="C2" s="3"/>
      <c r="D2" s="3"/>
      <c r="E2" s="3"/>
      <c r="F2" s="3"/>
      <c r="G2" s="3"/>
      <c r="H2" s="3"/>
      <c r="I2" s="6"/>
    </row>
    <row r="3" spans="1:9" ht="119.25" customHeight="1">
      <c r="A3" s="463" t="s">
        <v>34</v>
      </c>
      <c r="B3" s="463"/>
      <c r="C3" s="463"/>
      <c r="D3" s="463"/>
      <c r="E3" s="463"/>
      <c r="F3" s="463"/>
      <c r="G3" s="463"/>
      <c r="H3" s="463"/>
      <c r="I3" s="6"/>
    </row>
    <row r="4" spans="1:9" ht="33" customHeight="1">
      <c r="A4" s="462" t="s">
        <v>35</v>
      </c>
      <c r="B4" s="462"/>
      <c r="C4" s="462"/>
      <c r="D4" s="462"/>
      <c r="E4" s="462"/>
      <c r="F4" s="462"/>
      <c r="G4" s="462"/>
      <c r="H4" s="462"/>
      <c r="I4" s="462"/>
    </row>
    <row r="5" spans="1:9" ht="15.75" thickBot="1">
      <c r="A5" s="485"/>
      <c r="B5" s="485"/>
      <c r="C5" s="485"/>
      <c r="D5" s="485"/>
      <c r="E5" s="485"/>
      <c r="F5" s="485"/>
      <c r="G5" s="485"/>
      <c r="H5" s="485"/>
      <c r="I5" s="6"/>
    </row>
    <row r="6" spans="1:9" ht="34.5" customHeight="1">
      <c r="A6" s="486" t="s">
        <v>36</v>
      </c>
      <c r="B6" s="487"/>
      <c r="C6" s="487"/>
      <c r="D6" s="487"/>
      <c r="E6" s="487"/>
      <c r="F6" s="487"/>
      <c r="G6" s="487"/>
      <c r="H6" s="487"/>
    </row>
    <row r="7" spans="1:9" ht="37.5" customHeight="1">
      <c r="B7" s="488" t="s">
        <v>37</v>
      </c>
      <c r="C7" s="487"/>
      <c r="D7" s="487"/>
      <c r="E7" s="487"/>
      <c r="F7" s="487"/>
      <c r="G7" s="487"/>
      <c r="H7" s="487"/>
    </row>
    <row r="8" spans="1:9" ht="39" customHeight="1">
      <c r="B8" s="63"/>
      <c r="C8" s="63"/>
      <c r="E8" s="241" t="s">
        <v>5</v>
      </c>
      <c r="F8" s="63"/>
      <c r="G8" s="63"/>
      <c r="H8" s="63"/>
    </row>
    <row r="9" spans="1:9" ht="20.25">
      <c r="D9" s="64"/>
      <c r="E9" s="64"/>
      <c r="F9" s="65"/>
      <c r="G9" s="66"/>
      <c r="H9" s="64"/>
    </row>
    <row r="10" spans="1:9" ht="48" customHeight="1">
      <c r="B10" s="297" t="s">
        <v>6</v>
      </c>
      <c r="C10" s="298"/>
      <c r="D10" s="299"/>
      <c r="E10" s="299"/>
      <c r="F10" s="297"/>
      <c r="G10" s="298"/>
      <c r="H10" s="299"/>
    </row>
    <row r="11" spans="1:9" ht="46.5" customHeight="1">
      <c r="B11" s="242" t="s">
        <v>7</v>
      </c>
      <c r="C11" s="298"/>
      <c r="D11" s="299"/>
      <c r="E11" s="299"/>
      <c r="F11" s="297"/>
      <c r="G11" s="298"/>
      <c r="H11" s="299"/>
    </row>
    <row r="12" spans="1:9" ht="42" customHeight="1">
      <c r="B12" s="297" t="s">
        <v>38</v>
      </c>
      <c r="C12" s="298"/>
      <c r="D12" s="299"/>
      <c r="E12" s="299"/>
      <c r="F12" s="297" t="s">
        <v>39</v>
      </c>
      <c r="G12" s="99" t="s">
        <v>241</v>
      </c>
      <c r="H12" s="300"/>
    </row>
    <row r="13" spans="1:9" ht="47.25" customHeight="1">
      <c r="B13" s="97" t="s">
        <v>172</v>
      </c>
      <c r="C13" s="298"/>
      <c r="D13" s="301"/>
      <c r="E13" s="297"/>
      <c r="F13" s="302"/>
      <c r="G13" s="97" t="s">
        <v>240</v>
      </c>
      <c r="H13" s="302"/>
    </row>
    <row r="14" spans="1:9" ht="42" customHeight="1">
      <c r="B14" s="97" t="s">
        <v>243</v>
      </c>
      <c r="C14" s="297"/>
      <c r="D14" s="301"/>
      <c r="E14" s="303"/>
      <c r="F14" s="302"/>
      <c r="G14" s="97" t="s">
        <v>242</v>
      </c>
      <c r="H14" s="302"/>
    </row>
    <row r="15" spans="1:9" ht="12" customHeight="1">
      <c r="B15" s="301"/>
      <c r="C15" s="302"/>
      <c r="D15" s="302"/>
      <c r="E15" s="302"/>
      <c r="F15" s="298"/>
      <c r="G15" s="301"/>
      <c r="H15" s="302"/>
    </row>
    <row r="16" spans="1:9" ht="39.75" customHeight="1">
      <c r="B16" s="495" t="s">
        <v>40</v>
      </c>
      <c r="C16" s="496"/>
      <c r="D16" s="496"/>
      <c r="E16" s="298"/>
      <c r="F16" s="302"/>
      <c r="G16" s="302"/>
      <c r="H16" s="302"/>
    </row>
    <row r="17" spans="1:8" ht="28.5">
      <c r="B17" s="302"/>
      <c r="C17" s="302"/>
      <c r="D17" s="302"/>
      <c r="E17" s="298"/>
      <c r="F17" s="302"/>
      <c r="G17" s="302"/>
      <c r="H17" s="302"/>
    </row>
    <row r="18" spans="1:8" ht="47.25" customHeight="1">
      <c r="B18" s="298" t="s">
        <v>13</v>
      </c>
      <c r="C18" s="297"/>
      <c r="D18" s="301"/>
      <c r="E18" s="304"/>
      <c r="F18" s="302"/>
      <c r="G18" s="302"/>
      <c r="H18" s="302"/>
    </row>
    <row r="19" spans="1:8" ht="42.75" customHeight="1">
      <c r="B19" s="297" t="s">
        <v>166</v>
      </c>
      <c r="C19" s="301"/>
      <c r="D19" s="301"/>
      <c r="E19" s="305"/>
      <c r="F19" s="302"/>
      <c r="G19" s="347" t="s">
        <v>15</v>
      </c>
      <c r="H19" s="302"/>
    </row>
    <row r="20" spans="1:8" ht="47.25" customHeight="1">
      <c r="A20" s="6"/>
      <c r="B20" s="297" t="s">
        <v>165</v>
      </c>
      <c r="C20" s="301"/>
      <c r="D20" s="304"/>
      <c r="E20" s="302"/>
      <c r="F20" s="302"/>
      <c r="G20" s="298" t="s">
        <v>41</v>
      </c>
      <c r="H20" s="493"/>
    </row>
    <row r="21" spans="1:8" ht="24" customHeight="1">
      <c r="A21" s="6"/>
      <c r="B21" s="302"/>
      <c r="C21" s="302"/>
      <c r="D21" s="302"/>
      <c r="E21" s="302"/>
      <c r="F21" s="302"/>
      <c r="G21" s="302"/>
      <c r="H21" s="494"/>
    </row>
    <row r="22" spans="1:8" ht="36.75" customHeight="1">
      <c r="A22" s="6"/>
      <c r="B22" s="306" t="s">
        <v>42</v>
      </c>
      <c r="C22" s="302"/>
      <c r="D22" s="305"/>
      <c r="E22" s="302"/>
      <c r="F22" s="84" t="s">
        <v>173</v>
      </c>
      <c r="G22" s="302"/>
      <c r="H22" s="307"/>
    </row>
    <row r="23" spans="1:8" ht="15.75" thickBot="1">
      <c r="A23" s="6"/>
      <c r="B23" s="71"/>
      <c r="C23" s="71"/>
      <c r="D23" s="71"/>
      <c r="E23" s="71"/>
      <c r="F23" s="71"/>
      <c r="G23" s="71"/>
      <c r="H23" s="85"/>
    </row>
    <row r="24" spans="1:8">
      <c r="A24" s="6"/>
      <c r="B24" s="497" t="s">
        <v>43</v>
      </c>
      <c r="C24" s="489" t="s">
        <v>44</v>
      </c>
      <c r="D24" s="499" t="s">
        <v>45</v>
      </c>
      <c r="E24" s="499" t="s">
        <v>46</v>
      </c>
      <c r="F24" s="489" t="s">
        <v>47</v>
      </c>
      <c r="G24" s="491" t="s">
        <v>48</v>
      </c>
      <c r="H24" s="85"/>
    </row>
    <row r="25" spans="1:8" ht="105" customHeight="1" thickBot="1">
      <c r="A25" s="6"/>
      <c r="B25" s="498"/>
      <c r="C25" s="490"/>
      <c r="D25" s="490"/>
      <c r="E25" s="490"/>
      <c r="F25" s="490"/>
      <c r="G25" s="492"/>
      <c r="H25" s="85"/>
    </row>
    <row r="26" spans="1:8" ht="53.25" customHeight="1">
      <c r="A26" s="6"/>
      <c r="B26" s="386">
        <v>44655</v>
      </c>
      <c r="C26" s="362" t="s">
        <v>49</v>
      </c>
      <c r="D26" s="387">
        <v>10</v>
      </c>
      <c r="E26" s="388">
        <f>D26*20</f>
        <v>200</v>
      </c>
      <c r="F26" s="389">
        <v>50</v>
      </c>
      <c r="G26" s="390">
        <f>D26*F26</f>
        <v>500</v>
      </c>
      <c r="H26" s="85"/>
    </row>
    <row r="27" spans="1:8" ht="44.25" customHeight="1">
      <c r="A27" s="6"/>
      <c r="B27" s="308">
        <v>44656</v>
      </c>
      <c r="C27" s="291" t="s">
        <v>49</v>
      </c>
      <c r="D27" s="309">
        <v>20</v>
      </c>
      <c r="E27" s="310">
        <f t="shared" ref="E27:E41" si="0">D27*20</f>
        <v>400</v>
      </c>
      <c r="F27" s="311">
        <v>50</v>
      </c>
      <c r="G27" s="312">
        <f t="shared" ref="G27:G41" si="1">D27*F27</f>
        <v>1000</v>
      </c>
      <c r="H27" s="85"/>
    </row>
    <row r="28" spans="1:8" ht="50.25" customHeight="1">
      <c r="A28" s="6"/>
      <c r="B28" s="308">
        <v>44658</v>
      </c>
      <c r="C28" s="291" t="s">
        <v>49</v>
      </c>
      <c r="D28" s="309">
        <v>35</v>
      </c>
      <c r="E28" s="310">
        <f t="shared" si="0"/>
        <v>700</v>
      </c>
      <c r="F28" s="311">
        <v>50</v>
      </c>
      <c r="G28" s="312">
        <f t="shared" si="1"/>
        <v>1750</v>
      </c>
      <c r="H28" s="85"/>
    </row>
    <row r="29" spans="1:8" ht="35.25" customHeight="1">
      <c r="A29" s="6"/>
      <c r="B29" s="308">
        <v>44662</v>
      </c>
      <c r="C29" s="291" t="s">
        <v>49</v>
      </c>
      <c r="D29" s="309">
        <v>25</v>
      </c>
      <c r="E29" s="310">
        <f t="shared" si="0"/>
        <v>500</v>
      </c>
      <c r="F29" s="311">
        <v>50</v>
      </c>
      <c r="G29" s="312">
        <f t="shared" si="1"/>
        <v>1250</v>
      </c>
      <c r="H29" s="85"/>
    </row>
    <row r="30" spans="1:8" ht="42" customHeight="1">
      <c r="A30" s="6"/>
      <c r="B30" s="308">
        <v>44663</v>
      </c>
      <c r="C30" s="291" t="s">
        <v>49</v>
      </c>
      <c r="D30" s="309">
        <v>100</v>
      </c>
      <c r="E30" s="310">
        <f t="shared" si="0"/>
        <v>2000</v>
      </c>
      <c r="F30" s="311">
        <v>50</v>
      </c>
      <c r="G30" s="312">
        <f t="shared" si="1"/>
        <v>5000</v>
      </c>
      <c r="H30" s="85"/>
    </row>
    <row r="31" spans="1:8" ht="36.75" customHeight="1">
      <c r="A31" s="6"/>
      <c r="B31" s="308">
        <v>44664</v>
      </c>
      <c r="C31" s="291" t="s">
        <v>49</v>
      </c>
      <c r="D31" s="309">
        <v>19.5</v>
      </c>
      <c r="E31" s="310">
        <f t="shared" si="0"/>
        <v>390</v>
      </c>
      <c r="F31" s="311">
        <v>50</v>
      </c>
      <c r="G31" s="312">
        <f t="shared" si="1"/>
        <v>975</v>
      </c>
      <c r="H31" s="85"/>
    </row>
    <row r="32" spans="1:8" ht="38.25" customHeight="1">
      <c r="A32" s="6"/>
      <c r="B32" s="308">
        <v>44668</v>
      </c>
      <c r="C32" s="291" t="s">
        <v>49</v>
      </c>
      <c r="D32" s="309">
        <v>8</v>
      </c>
      <c r="E32" s="310">
        <f t="shared" si="0"/>
        <v>160</v>
      </c>
      <c r="F32" s="311">
        <v>50</v>
      </c>
      <c r="G32" s="312">
        <f t="shared" si="1"/>
        <v>400</v>
      </c>
      <c r="H32" s="85"/>
    </row>
    <row r="33" spans="1:12" ht="42.75" customHeight="1">
      <c r="A33" s="6"/>
      <c r="B33" s="308">
        <v>44670</v>
      </c>
      <c r="C33" s="291" t="s">
        <v>49</v>
      </c>
      <c r="D33" s="309">
        <v>7.5</v>
      </c>
      <c r="E33" s="310">
        <f t="shared" si="0"/>
        <v>150</v>
      </c>
      <c r="F33" s="311">
        <v>50</v>
      </c>
      <c r="G33" s="312">
        <f t="shared" si="1"/>
        <v>375</v>
      </c>
      <c r="H33" s="85"/>
    </row>
    <row r="34" spans="1:12" ht="45.75" customHeight="1">
      <c r="A34" s="6"/>
      <c r="B34" s="308">
        <v>44673</v>
      </c>
      <c r="C34" s="291" t="s">
        <v>49</v>
      </c>
      <c r="D34" s="309">
        <v>5</v>
      </c>
      <c r="E34" s="310">
        <f t="shared" si="0"/>
        <v>100</v>
      </c>
      <c r="F34" s="311">
        <v>50</v>
      </c>
      <c r="G34" s="312">
        <f t="shared" si="1"/>
        <v>250</v>
      </c>
      <c r="H34" s="85"/>
    </row>
    <row r="35" spans="1:12" ht="43.5" customHeight="1">
      <c r="A35" s="6"/>
      <c r="B35" s="308">
        <v>44674</v>
      </c>
      <c r="C35" s="291" t="s">
        <v>49</v>
      </c>
      <c r="D35" s="309">
        <v>15</v>
      </c>
      <c r="E35" s="310">
        <f t="shared" si="0"/>
        <v>300</v>
      </c>
      <c r="F35" s="311">
        <v>50</v>
      </c>
      <c r="G35" s="312">
        <f t="shared" si="1"/>
        <v>750</v>
      </c>
      <c r="H35" s="85"/>
    </row>
    <row r="36" spans="1:12" ht="39" customHeight="1">
      <c r="A36" s="6"/>
      <c r="B36" s="308">
        <v>44676</v>
      </c>
      <c r="C36" s="291" t="s">
        <v>49</v>
      </c>
      <c r="D36" s="309">
        <v>40</v>
      </c>
      <c r="E36" s="310">
        <f t="shared" si="0"/>
        <v>800</v>
      </c>
      <c r="F36" s="311">
        <v>50</v>
      </c>
      <c r="G36" s="312">
        <f t="shared" si="1"/>
        <v>2000</v>
      </c>
      <c r="H36" s="85"/>
    </row>
    <row r="37" spans="1:12" ht="39.75" customHeight="1">
      <c r="A37" s="6"/>
      <c r="B37" s="308">
        <v>44677</v>
      </c>
      <c r="C37" s="291" t="s">
        <v>49</v>
      </c>
      <c r="D37" s="309">
        <v>5</v>
      </c>
      <c r="E37" s="310">
        <f t="shared" si="0"/>
        <v>100</v>
      </c>
      <c r="F37" s="311">
        <v>50</v>
      </c>
      <c r="G37" s="312">
        <f t="shared" si="1"/>
        <v>250</v>
      </c>
      <c r="H37" s="85"/>
    </row>
    <row r="38" spans="1:12" ht="42" customHeight="1">
      <c r="A38" s="6"/>
      <c r="B38" s="308">
        <v>44678</v>
      </c>
      <c r="C38" s="381" t="s">
        <v>49</v>
      </c>
      <c r="D38" s="309">
        <v>11</v>
      </c>
      <c r="E38" s="310">
        <f t="shared" si="0"/>
        <v>220</v>
      </c>
      <c r="F38" s="311">
        <v>50</v>
      </c>
      <c r="G38" s="312">
        <f t="shared" si="1"/>
        <v>550</v>
      </c>
      <c r="H38" s="85"/>
    </row>
    <row r="39" spans="1:12" ht="41.25" customHeight="1" thickBot="1">
      <c r="A39" s="6"/>
      <c r="B39" s="354">
        <v>44679</v>
      </c>
      <c r="C39" s="355" t="s">
        <v>49</v>
      </c>
      <c r="D39" s="356">
        <v>10</v>
      </c>
      <c r="E39" s="357">
        <f t="shared" si="0"/>
        <v>200</v>
      </c>
      <c r="F39" s="358">
        <v>50</v>
      </c>
      <c r="G39" s="359">
        <f t="shared" si="1"/>
        <v>500</v>
      </c>
      <c r="H39" s="85"/>
    </row>
    <row r="40" spans="1:12" ht="39.75" customHeight="1">
      <c r="A40" s="6"/>
      <c r="B40" s="365">
        <v>44680</v>
      </c>
      <c r="C40" s="366" t="s">
        <v>49</v>
      </c>
      <c r="D40" s="367">
        <v>25</v>
      </c>
      <c r="E40" s="377">
        <f t="shared" si="0"/>
        <v>500</v>
      </c>
      <c r="F40" s="375">
        <v>50</v>
      </c>
      <c r="G40" s="376">
        <f t="shared" si="1"/>
        <v>1250</v>
      </c>
      <c r="H40" s="85"/>
    </row>
    <row r="41" spans="1:12" ht="37.5" customHeight="1">
      <c r="A41" s="6"/>
      <c r="B41" s="368">
        <v>44681</v>
      </c>
      <c r="C41" s="381" t="s">
        <v>49</v>
      </c>
      <c r="D41" s="326">
        <v>56</v>
      </c>
      <c r="E41" s="310">
        <f t="shared" si="0"/>
        <v>1120</v>
      </c>
      <c r="F41" s="311">
        <v>50</v>
      </c>
      <c r="G41" s="312">
        <f t="shared" si="1"/>
        <v>2800</v>
      </c>
      <c r="H41" s="85"/>
    </row>
    <row r="42" spans="1:12" ht="34.5" customHeight="1" thickBot="1">
      <c r="A42" s="6"/>
      <c r="B42" s="369"/>
      <c r="C42" s="317"/>
      <c r="D42" s="370">
        <v>392</v>
      </c>
      <c r="E42" s="371"/>
      <c r="F42" s="318"/>
      <c r="G42" s="321">
        <f>SUM(G26:G41)</f>
        <v>19600</v>
      </c>
      <c r="H42" s="85"/>
    </row>
    <row r="43" spans="1:12" ht="39.75" customHeight="1">
      <c r="A43" s="6"/>
      <c r="B43" s="360" t="s">
        <v>50</v>
      </c>
      <c r="C43" s="361"/>
      <c r="D43" s="361"/>
      <c r="E43" s="362">
        <v>1</v>
      </c>
      <c r="F43" s="363" t="s">
        <v>51</v>
      </c>
      <c r="G43" s="364">
        <f>G42*9/100</f>
        <v>1764</v>
      </c>
      <c r="H43" s="85"/>
    </row>
    <row r="44" spans="1:12" ht="39" customHeight="1">
      <c r="A44" s="6"/>
      <c r="B44" s="313"/>
      <c r="C44" s="291"/>
      <c r="D44" s="314"/>
      <c r="E44" s="311">
        <v>3</v>
      </c>
      <c r="F44" s="315" t="s">
        <v>52</v>
      </c>
      <c r="G44" s="364">
        <f>G42*9/100</f>
        <v>1764</v>
      </c>
      <c r="H44" s="85"/>
    </row>
    <row r="45" spans="1:12" ht="37.5" customHeight="1" thickBot="1">
      <c r="A45" s="6"/>
      <c r="B45" s="316"/>
      <c r="C45" s="317"/>
      <c r="D45" s="318"/>
      <c r="E45" s="319" t="s">
        <v>53</v>
      </c>
      <c r="F45" s="320"/>
      <c r="G45" s="321">
        <f>SUM(G42:G44)</f>
        <v>23128</v>
      </c>
      <c r="H45" s="85"/>
    </row>
    <row r="46" spans="1:12" ht="41.25" customHeight="1">
      <c r="A46" s="6"/>
      <c r="H46" s="85"/>
    </row>
    <row r="47" spans="1:12" ht="30.75" customHeight="1">
      <c r="A47" s="6"/>
      <c r="B47" s="58"/>
      <c r="C47" s="58"/>
      <c r="D47" s="58"/>
      <c r="H47" s="85"/>
      <c r="L47" s="156"/>
    </row>
    <row r="48" spans="1:12" ht="37.5" customHeight="1">
      <c r="A48" s="6"/>
      <c r="B48" s="258" t="s">
        <v>26</v>
      </c>
      <c r="C48" s="258"/>
      <c r="D48" s="258"/>
      <c r="F48" s="2"/>
      <c r="G48" s="259" t="s">
        <v>54</v>
      </c>
      <c r="H48" s="85"/>
    </row>
    <row r="49" spans="1:13" ht="33" customHeight="1">
      <c r="A49" s="254"/>
      <c r="B49" s="258" t="s">
        <v>27</v>
      </c>
      <c r="C49" s="258"/>
      <c r="D49" s="258"/>
      <c r="F49" s="2"/>
      <c r="G49" s="2"/>
      <c r="H49" s="85"/>
      <c r="I49" s="42"/>
      <c r="J49" s="42"/>
      <c r="K49" s="42"/>
      <c r="L49" s="42"/>
      <c r="M49" s="42"/>
    </row>
    <row r="50" spans="1:13" ht="29.25" customHeight="1">
      <c r="A50" s="254"/>
      <c r="B50" s="258" t="s">
        <v>28</v>
      </c>
      <c r="C50" s="258"/>
      <c r="D50" s="258"/>
      <c r="F50" s="2"/>
      <c r="G50" s="2"/>
      <c r="H50" s="85"/>
      <c r="I50" s="42"/>
      <c r="J50" s="42"/>
      <c r="K50" s="42"/>
      <c r="L50" s="42"/>
      <c r="M50" s="42"/>
    </row>
    <row r="51" spans="1:13" ht="38.25" customHeight="1">
      <c r="A51" s="254"/>
      <c r="F51" s="2"/>
      <c r="G51" s="259" t="s">
        <v>30</v>
      </c>
      <c r="H51" s="85"/>
      <c r="I51" s="42"/>
      <c r="J51" s="42"/>
      <c r="K51" s="42"/>
      <c r="L51" s="42"/>
      <c r="M51" s="42"/>
    </row>
    <row r="52" spans="1:13" ht="32.25" customHeight="1">
      <c r="A52" s="254"/>
      <c r="H52" s="85"/>
      <c r="I52" s="42"/>
      <c r="J52" s="42"/>
      <c r="K52" s="42"/>
      <c r="L52" s="42"/>
      <c r="M52" s="42"/>
    </row>
    <row r="53" spans="1:13" ht="47.25" customHeight="1">
      <c r="A53" s="6"/>
      <c r="H53" s="85"/>
    </row>
    <row r="54" spans="1:13" ht="40.5" customHeight="1">
      <c r="A54" s="6"/>
      <c r="H54" s="255"/>
    </row>
    <row r="55" spans="1:13" ht="40.5" customHeight="1">
      <c r="A55" s="256"/>
      <c r="F55" s="116"/>
      <c r="H55" s="255"/>
    </row>
    <row r="56" spans="1:13" ht="30.75" customHeight="1">
      <c r="A56" s="257"/>
      <c r="H56" s="255"/>
    </row>
    <row r="57" spans="1:13" ht="35.25" customHeight="1">
      <c r="A57" s="6"/>
    </row>
    <row r="58" spans="1:13" ht="35.25" customHeight="1"/>
    <row r="59" spans="1:13" ht="29.25" customHeight="1">
      <c r="A59" s="6"/>
    </row>
    <row r="60" spans="1:13" ht="42" customHeight="1">
      <c r="A60" s="6"/>
    </row>
    <row r="61" spans="1:13" ht="25.5" customHeight="1"/>
    <row r="62" spans="1:13" ht="31.5" customHeight="1"/>
    <row r="63" spans="1:13" ht="41.25" customHeight="1">
      <c r="H63" s="2"/>
    </row>
    <row r="64" spans="1:13" ht="37.5" customHeight="1">
      <c r="H64" s="2"/>
    </row>
    <row r="65" spans="8:8" ht="39" customHeight="1">
      <c r="H65" s="2"/>
    </row>
    <row r="66" spans="8:8" ht="31.5" customHeight="1">
      <c r="H66" s="2"/>
    </row>
    <row r="68" spans="8:8" ht="36" customHeight="1"/>
    <row r="69" spans="8:8" ht="42" customHeight="1"/>
    <row r="70" spans="8:8" ht="31.5" customHeight="1">
      <c r="H70" s="116"/>
    </row>
    <row r="80" spans="8:8" ht="14.25" customHeight="1"/>
    <row r="81" ht="14.25" customHeight="1"/>
  </sheetData>
  <mergeCells count="13">
    <mergeCell ref="F24:F25"/>
    <mergeCell ref="G24:G25"/>
    <mergeCell ref="H20:H21"/>
    <mergeCell ref="B16:D16"/>
    <mergeCell ref="B24:B25"/>
    <mergeCell ref="C24:C25"/>
    <mergeCell ref="D24:D25"/>
    <mergeCell ref="E24:E25"/>
    <mergeCell ref="A3:H3"/>
    <mergeCell ref="A4:I4"/>
    <mergeCell ref="A5:H5"/>
    <mergeCell ref="A6:H6"/>
    <mergeCell ref="B7:H7"/>
  </mergeCells>
  <hyperlinks>
    <hyperlink ref="F43" r:id="rId1"/>
    <hyperlink ref="F44" r:id="rId2"/>
  </hyperlinks>
  <pageMargins left="0.5" right="0.7" top="0.5" bottom="0.75" header="0.3" footer="0.3"/>
  <pageSetup scale="33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71"/>
  <sheetViews>
    <sheetView topLeftCell="A10" zoomScale="50" zoomScaleNormal="50" workbookViewId="0">
      <selection activeCell="H39" sqref="H39"/>
    </sheetView>
  </sheetViews>
  <sheetFormatPr defaultColWidth="12.5703125" defaultRowHeight="15" customHeight="1"/>
  <cols>
    <col min="1" max="1" width="21.7109375" customWidth="1"/>
    <col min="2" max="2" width="11.28515625" customWidth="1"/>
    <col min="3" max="3" width="33.7109375" customWidth="1"/>
    <col min="4" max="4" width="52.7109375" customWidth="1"/>
    <col min="5" max="5" width="39.85546875" customWidth="1"/>
    <col min="6" max="6" width="34.140625" customWidth="1"/>
    <col min="7" max="8" width="7.5703125" customWidth="1"/>
    <col min="9" max="9" width="26.5703125" customWidth="1"/>
    <col min="10" max="11" width="7.5703125" customWidth="1"/>
    <col min="12" max="12" width="8.42578125" customWidth="1"/>
    <col min="13" max="13" width="7.5703125" customWidth="1"/>
  </cols>
  <sheetData>
    <row r="1" spans="1:12" ht="39" customHeight="1">
      <c r="A1" s="500" t="s">
        <v>0</v>
      </c>
      <c r="B1" s="500"/>
      <c r="C1" s="500"/>
      <c r="D1" s="501" t="s">
        <v>32</v>
      </c>
      <c r="E1" s="501"/>
      <c r="F1" s="501" t="s">
        <v>55</v>
      </c>
      <c r="G1" s="501"/>
      <c r="H1" s="501"/>
      <c r="I1" s="501"/>
      <c r="J1" s="501"/>
    </row>
    <row r="2" spans="1:12" ht="21.75" customHeight="1">
      <c r="A2" s="26"/>
      <c r="B2" s="26"/>
      <c r="C2" s="26"/>
      <c r="F2" s="26"/>
      <c r="G2" s="26"/>
      <c r="H2" s="26"/>
      <c r="I2" s="26"/>
      <c r="J2" s="6"/>
    </row>
    <row r="3" spans="1:12" ht="117" customHeight="1">
      <c r="A3" s="463" t="s">
        <v>56</v>
      </c>
      <c r="B3" s="463"/>
      <c r="C3" s="463"/>
      <c r="D3" s="463"/>
      <c r="E3" s="463"/>
      <c r="F3" s="463"/>
      <c r="G3" s="463"/>
      <c r="H3" s="463"/>
      <c r="I3" s="463"/>
      <c r="J3" s="251"/>
    </row>
    <row r="4" spans="1:12" ht="39.75" customHeight="1">
      <c r="A4" s="502" t="s">
        <v>35</v>
      </c>
      <c r="B4" s="502"/>
      <c r="C4" s="502"/>
      <c r="D4" s="502"/>
      <c r="E4" s="502"/>
      <c r="F4" s="502"/>
      <c r="G4" s="502"/>
      <c r="H4" s="502"/>
      <c r="I4" s="502"/>
      <c r="J4" s="502"/>
      <c r="K4" s="502"/>
      <c r="L4" s="502"/>
    </row>
    <row r="5" spans="1:12" ht="17.25" customHeight="1">
      <c r="A5" s="485"/>
      <c r="B5" s="503"/>
      <c r="C5" s="503"/>
      <c r="D5" s="503"/>
      <c r="E5" s="503"/>
      <c r="F5" s="503"/>
      <c r="G5" s="4"/>
      <c r="H5" s="4"/>
      <c r="I5" s="4"/>
    </row>
    <row r="6" spans="1:12" ht="51" customHeight="1">
      <c r="A6" s="504" t="s">
        <v>36</v>
      </c>
      <c r="B6" s="505"/>
      <c r="C6" s="505"/>
      <c r="D6" s="505"/>
      <c r="E6" s="505"/>
      <c r="F6" s="505"/>
    </row>
    <row r="7" spans="1:12" ht="32.25" customHeight="1">
      <c r="A7" s="240"/>
      <c r="B7" s="240"/>
      <c r="C7" s="506" t="s">
        <v>57</v>
      </c>
      <c r="D7" s="505"/>
      <c r="E7" s="505"/>
      <c r="F7" s="505"/>
    </row>
    <row r="8" spans="1:12" ht="36">
      <c r="B8" s="466" t="s">
        <v>5</v>
      </c>
      <c r="C8" s="507"/>
      <c r="D8" s="507"/>
      <c r="E8" s="507"/>
      <c r="F8" s="507"/>
    </row>
    <row r="9" spans="1:12">
      <c r="C9" s="31"/>
      <c r="D9" s="31"/>
      <c r="E9" s="32"/>
      <c r="F9" s="33"/>
    </row>
    <row r="10" spans="1:12" ht="20.25">
      <c r="D10" s="66"/>
      <c r="E10" s="65"/>
      <c r="F10" s="66"/>
    </row>
    <row r="11" spans="1:12" ht="43.5" customHeight="1">
      <c r="B11" s="97" t="s">
        <v>6</v>
      </c>
      <c r="C11" s="97"/>
      <c r="D11" s="97"/>
      <c r="E11" s="242"/>
      <c r="F11" s="97"/>
      <c r="G11" s="38"/>
      <c r="H11" s="38"/>
    </row>
    <row r="12" spans="1:12" ht="39.75" customHeight="1">
      <c r="B12" s="97" t="s">
        <v>7</v>
      </c>
      <c r="C12" s="98"/>
      <c r="D12" s="97"/>
      <c r="E12" s="242"/>
      <c r="F12" s="99" t="s">
        <v>58</v>
      </c>
      <c r="G12" s="38"/>
      <c r="H12" s="38"/>
    </row>
    <row r="13" spans="1:12" ht="59.25" customHeight="1">
      <c r="B13" s="97" t="s">
        <v>59</v>
      </c>
      <c r="C13" s="97"/>
      <c r="D13" s="97"/>
      <c r="E13" s="97"/>
      <c r="F13" s="37" t="s">
        <v>60</v>
      </c>
      <c r="G13" s="38"/>
      <c r="H13" s="38"/>
    </row>
    <row r="14" spans="1:12" ht="45.75" customHeight="1">
      <c r="B14" s="100" t="s">
        <v>172</v>
      </c>
      <c r="C14" s="100"/>
      <c r="D14" s="97"/>
      <c r="E14" s="38"/>
      <c r="F14" s="97" t="s">
        <v>17</v>
      </c>
      <c r="G14" s="38"/>
      <c r="H14" s="38"/>
    </row>
    <row r="15" spans="1:12" ht="45.75" customHeight="1">
      <c r="B15" s="97" t="s">
        <v>174</v>
      </c>
      <c r="C15" s="97"/>
      <c r="D15" s="97"/>
      <c r="E15" s="38"/>
      <c r="F15" s="38"/>
      <c r="G15" s="38"/>
      <c r="H15" s="38"/>
    </row>
    <row r="16" spans="1:12" ht="21.75" customHeight="1">
      <c r="B16" s="38"/>
      <c r="C16" s="38"/>
      <c r="D16" s="38"/>
      <c r="E16" s="38"/>
      <c r="F16" s="98"/>
      <c r="G16" s="38"/>
      <c r="H16" s="38"/>
    </row>
    <row r="17" spans="2:12" ht="39" customHeight="1">
      <c r="B17" s="495" t="s">
        <v>40</v>
      </c>
      <c r="C17" s="508"/>
      <c r="D17" s="508"/>
      <c r="E17" s="38"/>
      <c r="F17" s="38"/>
      <c r="G17" s="38"/>
      <c r="H17" s="38"/>
    </row>
    <row r="18" spans="2:12" ht="23.25" customHeight="1">
      <c r="B18" s="38"/>
      <c r="C18" s="38"/>
      <c r="D18" s="38"/>
      <c r="E18" s="38"/>
      <c r="F18" s="38"/>
      <c r="G18" s="38"/>
      <c r="H18" s="38"/>
    </row>
    <row r="19" spans="2:12" ht="35.25" customHeight="1">
      <c r="B19" s="38"/>
      <c r="C19" s="38"/>
      <c r="D19" s="38"/>
      <c r="E19" s="38"/>
      <c r="F19" s="38"/>
      <c r="G19" s="38"/>
      <c r="H19" s="38"/>
    </row>
    <row r="20" spans="2:12" ht="62.25" customHeight="1">
      <c r="B20" s="242" t="s">
        <v>13</v>
      </c>
      <c r="C20" s="98"/>
      <c r="D20" s="98"/>
      <c r="E20" s="38"/>
      <c r="F20" s="243"/>
      <c r="G20" s="38"/>
      <c r="H20" s="38"/>
    </row>
    <row r="21" spans="2:12" ht="57.75" customHeight="1">
      <c r="B21" s="242" t="s">
        <v>14</v>
      </c>
      <c r="C21" s="242"/>
      <c r="D21" s="242"/>
      <c r="E21" s="98"/>
      <c r="F21" s="145" t="s">
        <v>61</v>
      </c>
      <c r="G21" s="38"/>
      <c r="H21" s="38"/>
    </row>
    <row r="22" spans="2:12" ht="51.75" customHeight="1">
      <c r="B22" s="242" t="s">
        <v>16</v>
      </c>
      <c r="C22" s="242"/>
      <c r="D22" s="242"/>
      <c r="E22" s="509" t="s">
        <v>62</v>
      </c>
      <c r="F22" s="509"/>
      <c r="G22" s="38"/>
      <c r="H22" s="38"/>
      <c r="L22" s="45"/>
    </row>
    <row r="23" spans="2:12" ht="33" customHeight="1">
      <c r="B23" s="70"/>
      <c r="C23" s="70"/>
      <c r="D23" s="70"/>
      <c r="E23" s="70"/>
      <c r="F23" s="70"/>
      <c r="G23" s="70"/>
      <c r="H23" s="244"/>
      <c r="L23" s="45"/>
    </row>
    <row r="24" spans="2:12" ht="30" customHeight="1">
      <c r="B24" s="70"/>
      <c r="C24" s="70"/>
      <c r="D24" s="70"/>
      <c r="E24" s="84" t="s">
        <v>171</v>
      </c>
      <c r="F24" s="98"/>
      <c r="G24" s="70"/>
      <c r="H24" s="70"/>
    </row>
    <row r="25" spans="2:12" ht="41.25" customHeight="1">
      <c r="G25" s="70"/>
      <c r="H25" s="70"/>
    </row>
    <row r="26" spans="2:12" ht="56.25" customHeight="1">
      <c r="B26" s="245" t="s">
        <v>63</v>
      </c>
      <c r="C26" s="245"/>
      <c r="D26" s="18"/>
      <c r="E26" s="18"/>
      <c r="F26" s="70"/>
      <c r="G26" s="71"/>
      <c r="H26" s="71"/>
    </row>
    <row r="28" spans="2:12" ht="47.25" customHeight="1">
      <c r="B28" s="512" t="s">
        <v>19</v>
      </c>
      <c r="C28" s="523" t="s">
        <v>20</v>
      </c>
      <c r="D28" s="523"/>
      <c r="E28" s="149" t="s">
        <v>64</v>
      </c>
      <c r="F28" s="246" t="s">
        <v>65</v>
      </c>
    </row>
    <row r="29" spans="2:12" ht="33.75" customHeight="1">
      <c r="B29" s="513"/>
      <c r="C29" s="520"/>
      <c r="D29" s="520"/>
      <c r="E29" s="151" t="s">
        <v>66</v>
      </c>
      <c r="F29" s="247" t="s">
        <v>48</v>
      </c>
    </row>
    <row r="30" spans="2:12" ht="21" customHeight="1">
      <c r="B30" s="514">
        <v>1</v>
      </c>
      <c r="C30" s="520" t="s">
        <v>67</v>
      </c>
      <c r="D30" s="520"/>
      <c r="E30" s="515">
        <v>265.5</v>
      </c>
      <c r="F30" s="518">
        <v>47790</v>
      </c>
    </row>
    <row r="31" spans="2:12" ht="42.75" customHeight="1">
      <c r="B31" s="514"/>
      <c r="C31" s="520"/>
      <c r="D31" s="520"/>
      <c r="E31" s="515"/>
      <c r="F31" s="518"/>
    </row>
    <row r="32" spans="2:12" ht="32.25" customHeight="1">
      <c r="B32" s="514" t="s">
        <v>68</v>
      </c>
      <c r="C32" s="520"/>
      <c r="D32" s="520"/>
      <c r="E32" s="516"/>
      <c r="F32" s="518">
        <v>47790</v>
      </c>
    </row>
    <row r="33" spans="1:8" ht="23.25" customHeight="1">
      <c r="B33" s="514"/>
      <c r="C33" s="520"/>
      <c r="D33" s="520"/>
      <c r="E33" s="516"/>
      <c r="F33" s="518"/>
    </row>
    <row r="34" spans="1:8" ht="30.75" customHeight="1">
      <c r="B34" s="521"/>
      <c r="C34" s="522"/>
      <c r="D34" s="522"/>
      <c r="E34" s="517"/>
      <c r="F34" s="519"/>
    </row>
    <row r="35" spans="1:8" ht="32.25" customHeight="1"/>
    <row r="36" spans="1:8" ht="33.75" customHeight="1">
      <c r="F36" s="248" t="s">
        <v>54</v>
      </c>
      <c r="G36" s="116"/>
      <c r="H36" s="60"/>
    </row>
    <row r="37" spans="1:8" ht="34.5" customHeight="1">
      <c r="B37" s="23" t="s">
        <v>26</v>
      </c>
      <c r="C37" s="23"/>
      <c r="D37" s="23"/>
      <c r="F37" s="116"/>
      <c r="G37" s="116"/>
      <c r="H37" s="60"/>
    </row>
    <row r="38" spans="1:8" ht="44.25" customHeight="1">
      <c r="B38" s="23" t="s">
        <v>27</v>
      </c>
      <c r="C38" s="23"/>
      <c r="D38" s="23"/>
      <c r="F38" s="116"/>
      <c r="G38" s="116"/>
      <c r="H38" s="60"/>
    </row>
    <row r="39" spans="1:8" ht="51" customHeight="1">
      <c r="B39" s="23" t="s">
        <v>28</v>
      </c>
      <c r="C39" s="23"/>
      <c r="D39" s="23"/>
      <c r="E39" s="60"/>
      <c r="F39" s="116"/>
      <c r="G39" s="116"/>
      <c r="H39" s="60"/>
    </row>
    <row r="40" spans="1:8" ht="15" customHeight="1">
      <c r="B40" s="249"/>
      <c r="E40" s="60"/>
      <c r="F40" s="116"/>
      <c r="G40" s="116"/>
      <c r="H40" s="60"/>
    </row>
    <row r="41" spans="1:8" ht="26.25" customHeight="1">
      <c r="B41" s="31"/>
      <c r="C41" s="129"/>
      <c r="D41" s="129"/>
      <c r="E41" s="60"/>
      <c r="F41" s="248" t="s">
        <v>30</v>
      </c>
      <c r="G41" s="116"/>
      <c r="H41" s="60"/>
    </row>
    <row r="42" spans="1:8" ht="24" customHeight="1">
      <c r="B42" s="31"/>
      <c r="C42" s="129"/>
      <c r="D42" s="129"/>
      <c r="E42" s="33"/>
      <c r="F42" s="130"/>
    </row>
    <row r="43" spans="1:8" ht="24" customHeight="1">
      <c r="C43" s="125"/>
    </row>
    <row r="44" spans="1:8" ht="32.25" customHeight="1">
      <c r="B44" s="510"/>
      <c r="C44" s="511"/>
      <c r="D44" s="511"/>
      <c r="F44" s="132"/>
    </row>
    <row r="45" spans="1:8" ht="30">
      <c r="A45" s="124"/>
      <c r="B45" s="131"/>
      <c r="C45" s="10"/>
      <c r="D45" s="10"/>
      <c r="E45" s="133"/>
      <c r="F45" s="130"/>
    </row>
    <row r="46" spans="1:8" ht="15.75">
      <c r="A46" s="125"/>
      <c r="B46" s="131"/>
      <c r="C46" s="10"/>
      <c r="D46" s="10"/>
      <c r="E46" s="134"/>
      <c r="G46" s="135"/>
    </row>
    <row r="47" spans="1:8" ht="15.75">
      <c r="A47" s="125"/>
      <c r="B47" s="135"/>
      <c r="C47" s="135"/>
      <c r="D47" s="135"/>
      <c r="E47" s="135"/>
      <c r="F47" s="135"/>
      <c r="G47" s="135"/>
    </row>
    <row r="48" spans="1:8" ht="30.75" customHeight="1">
      <c r="A48" s="250"/>
      <c r="B48" s="135"/>
      <c r="C48" s="135"/>
      <c r="D48" s="135"/>
      <c r="E48" s="135"/>
      <c r="F48" s="135"/>
      <c r="G48" s="135"/>
    </row>
    <row r="49" spans="1:7" ht="15.75">
      <c r="A49" s="126"/>
      <c r="B49" s="135"/>
      <c r="C49" s="135"/>
      <c r="D49" s="135"/>
      <c r="E49" s="135"/>
      <c r="F49" s="135"/>
      <c r="G49" s="135"/>
    </row>
    <row r="50" spans="1:7" ht="15.75">
      <c r="B50" s="135"/>
      <c r="C50" s="135"/>
      <c r="D50" s="135"/>
      <c r="E50" s="135"/>
      <c r="F50" s="135"/>
      <c r="G50" s="135"/>
    </row>
    <row r="51" spans="1:7" ht="15.75">
      <c r="B51" s="135"/>
      <c r="C51" s="135"/>
      <c r="D51" s="135"/>
      <c r="E51" s="135"/>
      <c r="F51" s="135"/>
      <c r="G51" s="135"/>
    </row>
    <row r="52" spans="1:7" ht="15.75">
      <c r="B52" s="135"/>
      <c r="C52" s="135"/>
      <c r="D52" s="135"/>
      <c r="E52" s="135"/>
      <c r="F52" s="135"/>
      <c r="G52" s="135"/>
    </row>
    <row r="53" spans="1:7" ht="15.75">
      <c r="B53" s="135"/>
      <c r="C53" s="135"/>
      <c r="D53" s="135"/>
      <c r="E53" s="135"/>
      <c r="F53" s="135"/>
      <c r="G53" s="135"/>
    </row>
    <row r="54" spans="1:7" ht="15.75">
      <c r="B54" s="135"/>
      <c r="C54" s="135"/>
      <c r="D54" s="135"/>
      <c r="E54" s="135"/>
      <c r="F54" s="135"/>
      <c r="G54" s="135"/>
    </row>
    <row r="55" spans="1:7" ht="15.75">
      <c r="B55" s="135"/>
      <c r="C55" s="135"/>
      <c r="D55" s="135"/>
      <c r="E55" s="135"/>
      <c r="F55" s="135"/>
      <c r="G55" s="135"/>
    </row>
    <row r="56" spans="1:7" ht="15.75" customHeight="1">
      <c r="B56" s="135"/>
      <c r="C56" s="135"/>
      <c r="D56" s="135"/>
      <c r="E56" s="135"/>
      <c r="F56" s="135"/>
      <c r="G56" s="135"/>
    </row>
    <row r="57" spans="1:7" ht="15.75" customHeight="1">
      <c r="B57" s="135"/>
      <c r="C57" s="135"/>
      <c r="D57" s="135"/>
      <c r="E57" s="135"/>
      <c r="F57" s="135"/>
      <c r="G57" s="135"/>
    </row>
    <row r="58" spans="1:7" ht="15" customHeight="1">
      <c r="B58" s="135"/>
      <c r="C58" s="135"/>
      <c r="D58" s="135"/>
      <c r="E58" s="135"/>
      <c r="F58" s="135"/>
      <c r="G58" s="135"/>
    </row>
    <row r="59" spans="1:7" ht="15" customHeight="1">
      <c r="B59" s="135"/>
      <c r="C59" s="135"/>
      <c r="D59" s="135"/>
      <c r="E59" s="135"/>
      <c r="F59" s="135"/>
      <c r="G59" s="135"/>
    </row>
    <row r="60" spans="1:7" ht="15" customHeight="1">
      <c r="B60" s="135"/>
      <c r="C60" s="135"/>
      <c r="D60" s="135"/>
      <c r="E60" s="135"/>
      <c r="F60" s="135"/>
    </row>
    <row r="61" spans="1:7" ht="14.25" customHeight="1">
      <c r="B61" s="33"/>
      <c r="C61" s="137"/>
      <c r="E61" s="33"/>
      <c r="F61" s="138"/>
    </row>
    <row r="62" spans="1:7" ht="14.25" customHeight="1">
      <c r="B62" s="33"/>
      <c r="C62" s="137"/>
      <c r="E62" s="33"/>
      <c r="F62" s="138"/>
    </row>
    <row r="63" spans="1:7" ht="14.25" customHeight="1">
      <c r="B63" s="33"/>
      <c r="C63" s="33"/>
      <c r="D63" s="33"/>
      <c r="E63" s="33"/>
      <c r="F63" s="33"/>
    </row>
    <row r="64" spans="1:7" ht="14.25" customHeight="1">
      <c r="B64" s="139"/>
    </row>
    <row r="65" spans="2:6" ht="14.25" customHeight="1">
      <c r="B65" s="139"/>
    </row>
    <row r="66" spans="2:6" ht="14.25" customHeight="1"/>
    <row r="67" spans="2:6" ht="14.25" customHeight="1">
      <c r="F67" s="140"/>
    </row>
    <row r="68" spans="2:6" ht="14.25" customHeight="1"/>
    <row r="69" spans="2:6" ht="14.25" customHeight="1"/>
    <row r="70" spans="2:6" ht="14.25" customHeight="1">
      <c r="F70" s="141"/>
    </row>
    <row r="71" spans="2:6" ht="14.25" customHeight="1"/>
  </sheetData>
  <mergeCells count="21">
    <mergeCell ref="E22:F22"/>
    <mergeCell ref="B44:D44"/>
    <mergeCell ref="B28:B29"/>
    <mergeCell ref="B30:B31"/>
    <mergeCell ref="E30:E31"/>
    <mergeCell ref="E32:E34"/>
    <mergeCell ref="F30:F31"/>
    <mergeCell ref="F32:F34"/>
    <mergeCell ref="B32:D34"/>
    <mergeCell ref="C28:D29"/>
    <mergeCell ref="C30:D31"/>
    <mergeCell ref="A5:F5"/>
    <mergeCell ref="A6:F6"/>
    <mergeCell ref="C7:F7"/>
    <mergeCell ref="B8:F8"/>
    <mergeCell ref="B17:D17"/>
    <mergeCell ref="A1:C1"/>
    <mergeCell ref="D1:E1"/>
    <mergeCell ref="F1:J1"/>
    <mergeCell ref="A3:I3"/>
    <mergeCell ref="A4:L4"/>
  </mergeCells>
  <pageMargins left="0.45" right="0.7" top="1" bottom="0.75" header="0.3" footer="0.3"/>
  <pageSetup scale="38" orientation="portrait" r:id="rId1"/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N500"/>
  <sheetViews>
    <sheetView topLeftCell="A25" zoomScale="40" zoomScaleNormal="40" zoomScaleSheetLayoutView="30" workbookViewId="0">
      <selection activeCell="J18" sqref="J18"/>
    </sheetView>
  </sheetViews>
  <sheetFormatPr defaultColWidth="12.5703125" defaultRowHeight="15" customHeight="1"/>
  <cols>
    <col min="1" max="1" width="8" customWidth="1"/>
    <col min="2" max="2" width="17.42578125" customWidth="1"/>
    <col min="3" max="3" width="35" customWidth="1"/>
    <col min="4" max="4" width="109.28515625" customWidth="1"/>
    <col min="5" max="5" width="70.42578125" customWidth="1"/>
    <col min="6" max="6" width="44.7109375" customWidth="1"/>
    <col min="7" max="7" width="26.7109375" customWidth="1"/>
    <col min="8" max="8" width="44.28515625" customWidth="1"/>
    <col min="9" max="9" width="29.28515625" customWidth="1"/>
    <col min="10" max="10" width="33.5703125" customWidth="1"/>
    <col min="11" max="11" width="34.85546875" customWidth="1"/>
    <col min="12" max="12" width="8" customWidth="1"/>
    <col min="13" max="13" width="7.5703125" customWidth="1"/>
  </cols>
  <sheetData>
    <row r="1" spans="1:14" ht="60.75" customHeight="1">
      <c r="A1" s="204"/>
      <c r="B1" s="205" t="s">
        <v>69</v>
      </c>
      <c r="C1" s="13"/>
      <c r="D1" s="13"/>
      <c r="E1" s="206" t="s">
        <v>32</v>
      </c>
      <c r="F1" s="207"/>
      <c r="G1" s="525" t="s">
        <v>70</v>
      </c>
      <c r="H1" s="525"/>
      <c r="I1" s="525"/>
      <c r="J1" s="525"/>
      <c r="K1" s="525"/>
      <c r="L1" s="233"/>
      <c r="M1" s="233"/>
    </row>
    <row r="2" spans="1:14" ht="15.75" customHeight="1">
      <c r="A2" s="6"/>
      <c r="B2" s="7"/>
      <c r="C2" s="7"/>
      <c r="D2" s="7"/>
      <c r="E2" s="7"/>
      <c r="F2" s="7"/>
      <c r="G2" s="7"/>
      <c r="H2" s="7"/>
      <c r="I2" s="7"/>
      <c r="J2" s="7"/>
      <c r="K2" s="233"/>
      <c r="L2" s="233"/>
      <c r="M2" s="233"/>
    </row>
    <row r="3" spans="1:14" ht="180" customHeight="1">
      <c r="A3" s="526" t="s">
        <v>56</v>
      </c>
      <c r="B3" s="526"/>
      <c r="C3" s="526"/>
      <c r="D3" s="526"/>
      <c r="E3" s="526"/>
      <c r="F3" s="526"/>
      <c r="G3" s="526"/>
      <c r="H3" s="526"/>
      <c r="I3" s="526"/>
      <c r="J3" s="526"/>
      <c r="K3" s="526"/>
      <c r="L3" s="234"/>
      <c r="M3" s="234"/>
      <c r="N3" s="71"/>
    </row>
    <row r="4" spans="1:14" ht="63" customHeight="1">
      <c r="A4" s="502" t="s">
        <v>35</v>
      </c>
      <c r="B4" s="502"/>
      <c r="C4" s="502"/>
      <c r="D4" s="502"/>
      <c r="E4" s="502"/>
      <c r="F4" s="502"/>
      <c r="G4" s="502"/>
      <c r="H4" s="502"/>
      <c r="I4" s="502"/>
      <c r="J4" s="502"/>
      <c r="K4" s="502"/>
      <c r="L4" s="502"/>
      <c r="M4" s="502"/>
    </row>
    <row r="5" spans="1:14" ht="15.75" customHeight="1">
      <c r="A5" s="464"/>
      <c r="B5" s="503"/>
      <c r="C5" s="503"/>
      <c r="D5" s="503"/>
      <c r="E5" s="503"/>
      <c r="F5" s="503"/>
      <c r="G5" s="503"/>
      <c r="H5" s="503"/>
      <c r="I5" s="503"/>
      <c r="J5" s="503"/>
      <c r="K5" s="235"/>
      <c r="L5" s="233"/>
      <c r="M5" s="233"/>
    </row>
    <row r="6" spans="1:14" ht="12" customHeight="1">
      <c r="K6" s="11"/>
      <c r="L6" s="11"/>
      <c r="M6" s="11"/>
    </row>
    <row r="7" spans="1:14" ht="59.25" customHeight="1">
      <c r="A7" s="527" t="s">
        <v>36</v>
      </c>
      <c r="B7" s="528"/>
      <c r="C7" s="528"/>
      <c r="D7" s="528"/>
      <c r="E7" s="528"/>
      <c r="F7" s="528"/>
      <c r="G7" s="528"/>
      <c r="H7" s="528"/>
      <c r="I7" s="528"/>
      <c r="J7" s="528"/>
      <c r="K7" s="11"/>
      <c r="L7" s="11"/>
      <c r="M7" s="11"/>
    </row>
    <row r="8" spans="1:14" ht="15.75" customHeight="1">
      <c r="A8" s="208"/>
      <c r="B8" s="209"/>
      <c r="C8" s="210"/>
      <c r="D8" s="211"/>
      <c r="E8" s="208"/>
      <c r="F8" s="212"/>
      <c r="G8" s="213"/>
      <c r="H8" s="214"/>
      <c r="I8" s="208"/>
      <c r="J8" s="208"/>
      <c r="K8" s="11"/>
      <c r="L8" s="11"/>
      <c r="M8" s="11"/>
    </row>
    <row r="9" spans="1:14" ht="30" customHeight="1">
      <c r="A9" s="208"/>
      <c r="B9" s="209"/>
      <c r="C9" s="209"/>
      <c r="D9" s="215"/>
      <c r="E9" s="215"/>
      <c r="F9" s="216"/>
      <c r="G9" s="210"/>
      <c r="H9" s="211"/>
      <c r="I9" s="215"/>
      <c r="J9" s="215"/>
      <c r="K9" s="11"/>
      <c r="L9" s="11"/>
      <c r="M9" s="11"/>
    </row>
    <row r="10" spans="1:14" ht="57.75" customHeight="1">
      <c r="A10" s="208"/>
      <c r="B10" s="217" t="s">
        <v>71</v>
      </c>
      <c r="C10" s="218"/>
      <c r="D10" s="217"/>
      <c r="E10" s="219"/>
      <c r="F10" s="220"/>
      <c r="G10" s="218"/>
      <c r="H10" s="217"/>
      <c r="I10" s="219"/>
      <c r="J10" s="219"/>
      <c r="K10" s="113"/>
      <c r="L10" s="113"/>
      <c r="M10" s="11"/>
    </row>
    <row r="11" spans="1:14" ht="63.75" customHeight="1">
      <c r="A11" s="208"/>
      <c r="B11" s="217" t="s">
        <v>7</v>
      </c>
      <c r="C11" s="218"/>
      <c r="D11" s="217"/>
      <c r="E11" s="219"/>
      <c r="F11" s="220"/>
      <c r="G11" s="221" t="s">
        <v>9</v>
      </c>
      <c r="H11" s="219"/>
      <c r="I11" s="221"/>
      <c r="J11" s="219"/>
      <c r="K11" s="113"/>
      <c r="L11" s="113"/>
      <c r="M11" s="11"/>
    </row>
    <row r="12" spans="1:14" ht="60.75" customHeight="1">
      <c r="A12" s="208"/>
      <c r="B12" s="217" t="s">
        <v>72</v>
      </c>
      <c r="C12" s="218"/>
      <c r="D12" s="217"/>
      <c r="E12" s="219"/>
      <c r="F12" s="219"/>
      <c r="G12" s="222" t="s">
        <v>10</v>
      </c>
      <c r="H12" s="222"/>
      <c r="I12" s="222"/>
      <c r="J12" s="219"/>
      <c r="K12" s="113"/>
      <c r="L12" s="113"/>
      <c r="M12" s="11"/>
    </row>
    <row r="13" spans="1:14" ht="60" customHeight="1">
      <c r="A13" s="208"/>
      <c r="B13" s="325" t="s">
        <v>175</v>
      </c>
      <c r="C13" s="223"/>
      <c r="D13" s="219"/>
      <c r="E13" s="219"/>
      <c r="F13" s="220"/>
      <c r="G13" s="524" t="s">
        <v>11</v>
      </c>
      <c r="H13" s="524"/>
      <c r="I13" s="524"/>
      <c r="J13" s="219"/>
      <c r="K13" s="113"/>
      <c r="L13" s="113"/>
      <c r="M13" s="11"/>
    </row>
    <row r="14" spans="1:14" ht="21.75" customHeight="1">
      <c r="A14" s="208"/>
      <c r="B14" s="217"/>
      <c r="C14" s="219"/>
      <c r="D14" s="219"/>
      <c r="E14" s="217"/>
      <c r="F14" s="218"/>
      <c r="G14" s="219"/>
      <c r="H14" s="219"/>
      <c r="I14" s="219"/>
      <c r="J14" s="219"/>
      <c r="K14" s="113"/>
      <c r="L14" s="113"/>
      <c r="M14" s="11"/>
    </row>
    <row r="15" spans="1:14" ht="25.5" customHeight="1">
      <c r="A15" s="208"/>
      <c r="B15" s="224"/>
      <c r="C15" s="224"/>
      <c r="D15" s="219"/>
      <c r="E15" s="219"/>
      <c r="F15" s="225"/>
      <c r="G15" s="223"/>
      <c r="H15" s="226"/>
      <c r="I15" s="224"/>
      <c r="J15" s="224"/>
      <c r="K15" s="114"/>
      <c r="L15" s="114"/>
      <c r="M15" s="11"/>
    </row>
    <row r="16" spans="1:14" ht="22.5" customHeight="1">
      <c r="A16" s="208"/>
      <c r="B16" s="219"/>
      <c r="C16" s="219"/>
      <c r="D16" s="219"/>
      <c r="E16" s="224"/>
      <c r="F16" s="227"/>
      <c r="G16" s="219"/>
      <c r="H16" s="219"/>
      <c r="I16" s="219"/>
      <c r="J16" s="224"/>
      <c r="K16" s="114"/>
      <c r="L16" s="114"/>
      <c r="M16" s="11"/>
    </row>
    <row r="17" spans="1:13" ht="39.75" customHeight="1">
      <c r="A17" s="211"/>
      <c r="B17" s="228" t="s">
        <v>40</v>
      </c>
      <c r="C17" s="223"/>
      <c r="D17" s="219"/>
      <c r="E17" s="224"/>
      <c r="F17" s="227"/>
      <c r="G17" s="219"/>
      <c r="H17" s="219"/>
      <c r="I17" s="219"/>
      <c r="J17" s="224"/>
      <c r="K17" s="114"/>
      <c r="L17" s="114"/>
      <c r="M17" s="11"/>
    </row>
    <row r="18" spans="1:13" ht="21.75" customHeight="1">
      <c r="A18" s="210"/>
      <c r="B18" s="219"/>
      <c r="C18" s="219"/>
      <c r="D18" s="219"/>
      <c r="E18" s="224"/>
      <c r="F18" s="227"/>
      <c r="G18" s="219"/>
      <c r="H18" s="224"/>
      <c r="I18" s="223"/>
      <c r="J18" s="224"/>
      <c r="K18" s="114"/>
      <c r="L18" s="114"/>
      <c r="M18" s="11"/>
    </row>
    <row r="19" spans="1:13" ht="63" customHeight="1">
      <c r="A19" s="209"/>
      <c r="B19" s="225" t="s">
        <v>13</v>
      </c>
      <c r="C19" s="229"/>
      <c r="D19" s="229"/>
      <c r="E19" s="219"/>
      <c r="F19" s="219"/>
      <c r="G19" s="219"/>
      <c r="H19" s="219"/>
      <c r="I19" s="219"/>
      <c r="J19" s="219"/>
      <c r="K19" s="114"/>
      <c r="L19" s="114"/>
      <c r="M19" s="11"/>
    </row>
    <row r="20" spans="1:13" ht="69.75" customHeight="1">
      <c r="A20" s="209"/>
      <c r="B20" s="225" t="s">
        <v>14</v>
      </c>
      <c r="C20" s="224"/>
      <c r="D20" s="224"/>
      <c r="E20" s="219"/>
      <c r="F20" s="219"/>
      <c r="G20" s="230" t="s">
        <v>15</v>
      </c>
      <c r="H20" s="219"/>
      <c r="I20" s="224"/>
      <c r="J20" s="219"/>
      <c r="K20" s="236"/>
      <c r="L20" s="113"/>
      <c r="M20" s="11"/>
    </row>
    <row r="21" spans="1:13" ht="63" customHeight="1">
      <c r="A21" s="209"/>
      <c r="B21" s="225" t="s">
        <v>16</v>
      </c>
      <c r="C21" s="225"/>
      <c r="D21" s="225"/>
      <c r="E21" s="219"/>
      <c r="F21" s="219"/>
      <c r="G21" s="223" t="s">
        <v>73</v>
      </c>
      <c r="H21" s="219"/>
      <c r="I21" s="223"/>
      <c r="J21" s="219"/>
      <c r="K21" s="236"/>
      <c r="L21" s="113"/>
      <c r="M21" s="11"/>
    </row>
    <row r="22" spans="1:13" ht="24.75" customHeight="1">
      <c r="B22" s="36"/>
      <c r="C22" s="36"/>
      <c r="D22" s="36"/>
      <c r="E22" s="36"/>
      <c r="F22" s="36"/>
      <c r="G22" s="36"/>
      <c r="H22" s="36"/>
      <c r="I22" s="36"/>
      <c r="J22" s="71"/>
      <c r="K22" s="237"/>
      <c r="L22" s="11"/>
      <c r="M22" s="11"/>
    </row>
    <row r="23" spans="1:13" ht="82.5" customHeight="1">
      <c r="B23" s="71"/>
      <c r="C23" s="71"/>
      <c r="D23" s="71"/>
      <c r="E23" s="71"/>
      <c r="F23" s="288" t="s">
        <v>171</v>
      </c>
      <c r="G23" s="231"/>
      <c r="H23" s="231"/>
      <c r="I23" s="71"/>
      <c r="J23" s="71"/>
      <c r="K23" s="238"/>
      <c r="L23" s="11"/>
      <c r="M23" s="11"/>
    </row>
    <row r="24" spans="1:13" ht="63" customHeight="1">
      <c r="B24" s="352" t="s">
        <v>74</v>
      </c>
      <c r="C24" s="353" t="s">
        <v>75</v>
      </c>
      <c r="D24" s="353" t="s">
        <v>76</v>
      </c>
      <c r="E24" s="353" t="s">
        <v>77</v>
      </c>
      <c r="F24" s="353" t="s">
        <v>78</v>
      </c>
      <c r="G24" s="353" t="s">
        <v>79</v>
      </c>
      <c r="H24" s="353" t="s">
        <v>80</v>
      </c>
      <c r="I24" s="353" t="s">
        <v>81</v>
      </c>
      <c r="J24" s="353" t="s">
        <v>47</v>
      </c>
      <c r="K24" s="353" t="s">
        <v>82</v>
      </c>
      <c r="L24" s="11"/>
      <c r="M24" s="11"/>
    </row>
    <row r="25" spans="1:13" ht="63" customHeight="1">
      <c r="B25" s="322">
        <v>1</v>
      </c>
      <c r="C25" s="348">
        <v>44656</v>
      </c>
      <c r="D25" s="349" t="s">
        <v>169</v>
      </c>
      <c r="E25" s="349" t="s">
        <v>84</v>
      </c>
      <c r="F25" s="349" t="s">
        <v>85</v>
      </c>
      <c r="G25" s="349" t="s">
        <v>187</v>
      </c>
      <c r="H25" s="349" t="s">
        <v>211</v>
      </c>
      <c r="I25" s="350">
        <v>10</v>
      </c>
      <c r="J25" s="322">
        <v>180</v>
      </c>
      <c r="K25" s="351">
        <f>J25*I25</f>
        <v>1800</v>
      </c>
      <c r="L25" s="11"/>
      <c r="M25" s="11"/>
    </row>
    <row r="26" spans="1:13" ht="60" customHeight="1">
      <c r="B26" s="322">
        <v>2</v>
      </c>
      <c r="C26" s="348">
        <v>44658</v>
      </c>
      <c r="D26" s="349" t="s">
        <v>83</v>
      </c>
      <c r="E26" s="349" t="s">
        <v>84</v>
      </c>
      <c r="F26" s="349" t="s">
        <v>87</v>
      </c>
      <c r="G26" s="349" t="s">
        <v>188</v>
      </c>
      <c r="H26" s="349" t="s">
        <v>212</v>
      </c>
      <c r="I26" s="350">
        <v>10</v>
      </c>
      <c r="J26" s="322">
        <v>180</v>
      </c>
      <c r="K26" s="351">
        <f t="shared" ref="K26:K48" si="0">J26*I26</f>
        <v>1800</v>
      </c>
      <c r="L26" s="11"/>
      <c r="M26" s="11"/>
    </row>
    <row r="27" spans="1:13" ht="61.5" customHeight="1">
      <c r="B27" s="322">
        <v>3</v>
      </c>
      <c r="C27" s="348">
        <v>44658</v>
      </c>
      <c r="D27" s="349" t="s">
        <v>83</v>
      </c>
      <c r="E27" s="349" t="s">
        <v>84</v>
      </c>
      <c r="F27" s="349" t="s">
        <v>89</v>
      </c>
      <c r="G27" s="349" t="s">
        <v>189</v>
      </c>
      <c r="H27" s="349" t="s">
        <v>213</v>
      </c>
      <c r="I27" s="350">
        <v>15</v>
      </c>
      <c r="J27" s="322">
        <v>180</v>
      </c>
      <c r="K27" s="351">
        <f t="shared" si="0"/>
        <v>2700</v>
      </c>
      <c r="L27" s="11"/>
      <c r="M27" s="11"/>
    </row>
    <row r="28" spans="1:13" ht="56.25" customHeight="1">
      <c r="B28" s="322">
        <v>4</v>
      </c>
      <c r="C28" s="348">
        <v>44662</v>
      </c>
      <c r="D28" s="349" t="s">
        <v>169</v>
      </c>
      <c r="E28" s="349" t="s">
        <v>84</v>
      </c>
      <c r="F28" s="349" t="s">
        <v>162</v>
      </c>
      <c r="G28" s="349" t="s">
        <v>190</v>
      </c>
      <c r="H28" s="349" t="s">
        <v>214</v>
      </c>
      <c r="I28" s="350">
        <v>10</v>
      </c>
      <c r="J28" s="322">
        <v>180</v>
      </c>
      <c r="K28" s="351">
        <f t="shared" si="0"/>
        <v>1800</v>
      </c>
      <c r="L28" s="11"/>
      <c r="M28" s="11"/>
    </row>
    <row r="29" spans="1:13" ht="54.75" customHeight="1">
      <c r="B29" s="322">
        <v>5</v>
      </c>
      <c r="C29" s="348">
        <v>44662</v>
      </c>
      <c r="D29" s="349" t="s">
        <v>168</v>
      </c>
      <c r="E29" s="349" t="s">
        <v>84</v>
      </c>
      <c r="F29" s="349" t="s">
        <v>159</v>
      </c>
      <c r="G29" s="349" t="s">
        <v>191</v>
      </c>
      <c r="H29" s="349" t="s">
        <v>215</v>
      </c>
      <c r="I29" s="350">
        <v>15</v>
      </c>
      <c r="J29" s="322">
        <v>180</v>
      </c>
      <c r="K29" s="351">
        <f t="shared" si="0"/>
        <v>2700</v>
      </c>
      <c r="L29" s="11"/>
      <c r="M29" s="11"/>
    </row>
    <row r="30" spans="1:13" ht="56.25" customHeight="1">
      <c r="B30" s="322">
        <v>6</v>
      </c>
      <c r="C30" s="348">
        <v>44663</v>
      </c>
      <c r="D30" s="349" t="s">
        <v>83</v>
      </c>
      <c r="E30" s="349" t="s">
        <v>84</v>
      </c>
      <c r="F30" s="349" t="s">
        <v>85</v>
      </c>
      <c r="G30" s="349" t="s">
        <v>192</v>
      </c>
      <c r="H30" s="349" t="s">
        <v>216</v>
      </c>
      <c r="I30" s="350">
        <v>10</v>
      </c>
      <c r="J30" s="322">
        <v>180</v>
      </c>
      <c r="K30" s="351">
        <f t="shared" si="0"/>
        <v>1800</v>
      </c>
      <c r="L30" s="11"/>
      <c r="M30" s="11"/>
    </row>
    <row r="31" spans="1:13" ht="51.75" customHeight="1">
      <c r="B31" s="322">
        <v>7</v>
      </c>
      <c r="C31" s="348">
        <v>44663</v>
      </c>
      <c r="D31" s="349" t="s">
        <v>83</v>
      </c>
      <c r="E31" s="349" t="s">
        <v>84</v>
      </c>
      <c r="F31" s="349" t="s">
        <v>87</v>
      </c>
      <c r="G31" s="349" t="s">
        <v>193</v>
      </c>
      <c r="H31" s="349" t="s">
        <v>217</v>
      </c>
      <c r="I31" s="350">
        <v>10</v>
      </c>
      <c r="J31" s="322">
        <v>180</v>
      </c>
      <c r="K31" s="351">
        <f t="shared" si="0"/>
        <v>1800</v>
      </c>
      <c r="L31" s="11"/>
      <c r="M31" s="11"/>
    </row>
    <row r="32" spans="1:13" ht="61.5" customHeight="1">
      <c r="B32" s="322">
        <v>8</v>
      </c>
      <c r="C32" s="348">
        <v>44663</v>
      </c>
      <c r="D32" s="349" t="s">
        <v>83</v>
      </c>
      <c r="E32" s="349" t="s">
        <v>158</v>
      </c>
      <c r="F32" s="349" t="s">
        <v>89</v>
      </c>
      <c r="G32" s="349" t="s">
        <v>194</v>
      </c>
      <c r="H32" s="349" t="s">
        <v>218</v>
      </c>
      <c r="I32" s="350">
        <v>10</v>
      </c>
      <c r="J32" s="322">
        <v>180</v>
      </c>
      <c r="K32" s="351">
        <f t="shared" si="0"/>
        <v>1800</v>
      </c>
      <c r="L32" s="11"/>
      <c r="M32" s="11"/>
    </row>
    <row r="33" spans="2:13" ht="59.25" customHeight="1">
      <c r="B33" s="322">
        <v>9</v>
      </c>
      <c r="C33" s="348">
        <v>44663</v>
      </c>
      <c r="D33" s="349" t="s">
        <v>83</v>
      </c>
      <c r="E33" s="349" t="s">
        <v>158</v>
      </c>
      <c r="F33" s="349" t="s">
        <v>161</v>
      </c>
      <c r="G33" s="349" t="s">
        <v>195</v>
      </c>
      <c r="H33" s="349" t="s">
        <v>219</v>
      </c>
      <c r="I33" s="350">
        <v>10</v>
      </c>
      <c r="J33" s="322">
        <v>180</v>
      </c>
      <c r="K33" s="351">
        <f t="shared" si="0"/>
        <v>1800</v>
      </c>
      <c r="L33" s="11"/>
      <c r="M33" s="11"/>
    </row>
    <row r="34" spans="2:13" ht="63" customHeight="1">
      <c r="B34" s="322">
        <v>10</v>
      </c>
      <c r="C34" s="348">
        <v>44663</v>
      </c>
      <c r="D34" s="349" t="s">
        <v>83</v>
      </c>
      <c r="E34" s="349" t="s">
        <v>84</v>
      </c>
      <c r="F34" s="349" t="s">
        <v>162</v>
      </c>
      <c r="G34" s="349" t="s">
        <v>196</v>
      </c>
      <c r="H34" s="349" t="s">
        <v>220</v>
      </c>
      <c r="I34" s="350">
        <v>15</v>
      </c>
      <c r="J34" s="322">
        <v>180</v>
      </c>
      <c r="K34" s="351">
        <f t="shared" si="0"/>
        <v>2700</v>
      </c>
      <c r="L34" s="11"/>
      <c r="M34" s="11"/>
    </row>
    <row r="35" spans="2:13" ht="56.25" customHeight="1">
      <c r="B35" s="322">
        <v>11</v>
      </c>
      <c r="C35" s="348">
        <v>44663</v>
      </c>
      <c r="D35" s="349" t="s">
        <v>83</v>
      </c>
      <c r="E35" s="349" t="s">
        <v>86</v>
      </c>
      <c r="F35" s="349" t="s">
        <v>160</v>
      </c>
      <c r="G35" s="349" t="s">
        <v>197</v>
      </c>
      <c r="H35" s="349" t="s">
        <v>221</v>
      </c>
      <c r="I35" s="350">
        <v>15</v>
      </c>
      <c r="J35" s="322">
        <v>180</v>
      </c>
      <c r="K35" s="351">
        <f t="shared" si="0"/>
        <v>2700</v>
      </c>
      <c r="L35" s="11"/>
      <c r="M35" s="11"/>
    </row>
    <row r="36" spans="2:13" ht="48" customHeight="1">
      <c r="B36" s="322">
        <v>12</v>
      </c>
      <c r="C36" s="348">
        <v>44663</v>
      </c>
      <c r="D36" s="349" t="s">
        <v>83</v>
      </c>
      <c r="E36" s="349" t="s">
        <v>84</v>
      </c>
      <c r="F36" s="349" t="s">
        <v>164</v>
      </c>
      <c r="G36" s="349" t="s">
        <v>198</v>
      </c>
      <c r="H36" s="349" t="s">
        <v>222</v>
      </c>
      <c r="I36" s="350">
        <v>10</v>
      </c>
      <c r="J36" s="322">
        <v>180</v>
      </c>
      <c r="K36" s="351">
        <f t="shared" si="0"/>
        <v>1800</v>
      </c>
      <c r="L36" s="11"/>
      <c r="M36" s="11"/>
    </row>
    <row r="37" spans="2:13" ht="59.25" customHeight="1">
      <c r="B37" s="322">
        <v>13</v>
      </c>
      <c r="C37" s="348">
        <v>44663</v>
      </c>
      <c r="D37" s="349" t="s">
        <v>83</v>
      </c>
      <c r="E37" s="349" t="s">
        <v>158</v>
      </c>
      <c r="F37" s="349" t="s">
        <v>167</v>
      </c>
      <c r="G37" s="349" t="s">
        <v>199</v>
      </c>
      <c r="H37" s="349" t="s">
        <v>223</v>
      </c>
      <c r="I37" s="350">
        <v>10</v>
      </c>
      <c r="J37" s="322">
        <v>180</v>
      </c>
      <c r="K37" s="351">
        <f t="shared" si="0"/>
        <v>1800</v>
      </c>
      <c r="L37" s="11"/>
      <c r="M37" s="11"/>
    </row>
    <row r="38" spans="2:13" ht="49.5" customHeight="1">
      <c r="B38" s="322">
        <v>14</v>
      </c>
      <c r="C38" s="348">
        <v>44664</v>
      </c>
      <c r="D38" s="349" t="s">
        <v>183</v>
      </c>
      <c r="E38" s="349" t="s">
        <v>185</v>
      </c>
      <c r="F38" s="349" t="s">
        <v>161</v>
      </c>
      <c r="G38" s="349" t="s">
        <v>200</v>
      </c>
      <c r="H38" s="349" t="s">
        <v>224</v>
      </c>
      <c r="I38" s="350">
        <v>9.5</v>
      </c>
      <c r="J38" s="322">
        <v>180</v>
      </c>
      <c r="K38" s="351">
        <f t="shared" si="0"/>
        <v>1710</v>
      </c>
      <c r="L38" s="11"/>
      <c r="M38" s="11"/>
    </row>
    <row r="39" spans="2:13" ht="59.25" customHeight="1">
      <c r="B39" s="322">
        <v>15</v>
      </c>
      <c r="C39" s="348">
        <v>44674</v>
      </c>
      <c r="D39" s="349" t="s">
        <v>83</v>
      </c>
      <c r="E39" s="349" t="s">
        <v>84</v>
      </c>
      <c r="F39" s="349" t="s">
        <v>85</v>
      </c>
      <c r="G39" s="349" t="s">
        <v>201</v>
      </c>
      <c r="H39" s="349" t="s">
        <v>225</v>
      </c>
      <c r="I39" s="350">
        <v>15</v>
      </c>
      <c r="J39" s="322">
        <v>180</v>
      </c>
      <c r="K39" s="351">
        <f t="shared" si="0"/>
        <v>2700</v>
      </c>
      <c r="L39" s="11"/>
      <c r="M39" s="11"/>
    </row>
    <row r="40" spans="2:13" ht="60" customHeight="1">
      <c r="B40" s="322">
        <v>16</v>
      </c>
      <c r="C40" s="348">
        <v>44676</v>
      </c>
      <c r="D40" s="349" t="s">
        <v>83</v>
      </c>
      <c r="E40" s="349" t="s">
        <v>84</v>
      </c>
      <c r="F40" s="349" t="s">
        <v>85</v>
      </c>
      <c r="G40" s="349" t="s">
        <v>202</v>
      </c>
      <c r="H40" s="349" t="s">
        <v>226</v>
      </c>
      <c r="I40" s="350">
        <v>15</v>
      </c>
      <c r="J40" s="322">
        <v>180</v>
      </c>
      <c r="K40" s="351">
        <f t="shared" si="0"/>
        <v>2700</v>
      </c>
      <c r="L40" s="11"/>
      <c r="M40" s="11"/>
    </row>
    <row r="41" spans="2:13" ht="68.25" customHeight="1">
      <c r="B41" s="322">
        <v>17</v>
      </c>
      <c r="C41" s="348">
        <v>44676</v>
      </c>
      <c r="D41" s="349" t="s">
        <v>83</v>
      </c>
      <c r="E41" s="349" t="s">
        <v>186</v>
      </c>
      <c r="F41" s="349" t="s">
        <v>89</v>
      </c>
      <c r="G41" s="349" t="s">
        <v>203</v>
      </c>
      <c r="H41" s="349" t="s">
        <v>227</v>
      </c>
      <c r="I41" s="350">
        <v>15</v>
      </c>
      <c r="J41" s="322">
        <v>180</v>
      </c>
      <c r="K41" s="351">
        <f t="shared" si="0"/>
        <v>2700</v>
      </c>
      <c r="L41" s="11"/>
      <c r="M41" s="11"/>
    </row>
    <row r="42" spans="2:13" ht="54.75" customHeight="1">
      <c r="B42" s="322">
        <v>18</v>
      </c>
      <c r="C42" s="348">
        <v>44676</v>
      </c>
      <c r="D42" s="349" t="s">
        <v>184</v>
      </c>
      <c r="E42" s="349" t="s">
        <v>185</v>
      </c>
      <c r="F42" s="349" t="s">
        <v>87</v>
      </c>
      <c r="G42" s="349" t="s">
        <v>204</v>
      </c>
      <c r="H42" s="349" t="s">
        <v>228</v>
      </c>
      <c r="I42" s="350">
        <v>5</v>
      </c>
      <c r="J42" s="322">
        <v>180</v>
      </c>
      <c r="K42" s="351">
        <f t="shared" si="0"/>
        <v>900</v>
      </c>
      <c r="L42" s="11"/>
      <c r="M42" s="11"/>
    </row>
    <row r="43" spans="2:13" ht="60" customHeight="1">
      <c r="B43" s="322">
        <v>19</v>
      </c>
      <c r="C43" s="348">
        <v>44676</v>
      </c>
      <c r="D43" s="349" t="s">
        <v>169</v>
      </c>
      <c r="E43" s="349" t="s">
        <v>84</v>
      </c>
      <c r="F43" s="349" t="s">
        <v>161</v>
      </c>
      <c r="G43" s="349" t="s">
        <v>205</v>
      </c>
      <c r="H43" s="349" t="s">
        <v>229</v>
      </c>
      <c r="I43" s="350">
        <v>5</v>
      </c>
      <c r="J43" s="322">
        <v>180</v>
      </c>
      <c r="K43" s="351">
        <f t="shared" si="0"/>
        <v>900</v>
      </c>
      <c r="L43" s="11"/>
      <c r="M43" s="11"/>
    </row>
    <row r="44" spans="2:13" ht="62.25" customHeight="1">
      <c r="B44" s="322">
        <v>20</v>
      </c>
      <c r="C44" s="348">
        <v>44680</v>
      </c>
      <c r="D44" s="349" t="s">
        <v>83</v>
      </c>
      <c r="E44" s="349" t="s">
        <v>157</v>
      </c>
      <c r="F44" s="349" t="s">
        <v>89</v>
      </c>
      <c r="G44" s="349" t="s">
        <v>206</v>
      </c>
      <c r="H44" s="349" t="s">
        <v>230</v>
      </c>
      <c r="I44" s="350">
        <v>15</v>
      </c>
      <c r="J44" s="322">
        <v>180</v>
      </c>
      <c r="K44" s="351">
        <f t="shared" si="0"/>
        <v>2700</v>
      </c>
      <c r="L44" s="11"/>
      <c r="M44" s="11"/>
    </row>
    <row r="45" spans="2:13" ht="61.5" customHeight="1">
      <c r="B45" s="322">
        <v>21</v>
      </c>
      <c r="C45" s="348">
        <v>44681</v>
      </c>
      <c r="D45" s="349" t="s">
        <v>168</v>
      </c>
      <c r="E45" s="349" t="s">
        <v>84</v>
      </c>
      <c r="F45" s="349" t="s">
        <v>161</v>
      </c>
      <c r="G45" s="349" t="s">
        <v>207</v>
      </c>
      <c r="H45" s="349" t="s">
        <v>231</v>
      </c>
      <c r="I45" s="350">
        <v>10</v>
      </c>
      <c r="J45" s="322">
        <v>180</v>
      </c>
      <c r="K45" s="351">
        <f t="shared" si="0"/>
        <v>1800</v>
      </c>
      <c r="L45" s="11"/>
      <c r="M45" s="11"/>
    </row>
    <row r="46" spans="2:13" ht="70.5" customHeight="1">
      <c r="B46" s="322">
        <v>22</v>
      </c>
      <c r="C46" s="348">
        <v>44681</v>
      </c>
      <c r="D46" s="349" t="s">
        <v>169</v>
      </c>
      <c r="E46" s="349" t="s">
        <v>84</v>
      </c>
      <c r="F46" s="349" t="s">
        <v>87</v>
      </c>
      <c r="G46" s="349" t="s">
        <v>208</v>
      </c>
      <c r="H46" s="349" t="s">
        <v>232</v>
      </c>
      <c r="I46" s="350">
        <v>6</v>
      </c>
      <c r="J46" s="322">
        <v>180</v>
      </c>
      <c r="K46" s="351">
        <f t="shared" si="0"/>
        <v>1080</v>
      </c>
      <c r="L46" s="11"/>
      <c r="M46" s="11"/>
    </row>
    <row r="47" spans="2:13" ht="66.75" customHeight="1">
      <c r="B47" s="322">
        <v>23</v>
      </c>
      <c r="C47" s="348">
        <v>44681</v>
      </c>
      <c r="D47" s="349" t="s">
        <v>83</v>
      </c>
      <c r="E47" s="349" t="s">
        <v>157</v>
      </c>
      <c r="F47" s="349" t="s">
        <v>89</v>
      </c>
      <c r="G47" s="349" t="s">
        <v>209</v>
      </c>
      <c r="H47" s="349" t="s">
        <v>233</v>
      </c>
      <c r="I47" s="350">
        <v>10</v>
      </c>
      <c r="J47" s="322">
        <v>180</v>
      </c>
      <c r="K47" s="351">
        <f t="shared" si="0"/>
        <v>1800</v>
      </c>
      <c r="L47" s="11"/>
      <c r="M47" s="11"/>
    </row>
    <row r="48" spans="2:13" ht="63.75" customHeight="1">
      <c r="B48" s="322">
        <v>24</v>
      </c>
      <c r="C48" s="348">
        <v>44681</v>
      </c>
      <c r="D48" s="349" t="s">
        <v>83</v>
      </c>
      <c r="E48" s="349" t="s">
        <v>157</v>
      </c>
      <c r="F48" s="349" t="s">
        <v>85</v>
      </c>
      <c r="G48" s="349" t="s">
        <v>210</v>
      </c>
      <c r="H48" s="349" t="s">
        <v>234</v>
      </c>
      <c r="I48" s="350">
        <v>10</v>
      </c>
      <c r="J48" s="322">
        <v>180</v>
      </c>
      <c r="K48" s="351">
        <f t="shared" si="0"/>
        <v>1800</v>
      </c>
    </row>
    <row r="49" spans="1:13" ht="54.75" customHeight="1" thickBot="1">
      <c r="B49" s="292"/>
      <c r="C49" s="235"/>
      <c r="D49" s="235"/>
      <c r="E49" s="235"/>
      <c r="F49" s="235"/>
      <c r="G49" s="235"/>
      <c r="H49" s="235"/>
      <c r="I49" s="346">
        <f>SUM(I25:I48)</f>
        <v>265.5</v>
      </c>
      <c r="J49" s="235"/>
      <c r="K49" s="293">
        <f>SUM(K25:K48)</f>
        <v>47790</v>
      </c>
    </row>
    <row r="50" spans="1:13" ht="57" customHeight="1">
      <c r="B50" s="11"/>
      <c r="C50" s="11"/>
      <c r="D50" s="11"/>
      <c r="E50" s="11"/>
      <c r="F50" s="11"/>
      <c r="G50" s="11"/>
      <c r="H50" s="11"/>
      <c r="I50" s="323"/>
      <c r="J50" s="11"/>
      <c r="K50" s="237"/>
      <c r="L50" s="11"/>
      <c r="M50" s="11"/>
    </row>
    <row r="51" spans="1:13" ht="58.5" customHeight="1">
      <c r="B51" s="11"/>
      <c r="C51" s="11"/>
      <c r="D51" s="11"/>
      <c r="E51" s="11"/>
      <c r="F51" s="11"/>
      <c r="G51" s="11"/>
      <c r="H51" s="237"/>
      <c r="I51" s="11"/>
      <c r="J51" s="11"/>
      <c r="L51" s="11"/>
      <c r="M51" s="11"/>
    </row>
    <row r="52" spans="1:13" ht="68.25" customHeight="1">
      <c r="B52" s="11"/>
      <c r="C52" s="11"/>
      <c r="D52" s="11"/>
      <c r="E52" s="11"/>
      <c r="F52" s="11"/>
      <c r="G52" s="11"/>
      <c r="H52" s="237"/>
      <c r="I52" s="11"/>
      <c r="J52" s="11"/>
      <c r="L52" s="11"/>
    </row>
    <row r="53" spans="1:13" ht="60" customHeight="1">
      <c r="B53" s="11"/>
      <c r="C53" s="11"/>
      <c r="D53" s="11"/>
      <c r="E53" s="11"/>
      <c r="F53" s="11"/>
      <c r="G53" s="11"/>
      <c r="H53" s="237"/>
      <c r="I53" s="112"/>
      <c r="J53" s="11"/>
      <c r="L53" s="11"/>
      <c r="M53" s="11"/>
    </row>
    <row r="54" spans="1:13" ht="53.25" customHeight="1">
      <c r="B54" s="11"/>
      <c r="C54" s="11"/>
      <c r="D54" s="11"/>
      <c r="E54" s="11"/>
      <c r="F54" s="11"/>
      <c r="G54" s="11"/>
      <c r="H54" s="237"/>
      <c r="I54" s="112"/>
      <c r="J54" s="11"/>
      <c r="L54" s="11"/>
      <c r="M54" s="11"/>
    </row>
    <row r="55" spans="1:13" ht="57.75" customHeight="1">
      <c r="B55" s="11"/>
      <c r="C55" s="11"/>
      <c r="D55" s="11"/>
      <c r="E55" s="11"/>
      <c r="F55" s="11"/>
      <c r="G55" s="11"/>
      <c r="H55" s="11"/>
      <c r="I55" s="11"/>
      <c r="J55" s="11"/>
      <c r="K55" s="237"/>
      <c r="L55" s="11"/>
      <c r="M55" s="11"/>
    </row>
    <row r="56" spans="1:13" ht="57.75" customHeight="1">
      <c r="B56" s="11"/>
      <c r="C56" s="11"/>
      <c r="D56" s="11"/>
      <c r="E56" s="11"/>
      <c r="F56" s="11"/>
      <c r="G56" s="11"/>
      <c r="H56" s="11"/>
      <c r="I56" s="11"/>
      <c r="J56" s="11"/>
      <c r="K56" s="237"/>
      <c r="L56" s="11"/>
      <c r="M56" s="11"/>
    </row>
    <row r="57" spans="1:13" ht="51" customHeight="1">
      <c r="B57" s="11"/>
      <c r="C57" s="11"/>
      <c r="D57" s="11"/>
      <c r="E57" s="11"/>
      <c r="F57" s="11"/>
      <c r="G57" s="11"/>
      <c r="H57" s="11"/>
      <c r="I57" s="11"/>
      <c r="J57" s="11"/>
      <c r="K57" s="237"/>
      <c r="L57" s="11"/>
      <c r="M57" s="11"/>
    </row>
    <row r="58" spans="1:13" ht="47.25" customHeight="1">
      <c r="B58" s="11"/>
      <c r="C58" s="11"/>
      <c r="D58" s="11"/>
      <c r="E58" s="11"/>
      <c r="F58" s="11"/>
      <c r="G58" s="11"/>
      <c r="H58" s="11"/>
      <c r="I58" s="11"/>
      <c r="J58" s="11"/>
      <c r="K58" s="237"/>
      <c r="L58" s="11"/>
      <c r="M58" s="11"/>
    </row>
    <row r="59" spans="1:13" ht="51.75" customHeight="1">
      <c r="B59" s="11"/>
      <c r="C59" s="11"/>
      <c r="D59" s="11"/>
      <c r="E59" s="11"/>
      <c r="F59" s="11"/>
      <c r="G59" s="11"/>
      <c r="H59" s="11"/>
      <c r="I59" s="11"/>
      <c r="J59" s="11"/>
      <c r="K59" s="237"/>
      <c r="L59" s="110"/>
      <c r="M59" s="11"/>
    </row>
    <row r="60" spans="1:13" ht="53.25" customHeight="1">
      <c r="A60" s="232"/>
      <c r="B60" s="11"/>
      <c r="C60" s="11"/>
      <c r="D60" s="11"/>
      <c r="E60" s="11"/>
      <c r="F60" s="11"/>
      <c r="G60" s="11"/>
      <c r="H60" s="11"/>
      <c r="I60" s="11"/>
      <c r="J60" s="11"/>
      <c r="K60" s="237"/>
      <c r="M60" s="11"/>
    </row>
    <row r="61" spans="1:13" ht="47.25" customHeight="1">
      <c r="A61" s="232"/>
      <c r="B61" s="11"/>
      <c r="C61" s="11"/>
      <c r="D61" s="11"/>
      <c r="E61" s="11"/>
      <c r="F61" s="11"/>
      <c r="G61" s="11"/>
      <c r="H61" s="11"/>
      <c r="I61" s="11"/>
      <c r="J61" s="11"/>
      <c r="K61" s="237"/>
      <c r="L61" s="21"/>
      <c r="M61" s="11"/>
    </row>
    <row r="62" spans="1:13" ht="49.5" customHeight="1">
      <c r="A62" s="232"/>
      <c r="B62" s="11"/>
      <c r="C62" s="11"/>
      <c r="D62" s="11"/>
      <c r="E62" s="11"/>
      <c r="F62" s="11"/>
      <c r="G62" s="11"/>
      <c r="H62" s="11"/>
      <c r="I62" s="11"/>
      <c r="J62" s="11"/>
      <c r="K62" s="237"/>
      <c r="L62" s="21"/>
      <c r="M62" s="11"/>
    </row>
    <row r="63" spans="1:13" ht="75.75" customHeight="1">
      <c r="A63" s="232"/>
      <c r="B63" s="11"/>
      <c r="C63" s="11"/>
      <c r="D63" s="11"/>
      <c r="E63" s="11"/>
      <c r="F63" s="11"/>
      <c r="G63" s="11"/>
      <c r="H63" s="11"/>
      <c r="I63" s="11"/>
      <c r="J63" s="11"/>
      <c r="K63" s="237"/>
      <c r="L63" s="112"/>
      <c r="M63" s="11"/>
    </row>
    <row r="64" spans="1:13" ht="51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237"/>
      <c r="L64" s="21"/>
      <c r="M64" s="11"/>
    </row>
    <row r="65" spans="1:13" ht="54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237"/>
    </row>
    <row r="66" spans="1:13" ht="4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237"/>
    </row>
    <row r="67" spans="1:13" ht="38.2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237"/>
    </row>
    <row r="68" spans="1:13" ht="58.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237"/>
    </row>
    <row r="69" spans="1:13" ht="21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237"/>
      <c r="L69" s="112"/>
      <c r="M69" s="11"/>
    </row>
    <row r="70" spans="1:13" ht="38.2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237"/>
      <c r="L70" s="21"/>
    </row>
    <row r="71" spans="1:13" ht="36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237"/>
      <c r="L71" s="112"/>
      <c r="M71" s="11"/>
    </row>
    <row r="72" spans="1:13" ht="21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237"/>
      <c r="L72" s="112"/>
      <c r="M72" s="11"/>
    </row>
    <row r="73" spans="1:13" ht="21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237"/>
      <c r="L73" s="11"/>
      <c r="M73" s="11"/>
    </row>
    <row r="74" spans="1:13" ht="21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237"/>
      <c r="L74" s="11"/>
      <c r="M74" s="11"/>
    </row>
    <row r="75" spans="1:13" ht="21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237"/>
      <c r="L75" s="11"/>
      <c r="M75" s="11"/>
    </row>
    <row r="76" spans="1:13" ht="21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237"/>
      <c r="L76" s="11"/>
      <c r="M76" s="11"/>
    </row>
    <row r="77" spans="1:13" ht="21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237"/>
      <c r="L77" s="11"/>
      <c r="M77" s="11"/>
    </row>
    <row r="78" spans="1:13" ht="21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237"/>
      <c r="L78" s="11"/>
      <c r="M78" s="11"/>
    </row>
    <row r="79" spans="1:13" ht="21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237"/>
      <c r="L79" s="11"/>
      <c r="M79" s="11"/>
    </row>
    <row r="80" spans="1:13" ht="21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237"/>
      <c r="L80" s="11"/>
      <c r="M80" s="11"/>
    </row>
    <row r="81" spans="1:13" ht="21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237"/>
      <c r="L81" s="11"/>
      <c r="M81" s="11"/>
    </row>
    <row r="82" spans="1:13" ht="21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237"/>
      <c r="L82" s="11"/>
      <c r="M82" s="11"/>
    </row>
    <row r="83" spans="1:13" ht="21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M83" s="11"/>
    </row>
    <row r="84" spans="1:13" ht="21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</row>
    <row r="85" spans="1:13" ht="35.2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60"/>
      <c r="M85" s="11"/>
    </row>
    <row r="86" spans="1:13" ht="42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239"/>
      <c r="M86" s="11"/>
    </row>
    <row r="87" spans="1:13" ht="21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239"/>
      <c r="M87" s="11"/>
    </row>
    <row r="88" spans="1:13" ht="21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239"/>
      <c r="M88" s="11"/>
    </row>
    <row r="89" spans="1:13" ht="30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</row>
    <row r="90" spans="1:13" ht="40.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</row>
    <row r="91" spans="1:13" ht="21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</row>
    <row r="92" spans="1:13" ht="21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</row>
    <row r="93" spans="1:13" ht="21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</row>
    <row r="94" spans="1:13" ht="21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</row>
    <row r="95" spans="1:13" ht="21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</row>
    <row r="96" spans="1:13" ht="21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</row>
    <row r="97" spans="1:13" ht="21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</row>
    <row r="98" spans="1:13" ht="21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</row>
    <row r="99" spans="1:13" ht="21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</row>
    <row r="100" spans="1:13" ht="21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</row>
    <row r="101" spans="1:13" ht="21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</row>
    <row r="102" spans="1:13" ht="21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</row>
    <row r="103" spans="1:13" ht="21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</row>
    <row r="104" spans="1:13" ht="21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</row>
    <row r="105" spans="1:13" ht="21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</row>
    <row r="106" spans="1:13" ht="21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</row>
    <row r="107" spans="1:13" ht="21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</row>
    <row r="108" spans="1:13" ht="21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</row>
    <row r="109" spans="1:13" ht="21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</row>
    <row r="110" spans="1:13" ht="21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</row>
    <row r="111" spans="1:13" ht="21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</row>
    <row r="112" spans="1:13" ht="21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</row>
    <row r="113" spans="1:13" ht="21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</row>
    <row r="114" spans="1:13" ht="21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</row>
    <row r="115" spans="1:13" ht="21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</row>
    <row r="116" spans="1:13" ht="21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</row>
    <row r="117" spans="1:13" ht="21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</row>
    <row r="118" spans="1:13" ht="21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</row>
    <row r="119" spans="1:13" ht="21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</row>
    <row r="120" spans="1:13" ht="21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</row>
    <row r="121" spans="1:13" ht="21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</row>
    <row r="122" spans="1:13" ht="21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</row>
    <row r="123" spans="1:13" ht="21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</row>
    <row r="124" spans="1:13" ht="21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</row>
    <row r="125" spans="1:13" ht="21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</row>
    <row r="126" spans="1:13" ht="21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</row>
    <row r="127" spans="1:13" ht="21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</row>
    <row r="128" spans="1:13" ht="21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</row>
    <row r="129" spans="1:13" ht="21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</row>
    <row r="130" spans="1:13" ht="21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</row>
    <row r="131" spans="1:13" ht="21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</row>
    <row r="132" spans="1:13" ht="18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</row>
    <row r="133" spans="1:13" ht="15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</row>
    <row r="134" spans="1:13" ht="15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</row>
    <row r="135" spans="1:13" ht="15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</row>
    <row r="136" spans="1:13" ht="15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</row>
    <row r="137" spans="1:13" ht="15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</row>
    <row r="138" spans="1:13" ht="15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</row>
    <row r="139" spans="1:13" ht="15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</row>
    <row r="140" spans="1:13" ht="15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</row>
    <row r="141" spans="1:13" ht="15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</row>
    <row r="142" spans="1:13" ht="15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</row>
    <row r="143" spans="1:13" ht="15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</row>
    <row r="144" spans="1:13" ht="15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</row>
    <row r="145" spans="1:13" ht="15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</row>
    <row r="146" spans="1:13" ht="15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</row>
    <row r="147" spans="1:13" ht="15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</row>
    <row r="148" spans="1:13" ht="15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</row>
    <row r="149" spans="1:13" ht="15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</row>
    <row r="150" spans="1:13" ht="15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</row>
    <row r="151" spans="1:13" ht="15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</row>
    <row r="152" spans="1:13" ht="15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</row>
    <row r="153" spans="1:13" ht="15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</row>
    <row r="154" spans="1:13" ht="15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</row>
    <row r="155" spans="1:13" ht="15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</row>
    <row r="156" spans="1:13" ht="15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</row>
    <row r="157" spans="1:13" ht="15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</row>
    <row r="158" spans="1:13" ht="15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</row>
    <row r="159" spans="1:13" ht="15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</row>
    <row r="160" spans="1:13" ht="15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</row>
    <row r="161" spans="1:13" ht="15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</row>
    <row r="162" spans="1:13" ht="15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</row>
    <row r="163" spans="1:13" ht="15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</row>
    <row r="164" spans="1:13" ht="15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</row>
    <row r="165" spans="1:13" ht="15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</row>
    <row r="166" spans="1:13" ht="15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</row>
    <row r="167" spans="1:13" ht="15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</row>
    <row r="168" spans="1:13" ht="15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</row>
    <row r="169" spans="1:13" ht="15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</row>
    <row r="170" spans="1:13" ht="15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</row>
    <row r="171" spans="1:13" ht="15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</row>
    <row r="172" spans="1:13" ht="15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</row>
    <row r="173" spans="1:13" ht="15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</row>
    <row r="174" spans="1:13" ht="15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3" ht="15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3" ht="15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ht="15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ht="15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ht="15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ht="15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ht="15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ht="15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ht="15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ht="15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ht="15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ht="15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ht="15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ht="15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ht="15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ht="15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ht="15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ht="15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ht="15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ht="15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ht="15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ht="15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ht="15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ht="15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ht="15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ht="15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ht="15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ht="15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ht="15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ht="15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ht="15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6" spans="1:13" ht="15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</row>
    <row r="207" spans="1:13" ht="15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</row>
    <row r="208" spans="1:13" ht="15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</row>
    <row r="209" spans="1:13" ht="15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</row>
    <row r="210" spans="1:13" ht="15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</row>
    <row r="211" spans="1:13" ht="15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</row>
    <row r="212" spans="1:13" ht="15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</row>
    <row r="213" spans="1:13" ht="15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</row>
    <row r="214" spans="1:13" ht="15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</row>
    <row r="215" spans="1:13" ht="15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</row>
    <row r="216" spans="1:13" ht="15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</row>
    <row r="217" spans="1:13" ht="15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ht="15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ht="15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ht="15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ht="15.7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ht="15.7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ht="15.7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ht="15.7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ht="15.7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ht="15.7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ht="15.7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ht="15.7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ht="15.7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ht="15.7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ht="15.7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ht="15.7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ht="15.7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ht="15.7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ht="15.7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ht="15.7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ht="15.7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ht="15.7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ht="15.7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ht="15.7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13" ht="15.7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13" ht="15.7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13" ht="15.7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13" ht="15.7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13" ht="15.7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13" ht="15.7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13" ht="15.7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13" ht="15.7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49" spans="1:13" ht="15.7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</row>
    <row r="250" spans="1:13" ht="15.7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</row>
    <row r="251" spans="1:13" ht="15.7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</row>
    <row r="252" spans="1:13" ht="15.7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</row>
    <row r="253" spans="1:13" ht="15.7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</row>
    <row r="254" spans="1:13" ht="15.7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</row>
    <row r="255" spans="1:13" ht="15.7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</row>
    <row r="256" spans="1:13" ht="15.7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</row>
    <row r="257" spans="1:13" ht="15.7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</row>
    <row r="258" spans="1:13" ht="15.7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</row>
    <row r="259" spans="1:13" ht="15.7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</row>
    <row r="260" spans="1:13" ht="15.7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</row>
    <row r="261" spans="1:13" ht="15.7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</row>
    <row r="262" spans="1:13" ht="15.7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</row>
    <row r="263" spans="1:13" ht="15.7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5.7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</row>
    <row r="265" spans="1:13" ht="15.7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</row>
    <row r="266" spans="1:13" ht="15.7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</row>
    <row r="267" spans="1:13" ht="15.7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</row>
    <row r="268" spans="1:13" ht="15.7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</row>
    <row r="269" spans="1:13" ht="15.7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</row>
    <row r="270" spans="1:13" ht="15.7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</row>
    <row r="271" spans="1:13" ht="15.7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</row>
    <row r="272" spans="1:13" ht="15.7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</row>
    <row r="273" spans="1:13" ht="15.7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</row>
    <row r="274" spans="1:13" ht="15.7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</row>
    <row r="275" spans="1:13" ht="15.7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</row>
    <row r="276" spans="1:13" ht="15.7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</row>
    <row r="277" spans="1:13" ht="15.7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</row>
    <row r="278" spans="1:13" ht="15.7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</row>
    <row r="279" spans="1:13" ht="15.7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</row>
    <row r="280" spans="1:13" ht="15.7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</row>
    <row r="281" spans="1:13" ht="15.7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</row>
    <row r="282" spans="1:13" ht="15.7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</row>
    <row r="283" spans="1:13" ht="15.7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</row>
    <row r="284" spans="1:13" ht="15.7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</row>
    <row r="285" spans="1:13" ht="15.7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</row>
    <row r="286" spans="1:13" ht="15.7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</row>
    <row r="287" spans="1:13" ht="15.7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</row>
    <row r="288" spans="1:13" ht="15.7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</row>
    <row r="289" spans="1:13" ht="15.7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</row>
    <row r="290" spans="1:13" ht="15.7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</row>
    <row r="291" spans="1:13" ht="15.7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</row>
    <row r="292" spans="1:13" ht="15.7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</row>
    <row r="293" spans="1:13" ht="15.7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</row>
    <row r="294" spans="1:13" ht="15.7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</row>
    <row r="295" spans="1:13" ht="15.7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</row>
    <row r="296" spans="1:13" ht="15.7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</row>
    <row r="297" spans="1:13" ht="15.7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</row>
    <row r="298" spans="1:13" ht="15.7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</row>
    <row r="299" spans="1:13" ht="15.7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</row>
    <row r="300" spans="1:13" ht="15.7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</row>
    <row r="301" spans="1:13" ht="15.7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</row>
    <row r="302" spans="1:13" ht="15.7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</row>
    <row r="303" spans="1:13" ht="15.7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</row>
    <row r="304" spans="1:13" ht="15.7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</row>
    <row r="305" spans="1:13" ht="15.7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</row>
    <row r="306" spans="1:13" ht="15.7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</row>
    <row r="307" spans="1:13" ht="15.7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</row>
    <row r="308" spans="1:13" ht="15.7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</row>
    <row r="309" spans="1:13" ht="15.7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</row>
    <row r="310" spans="1:13" ht="15.7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</row>
    <row r="311" spans="1:13" ht="15.7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</row>
    <row r="312" spans="1:13" ht="15.7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</row>
    <row r="313" spans="1:13" ht="15.7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</row>
    <row r="314" spans="1:13" ht="15.7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</row>
    <row r="315" spans="1:13" ht="15.7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</row>
    <row r="316" spans="1:13" ht="15.7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</row>
    <row r="317" spans="1:13" ht="15.7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</row>
    <row r="318" spans="1:13" ht="15.7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</row>
    <row r="319" spans="1:13" ht="15.7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</row>
    <row r="320" spans="1:13" ht="15.7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</row>
    <row r="321" spans="1:13" ht="15.7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</row>
    <row r="322" spans="1:13" ht="15.7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</row>
    <row r="323" spans="1:13" ht="15.7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</row>
    <row r="324" spans="1:13" ht="15.7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</row>
    <row r="325" spans="1:13" ht="15.7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</row>
    <row r="326" spans="1:13" ht="15.7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</row>
    <row r="327" spans="1:13" ht="15.7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</row>
    <row r="328" spans="1:13" ht="15.7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</row>
    <row r="329" spans="1:13" ht="15.7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</row>
    <row r="330" spans="1:13" ht="15.7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</row>
    <row r="331" spans="1:13" ht="15.7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</row>
    <row r="332" spans="1:13" ht="15.7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</row>
    <row r="333" spans="1:13" ht="15.7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</row>
    <row r="334" spans="1:13" ht="15.7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</row>
    <row r="335" spans="1:13" ht="15.7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</row>
    <row r="336" spans="1:13" ht="15.7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</row>
    <row r="337" spans="1:13" ht="15.7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</row>
    <row r="338" spans="1:13" ht="15.7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</row>
    <row r="339" spans="1:13" ht="15.7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</row>
    <row r="340" spans="1:13" ht="15.7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</row>
    <row r="341" spans="1:13" ht="15.7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</row>
    <row r="342" spans="1:13" ht="15.7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</row>
    <row r="343" spans="1:13" ht="15.7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</row>
    <row r="344" spans="1:13" ht="15.7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</row>
    <row r="345" spans="1:13" ht="15.7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</row>
    <row r="346" spans="1:13" ht="15.7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</row>
    <row r="347" spans="1:13" ht="15.7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</row>
    <row r="348" spans="1:13" ht="15.7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</row>
    <row r="349" spans="1:13" ht="15.7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</row>
    <row r="350" spans="1:13" ht="15.7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</row>
    <row r="351" spans="1:13" ht="15.7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</row>
    <row r="352" spans="1:13" ht="15.7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</row>
    <row r="353" spans="1:13" ht="15.7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</row>
    <row r="354" spans="1:13" ht="15.7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</row>
    <row r="355" spans="1:13" ht="15.7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</row>
    <row r="356" spans="1:13" ht="15.7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</row>
    <row r="357" spans="1:13" ht="15.7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</row>
    <row r="358" spans="1:13" ht="15.7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</row>
    <row r="359" spans="1:13" ht="15.7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</row>
    <row r="360" spans="1:13" ht="15.7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</row>
    <row r="361" spans="1:13" ht="15.7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</row>
    <row r="362" spans="1:13" ht="15.7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</row>
    <row r="363" spans="1:13" ht="15.7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</row>
    <row r="364" spans="1:13" ht="15.7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</row>
    <row r="365" spans="1:13" ht="15.7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</row>
    <row r="366" spans="1:13" ht="15.7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</row>
    <row r="367" spans="1:13" ht="15.7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</row>
    <row r="368" spans="1:13" ht="15.7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</row>
    <row r="369" spans="1:13" ht="15.7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</row>
    <row r="370" spans="1:13" ht="15.7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</row>
    <row r="371" spans="1:13" ht="15.7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</row>
    <row r="372" spans="1:13" ht="15.7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</row>
    <row r="373" spans="1:13" ht="15.75" customHeight="1">
      <c r="A373" s="11"/>
      <c r="H373" s="11"/>
      <c r="I373" s="11"/>
      <c r="J373" s="11"/>
      <c r="K373" s="11"/>
      <c r="L373" s="11"/>
      <c r="M373" s="11"/>
    </row>
    <row r="374" spans="1:13" ht="15.75" customHeight="1">
      <c r="A374" s="11"/>
      <c r="H374" s="11"/>
      <c r="I374" s="11"/>
      <c r="J374" s="11"/>
      <c r="K374" s="11"/>
      <c r="L374" s="11"/>
      <c r="M374" s="11"/>
    </row>
    <row r="375" spans="1:13" ht="15.75" customHeight="1">
      <c r="A375" s="11"/>
      <c r="H375" s="11"/>
      <c r="K375" s="11"/>
      <c r="L375" s="11"/>
      <c r="M375" s="11"/>
    </row>
    <row r="376" spans="1:13" ht="15.75" customHeight="1">
      <c r="A376" s="11"/>
      <c r="H376" s="11"/>
      <c r="K376" s="11"/>
      <c r="L376" s="11"/>
      <c r="M376" s="11"/>
    </row>
    <row r="377" spans="1:13" ht="15.75" customHeight="1">
      <c r="A377" s="11"/>
      <c r="H377" s="11"/>
      <c r="K377" s="11"/>
      <c r="L377" s="11"/>
      <c r="M377" s="11"/>
    </row>
    <row r="378" spans="1:13" ht="15.75" customHeight="1">
      <c r="A378" s="11"/>
      <c r="K378" s="11"/>
      <c r="L378" s="11"/>
      <c r="M378" s="11"/>
    </row>
    <row r="379" spans="1:13" ht="15.75" customHeight="1">
      <c r="A379" s="11"/>
      <c r="K379" s="11"/>
      <c r="L379" s="11"/>
      <c r="M379" s="11"/>
    </row>
    <row r="380" spans="1:13" ht="15.75" customHeight="1">
      <c r="A380" s="11"/>
      <c r="K380" s="11"/>
      <c r="L380" s="11"/>
      <c r="M380" s="11"/>
    </row>
    <row r="381" spans="1:13" ht="15.75" customHeight="1">
      <c r="A381" s="11"/>
      <c r="K381" s="11"/>
      <c r="L381" s="11"/>
      <c r="M381" s="11"/>
    </row>
    <row r="382" spans="1:13" ht="15.75" customHeight="1">
      <c r="A382" s="11"/>
      <c r="K382" s="11"/>
      <c r="L382" s="11"/>
      <c r="M382" s="11"/>
    </row>
    <row r="383" spans="1:13" ht="15.75" customHeight="1">
      <c r="A383" s="11"/>
      <c r="K383" s="11"/>
      <c r="L383" s="11"/>
      <c r="M383" s="11"/>
    </row>
    <row r="384" spans="1:13" ht="15.75" customHeight="1">
      <c r="A384" s="11"/>
      <c r="K384" s="11"/>
      <c r="L384" s="11"/>
      <c r="M384" s="11"/>
    </row>
    <row r="385" spans="1:13" ht="15.75" customHeight="1">
      <c r="A385" s="11"/>
      <c r="K385" s="11"/>
      <c r="L385" s="11"/>
      <c r="M385" s="11"/>
    </row>
    <row r="386" spans="1:13" ht="15.75" customHeight="1">
      <c r="A386" s="11"/>
      <c r="K386" s="11"/>
      <c r="L386" s="11"/>
      <c r="M386" s="11"/>
    </row>
    <row r="387" spans="1:13" ht="15.75" customHeight="1">
      <c r="A387" s="11"/>
      <c r="K387" s="11"/>
      <c r="L387" s="11"/>
      <c r="M387" s="11"/>
    </row>
    <row r="388" spans="1:13" ht="15.75" customHeight="1">
      <c r="A388" s="11"/>
      <c r="K388" s="11"/>
      <c r="L388" s="11"/>
      <c r="M388" s="11"/>
    </row>
    <row r="389" spans="1:13" ht="15.75" customHeight="1">
      <c r="A389" s="11"/>
      <c r="K389" s="11"/>
      <c r="L389" s="11"/>
      <c r="M389" s="11"/>
    </row>
    <row r="390" spans="1:13" ht="15.75" customHeight="1">
      <c r="A390" s="11"/>
      <c r="K390" s="11"/>
      <c r="L390" s="11"/>
      <c r="M390" s="11"/>
    </row>
    <row r="391" spans="1:13" ht="15.75" customHeight="1">
      <c r="A391" s="11"/>
      <c r="K391" s="11"/>
      <c r="L391" s="11"/>
      <c r="M391" s="11"/>
    </row>
    <row r="392" spans="1:13" ht="15.75" customHeight="1">
      <c r="A392" s="11"/>
      <c r="K392" s="11"/>
      <c r="L392" s="11"/>
      <c r="M392" s="11"/>
    </row>
    <row r="393" spans="1:13" ht="15.75" customHeight="1">
      <c r="A393" s="11"/>
      <c r="K393" s="11"/>
      <c r="L393" s="11"/>
      <c r="M393" s="11"/>
    </row>
    <row r="394" spans="1:13" ht="15.75" customHeight="1">
      <c r="A394" s="11"/>
      <c r="K394" s="11"/>
      <c r="L394" s="11"/>
      <c r="M394" s="11"/>
    </row>
    <row r="395" spans="1:13" ht="15.75" customHeight="1">
      <c r="A395" s="11"/>
      <c r="K395" s="11"/>
      <c r="L395" s="11"/>
      <c r="M395" s="11"/>
    </row>
    <row r="396" spans="1:13" ht="15.75" customHeight="1">
      <c r="A396" s="11"/>
      <c r="K396" s="11"/>
      <c r="L396" s="11"/>
      <c r="M396" s="11"/>
    </row>
    <row r="397" spans="1:13" ht="15.75" customHeight="1">
      <c r="A397" s="11"/>
      <c r="K397" s="11"/>
      <c r="L397" s="11"/>
      <c r="M397" s="11"/>
    </row>
    <row r="398" spans="1:13" ht="15.75" customHeight="1">
      <c r="A398" s="11"/>
      <c r="K398" s="11"/>
      <c r="L398" s="11"/>
      <c r="M398" s="11"/>
    </row>
    <row r="399" spans="1:13" ht="15.75" customHeight="1">
      <c r="A399" s="11"/>
      <c r="K399" s="11"/>
      <c r="L399" s="11"/>
      <c r="M399" s="11"/>
    </row>
    <row r="400" spans="1:13" ht="15.75" customHeight="1">
      <c r="A400" s="11"/>
      <c r="K400" s="11"/>
      <c r="L400" s="11"/>
      <c r="M400" s="11"/>
    </row>
    <row r="401" spans="1:13" ht="15.75" customHeight="1">
      <c r="A401" s="11"/>
      <c r="K401" s="11"/>
      <c r="L401" s="11"/>
      <c r="M401" s="11"/>
    </row>
    <row r="402" spans="1:13" ht="15.75" customHeight="1">
      <c r="A402" s="11"/>
      <c r="K402" s="11"/>
      <c r="L402" s="11"/>
      <c r="M402" s="11"/>
    </row>
    <row r="403" spans="1:13" ht="15.75" customHeight="1">
      <c r="A403" s="11"/>
      <c r="K403" s="11"/>
      <c r="L403" s="11"/>
      <c r="M403" s="11"/>
    </row>
    <row r="404" spans="1:13" ht="15.75" customHeight="1">
      <c r="A404" s="11"/>
      <c r="K404" s="11"/>
      <c r="L404" s="11"/>
      <c r="M404" s="11"/>
    </row>
    <row r="405" spans="1:13" ht="15.75" customHeight="1">
      <c r="A405" s="11"/>
      <c r="K405" s="11"/>
      <c r="L405" s="11"/>
      <c r="M405" s="11"/>
    </row>
    <row r="406" spans="1:13" ht="15.75" customHeight="1">
      <c r="A406" s="11"/>
      <c r="K406" s="11"/>
      <c r="L406" s="11"/>
      <c r="M406" s="11"/>
    </row>
    <row r="407" spans="1:13" ht="15.75" customHeight="1">
      <c r="A407" s="11"/>
      <c r="K407" s="11"/>
      <c r="L407" s="11"/>
      <c r="M407" s="11"/>
    </row>
    <row r="408" spans="1:13" ht="15.75" customHeight="1">
      <c r="A408" s="11"/>
      <c r="K408" s="11"/>
      <c r="L408" s="11"/>
      <c r="M408" s="11"/>
    </row>
    <row r="409" spans="1:13" ht="15.75" customHeight="1">
      <c r="A409" s="11"/>
      <c r="K409" s="11"/>
      <c r="L409" s="11"/>
      <c r="M409" s="11"/>
    </row>
    <row r="410" spans="1:13" ht="15.75" customHeight="1">
      <c r="A410" s="11"/>
      <c r="K410" s="11"/>
      <c r="L410" s="11"/>
      <c r="M410" s="11"/>
    </row>
    <row r="411" spans="1:13" ht="15.75" customHeight="1">
      <c r="A411" s="11"/>
      <c r="K411" s="11"/>
      <c r="L411" s="11"/>
      <c r="M411" s="11"/>
    </row>
    <row r="412" spans="1:13" ht="15.75" customHeight="1">
      <c r="A412" s="11"/>
      <c r="K412" s="11"/>
      <c r="L412" s="11"/>
      <c r="M412" s="11"/>
    </row>
    <row r="413" spans="1:13" ht="15.75" customHeight="1">
      <c r="A413" s="11"/>
      <c r="K413" s="11"/>
      <c r="L413" s="11"/>
      <c r="M413" s="11"/>
    </row>
    <row r="414" spans="1:13" ht="15.75" customHeight="1">
      <c r="A414" s="11"/>
      <c r="K414" s="11"/>
      <c r="L414" s="11"/>
      <c r="M414" s="11"/>
    </row>
    <row r="415" spans="1:13" ht="15.75" customHeight="1">
      <c r="A415" s="11"/>
      <c r="K415" s="11"/>
      <c r="L415" s="11"/>
      <c r="M415" s="11"/>
    </row>
    <row r="416" spans="1:13" ht="15.75" customHeight="1">
      <c r="A416" s="11"/>
      <c r="K416" s="11"/>
      <c r="L416" s="11"/>
      <c r="M416" s="11"/>
    </row>
    <row r="417" spans="1:13" ht="15.75" customHeight="1">
      <c r="A417" s="11"/>
      <c r="K417" s="11"/>
      <c r="L417" s="11"/>
      <c r="M417" s="11"/>
    </row>
    <row r="418" spans="1:13" ht="15.75" customHeight="1">
      <c r="A418" s="11"/>
      <c r="K418" s="11"/>
      <c r="L418" s="11"/>
      <c r="M418" s="11"/>
    </row>
    <row r="419" spans="1:13" ht="15.75" customHeight="1">
      <c r="A419" s="11"/>
      <c r="K419" s="11"/>
      <c r="L419" s="11"/>
      <c r="M419" s="11"/>
    </row>
    <row r="420" spans="1:13" ht="15.75" customHeight="1">
      <c r="A420" s="11"/>
      <c r="K420" s="11"/>
      <c r="L420" s="11"/>
      <c r="M420" s="11"/>
    </row>
    <row r="421" spans="1:13" ht="15.75" customHeight="1">
      <c r="A421" s="11"/>
      <c r="K421" s="11"/>
      <c r="L421" s="11"/>
      <c r="M421" s="11"/>
    </row>
    <row r="422" spans="1:13" ht="15.75" customHeight="1">
      <c r="A422" s="11"/>
      <c r="K422" s="11"/>
      <c r="L422" s="11"/>
      <c r="M422" s="11"/>
    </row>
    <row r="423" spans="1:13" ht="15.75" customHeight="1">
      <c r="A423" s="11"/>
      <c r="K423" s="11"/>
      <c r="L423" s="11"/>
      <c r="M423" s="11"/>
    </row>
    <row r="424" spans="1:13" ht="15.75" customHeight="1">
      <c r="K424" s="11"/>
      <c r="L424" s="11"/>
      <c r="M424" s="11"/>
    </row>
    <row r="425" spans="1:13" ht="15.75" customHeight="1">
      <c r="K425" s="11"/>
      <c r="L425" s="11"/>
      <c r="M425" s="11"/>
    </row>
    <row r="426" spans="1:13" ht="15.75" customHeight="1">
      <c r="K426" s="11"/>
      <c r="L426" s="11"/>
      <c r="M426" s="11"/>
    </row>
    <row r="427" spans="1:13" ht="15.75" customHeight="1">
      <c r="K427" s="11"/>
      <c r="L427" s="11"/>
      <c r="M427" s="11"/>
    </row>
    <row r="428" spans="1:13" ht="15.75" customHeight="1">
      <c r="K428" s="11"/>
      <c r="L428" s="11"/>
      <c r="M428" s="11"/>
    </row>
    <row r="429" spans="1:13" ht="15.75" customHeight="1">
      <c r="K429" s="11"/>
      <c r="L429" s="11"/>
      <c r="M429" s="11"/>
    </row>
    <row r="430" spans="1:13" ht="15.75" customHeight="1">
      <c r="K430" s="11"/>
      <c r="L430" s="11"/>
      <c r="M430" s="11"/>
    </row>
    <row r="431" spans="1:13" ht="15.75" customHeight="1">
      <c r="K431" s="11"/>
      <c r="L431" s="11"/>
      <c r="M431" s="11"/>
    </row>
    <row r="432" spans="1:13" ht="15.75" customHeight="1">
      <c r="K432" s="11"/>
      <c r="L432" s="11"/>
      <c r="M432" s="11"/>
    </row>
    <row r="433" spans="11:13" ht="15.75" customHeight="1">
      <c r="K433" s="11"/>
      <c r="L433" s="11"/>
      <c r="M433" s="11"/>
    </row>
    <row r="434" spans="11:13" ht="15.75" customHeight="1">
      <c r="K434" s="11"/>
      <c r="L434" s="11"/>
      <c r="M434" s="11"/>
    </row>
    <row r="435" spans="11:13" ht="15.75" customHeight="1">
      <c r="K435" s="11"/>
      <c r="L435" s="11"/>
      <c r="M435" s="11"/>
    </row>
    <row r="436" spans="11:13" ht="15.75" customHeight="1">
      <c r="K436" s="11"/>
      <c r="L436" s="11"/>
      <c r="M436" s="11"/>
    </row>
    <row r="437" spans="11:13" ht="15.75" customHeight="1">
      <c r="K437" s="11"/>
      <c r="L437" s="11"/>
      <c r="M437" s="11"/>
    </row>
    <row r="438" spans="11:13" ht="15.75" customHeight="1">
      <c r="K438" s="11"/>
      <c r="L438" s="11"/>
      <c r="M438" s="11"/>
    </row>
    <row r="439" spans="11:13" ht="15.75" customHeight="1">
      <c r="K439" s="11"/>
      <c r="L439" s="11"/>
      <c r="M439" s="11"/>
    </row>
    <row r="440" spans="11:13" ht="15.75" customHeight="1">
      <c r="K440" s="11"/>
      <c r="L440" s="11"/>
      <c r="M440" s="11"/>
    </row>
    <row r="441" spans="11:13" ht="15.75" customHeight="1">
      <c r="K441" s="11"/>
      <c r="L441" s="11"/>
      <c r="M441" s="11"/>
    </row>
    <row r="442" spans="11:13" ht="15.75" customHeight="1">
      <c r="K442" s="11"/>
      <c r="L442" s="11"/>
      <c r="M442" s="11"/>
    </row>
    <row r="443" spans="11:13" ht="15.75" customHeight="1">
      <c r="K443" s="11"/>
      <c r="L443" s="11"/>
      <c r="M443" s="11"/>
    </row>
    <row r="444" spans="11:13" ht="15.75" customHeight="1">
      <c r="K444" s="11"/>
      <c r="L444" s="11"/>
      <c r="M444" s="11"/>
    </row>
    <row r="445" spans="11:13" ht="15.75" customHeight="1">
      <c r="K445" s="11"/>
      <c r="L445" s="11"/>
      <c r="M445" s="11"/>
    </row>
    <row r="446" spans="11:13" ht="15.75" customHeight="1">
      <c r="K446" s="11"/>
      <c r="L446" s="11"/>
      <c r="M446" s="11"/>
    </row>
    <row r="447" spans="11:13" ht="15.75" customHeight="1">
      <c r="K447" s="11"/>
      <c r="L447" s="11"/>
      <c r="M447" s="11"/>
    </row>
    <row r="448" spans="11:13" ht="15.75" customHeight="1">
      <c r="K448" s="11"/>
      <c r="L448" s="11"/>
      <c r="M448" s="11"/>
    </row>
    <row r="449" spans="11:13" ht="15.75" customHeight="1">
      <c r="K449" s="11"/>
      <c r="L449" s="11"/>
      <c r="M449" s="11"/>
    </row>
    <row r="450" spans="11:13" ht="15.75" customHeight="1">
      <c r="K450" s="11"/>
      <c r="L450" s="11"/>
      <c r="M450" s="11"/>
    </row>
    <row r="451" spans="11:13" ht="15.75" customHeight="1">
      <c r="K451" s="11"/>
      <c r="L451" s="11"/>
      <c r="M451" s="11"/>
    </row>
    <row r="452" spans="11:13" ht="15.75" customHeight="1">
      <c r="L452" s="11"/>
      <c r="M452" s="11"/>
    </row>
    <row r="453" spans="11:13" ht="15.75" customHeight="1">
      <c r="L453" s="11"/>
      <c r="M453" s="11"/>
    </row>
    <row r="454" spans="11:13" ht="15.75" customHeight="1">
      <c r="L454" s="11"/>
      <c r="M454" s="11"/>
    </row>
    <row r="455" spans="11:13" ht="15.75" customHeight="1">
      <c r="L455" s="11"/>
      <c r="M455" s="11"/>
    </row>
    <row r="456" spans="11:13" ht="15.75" customHeight="1">
      <c r="L456" s="11"/>
      <c r="M456" s="11"/>
    </row>
    <row r="457" spans="11:13" ht="15.75" customHeight="1">
      <c r="L457" s="11"/>
      <c r="M457" s="11"/>
    </row>
    <row r="458" spans="11:13" ht="15.75" customHeight="1">
      <c r="L458" s="11"/>
      <c r="M458" s="11"/>
    </row>
    <row r="459" spans="11:13" ht="15.75" customHeight="1">
      <c r="L459" s="11"/>
      <c r="M459" s="11"/>
    </row>
    <row r="460" spans="11:13" ht="15.75" customHeight="1">
      <c r="L460" s="11"/>
      <c r="M460" s="11"/>
    </row>
    <row r="461" spans="11:13" ht="15.75" customHeight="1">
      <c r="L461" s="11"/>
      <c r="M461" s="11"/>
    </row>
    <row r="462" spans="11:13" ht="15.75" customHeight="1">
      <c r="L462" s="11"/>
      <c r="M462" s="11"/>
    </row>
    <row r="463" spans="11:13" ht="15.75" customHeight="1">
      <c r="L463" s="11"/>
      <c r="M463" s="11"/>
    </row>
    <row r="464" spans="11:13" ht="15.75" customHeight="1">
      <c r="L464" s="11"/>
      <c r="M464" s="11"/>
    </row>
    <row r="465" spans="12:13" ht="15.75" customHeight="1">
      <c r="L465" s="11"/>
      <c r="M465" s="11"/>
    </row>
    <row r="466" spans="12:13" ht="15.75" customHeight="1">
      <c r="L466" s="11"/>
      <c r="M466" s="11"/>
    </row>
    <row r="467" spans="12:13" ht="15.75" customHeight="1">
      <c r="L467" s="11"/>
      <c r="M467" s="11"/>
    </row>
    <row r="468" spans="12:13" ht="15.75" customHeight="1">
      <c r="L468" s="11"/>
      <c r="M468" s="11"/>
    </row>
    <row r="469" spans="12:13" ht="15.75" customHeight="1">
      <c r="L469" s="11"/>
      <c r="M469" s="11"/>
    </row>
    <row r="470" spans="12:13" ht="15.75" customHeight="1">
      <c r="L470" s="11"/>
      <c r="M470" s="11"/>
    </row>
    <row r="471" spans="12:13" ht="15.75" customHeight="1">
      <c r="L471" s="11"/>
      <c r="M471" s="11"/>
    </row>
    <row r="472" spans="12:13" ht="15.75" customHeight="1">
      <c r="L472" s="11"/>
      <c r="M472" s="11"/>
    </row>
    <row r="473" spans="12:13" ht="15.75" customHeight="1">
      <c r="L473" s="11"/>
      <c r="M473" s="11"/>
    </row>
    <row r="474" spans="12:13" ht="15.75" customHeight="1">
      <c r="L474" s="11"/>
      <c r="M474" s="11"/>
    </row>
    <row r="475" spans="12:13" ht="15.75" customHeight="1">
      <c r="L475" s="11"/>
      <c r="M475" s="11"/>
    </row>
    <row r="476" spans="12:13" ht="15.75" customHeight="1">
      <c r="L476" s="11"/>
      <c r="M476" s="11"/>
    </row>
    <row r="477" spans="12:13" ht="15.75" customHeight="1">
      <c r="L477" s="11"/>
      <c r="M477" s="11"/>
    </row>
    <row r="478" spans="12:13" ht="15.75" customHeight="1">
      <c r="L478" s="11"/>
      <c r="M478" s="11"/>
    </row>
    <row r="479" spans="12:13" ht="15.75" customHeight="1">
      <c r="L479" s="11"/>
      <c r="M479" s="11"/>
    </row>
    <row r="480" spans="12:13" ht="15.75" customHeight="1">
      <c r="L480" s="11"/>
      <c r="M480" s="11"/>
    </row>
    <row r="481" spans="12:13" ht="15.75" customHeight="1">
      <c r="L481" s="11"/>
      <c r="M481" s="11"/>
    </row>
    <row r="482" spans="12:13" ht="15.75" customHeight="1">
      <c r="L482" s="11"/>
      <c r="M482" s="11"/>
    </row>
    <row r="483" spans="12:13" ht="15.75" customHeight="1">
      <c r="L483" s="11"/>
      <c r="M483" s="11"/>
    </row>
    <row r="484" spans="12:13" ht="15.75" customHeight="1">
      <c r="L484" s="11"/>
      <c r="M484" s="11"/>
    </row>
    <row r="485" spans="12:13" ht="15.75" customHeight="1">
      <c r="L485" s="11"/>
      <c r="M485" s="11"/>
    </row>
    <row r="486" spans="12:13" ht="15.75" customHeight="1">
      <c r="L486" s="11"/>
      <c r="M486" s="11"/>
    </row>
    <row r="487" spans="12:13" ht="15.75" customHeight="1">
      <c r="L487" s="11"/>
      <c r="M487" s="11"/>
    </row>
    <row r="488" spans="12:13" ht="15.75" customHeight="1">
      <c r="L488" s="11"/>
      <c r="M488" s="11"/>
    </row>
    <row r="489" spans="12:13" ht="15.75" customHeight="1">
      <c r="L489" s="11"/>
      <c r="M489" s="11"/>
    </row>
    <row r="490" spans="12:13" ht="15.75" customHeight="1">
      <c r="L490" s="11"/>
      <c r="M490" s="11"/>
    </row>
    <row r="491" spans="12:13" ht="15.75" customHeight="1">
      <c r="L491" s="11"/>
      <c r="M491" s="11"/>
    </row>
    <row r="492" spans="12:13" ht="15.75" customHeight="1">
      <c r="L492" s="11"/>
      <c r="M492" s="11"/>
    </row>
    <row r="493" spans="12:13" ht="15.75" customHeight="1">
      <c r="L493" s="11"/>
      <c r="M493" s="11"/>
    </row>
    <row r="494" spans="12:13" ht="15.75" customHeight="1">
      <c r="L494" s="11"/>
      <c r="M494" s="11"/>
    </row>
    <row r="495" spans="12:13" ht="15.75" customHeight="1">
      <c r="L495" s="11"/>
      <c r="M495" s="11"/>
    </row>
    <row r="496" spans="12:13" ht="15.75" customHeight="1">
      <c r="L496" s="11"/>
      <c r="M496" s="11"/>
    </row>
    <row r="497" spans="12:13" ht="15.75" customHeight="1">
      <c r="L497" s="11"/>
      <c r="M497" s="11"/>
    </row>
    <row r="498" spans="12:13" ht="15.75" customHeight="1">
      <c r="L498" s="11"/>
      <c r="M498" s="11"/>
    </row>
    <row r="499" spans="12:13" ht="15.75" customHeight="1">
      <c r="L499" s="11"/>
      <c r="M499" s="11"/>
    </row>
    <row r="500" spans="12:13" ht="15.75" customHeight="1">
      <c r="L500" s="11"/>
      <c r="M500" s="11"/>
    </row>
  </sheetData>
  <mergeCells count="6">
    <mergeCell ref="G13:I13"/>
    <mergeCell ref="G1:K1"/>
    <mergeCell ref="A3:K3"/>
    <mergeCell ref="A4:M4"/>
    <mergeCell ref="A5:J5"/>
    <mergeCell ref="A7:J7"/>
  </mergeCells>
  <pageMargins left="0.6" right="0.7" top="1" bottom="0.75" header="0.3" footer="0.3"/>
  <pageSetup scale="20" orientation="portrait" r:id="rId1"/>
  <colBreaks count="1" manualBreakCount="1">
    <brk id="12" max="72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P35"/>
  <sheetViews>
    <sheetView topLeftCell="A7" zoomScale="60" zoomScaleNormal="60" workbookViewId="0">
      <selection activeCell="C15" sqref="C15"/>
    </sheetView>
  </sheetViews>
  <sheetFormatPr defaultColWidth="12.5703125" defaultRowHeight="15" customHeight="1"/>
  <cols>
    <col min="1" max="1" width="28.140625" customWidth="1"/>
    <col min="2" max="2" width="20.42578125" customWidth="1"/>
    <col min="3" max="3" width="16.85546875" customWidth="1"/>
    <col min="4" max="4" width="22.5703125" customWidth="1"/>
    <col min="5" max="5" width="34.85546875" customWidth="1"/>
    <col min="6" max="6" width="15.7109375" customWidth="1"/>
    <col min="7" max="7" width="17.85546875" customWidth="1"/>
    <col min="8" max="8" width="16.28515625" customWidth="1"/>
    <col min="9" max="9" width="14" customWidth="1"/>
    <col min="10" max="10" width="14.140625" customWidth="1"/>
    <col min="11" max="11" width="14.42578125" customWidth="1"/>
    <col min="12" max="12" width="12.85546875" customWidth="1"/>
    <col min="13" max="13" width="13.42578125" customWidth="1"/>
    <col min="14" max="14" width="17.28515625" customWidth="1"/>
    <col min="15" max="15" width="7.5703125" customWidth="1"/>
  </cols>
  <sheetData>
    <row r="1" spans="1:15" ht="152.25" customHeight="1">
      <c r="A1" s="529" t="s">
        <v>92</v>
      </c>
      <c r="B1" s="530"/>
      <c r="C1" s="530"/>
      <c r="D1" s="530"/>
      <c r="E1" s="530"/>
      <c r="F1" s="530"/>
      <c r="G1" s="530"/>
      <c r="H1" s="530"/>
      <c r="I1" s="530"/>
      <c r="J1" s="530"/>
      <c r="K1" s="530"/>
      <c r="L1" s="530"/>
      <c r="M1" s="530"/>
      <c r="N1" s="531"/>
    </row>
    <row r="2" spans="1:15" ht="36.75" customHeight="1">
      <c r="A2" s="532" t="s">
        <v>293</v>
      </c>
      <c r="B2" s="533"/>
      <c r="C2" s="533"/>
      <c r="D2" s="533"/>
      <c r="E2" s="533"/>
      <c r="F2" s="533"/>
      <c r="G2" s="533"/>
      <c r="H2" s="533"/>
      <c r="I2" s="533"/>
      <c r="J2" s="533"/>
      <c r="K2" s="533"/>
      <c r="L2" s="533"/>
      <c r="M2" s="533"/>
      <c r="N2" s="534"/>
    </row>
    <row r="3" spans="1:15" ht="82.5" customHeight="1">
      <c r="A3" s="459" t="s">
        <v>93</v>
      </c>
      <c r="B3" s="460" t="s">
        <v>94</v>
      </c>
      <c r="C3" s="460" t="s">
        <v>95</v>
      </c>
      <c r="D3" s="460" t="s">
        <v>96</v>
      </c>
      <c r="E3" s="460" t="s">
        <v>97</v>
      </c>
      <c r="F3" s="460" t="s">
        <v>98</v>
      </c>
      <c r="G3" s="460" t="s">
        <v>99</v>
      </c>
      <c r="H3" s="460" t="s">
        <v>100</v>
      </c>
      <c r="I3" s="460" t="s">
        <v>101</v>
      </c>
      <c r="J3" s="460" t="s">
        <v>102</v>
      </c>
      <c r="K3" s="460" t="s">
        <v>103</v>
      </c>
      <c r="L3" s="460" t="s">
        <v>104</v>
      </c>
      <c r="M3" s="460" t="s">
        <v>105</v>
      </c>
      <c r="N3" s="461" t="s">
        <v>106</v>
      </c>
      <c r="O3" s="171"/>
    </row>
    <row r="4" spans="1:15" ht="35.25" customHeight="1">
      <c r="A4" s="545" t="s">
        <v>107</v>
      </c>
      <c r="B4" s="157" t="s">
        <v>108</v>
      </c>
      <c r="C4" s="158" t="s">
        <v>109</v>
      </c>
      <c r="D4" s="159">
        <v>0</v>
      </c>
      <c r="E4" s="159">
        <v>0</v>
      </c>
      <c r="F4" s="159">
        <v>0</v>
      </c>
      <c r="G4" s="159">
        <v>0</v>
      </c>
      <c r="H4" s="160">
        <v>0</v>
      </c>
      <c r="I4" s="557">
        <v>14.5</v>
      </c>
      <c r="J4" s="557">
        <v>32.5</v>
      </c>
      <c r="K4" s="557">
        <v>0</v>
      </c>
      <c r="L4" s="557">
        <v>0</v>
      </c>
      <c r="M4" s="557">
        <f>H5+I4-J4</f>
        <v>23</v>
      </c>
      <c r="N4" s="183"/>
      <c r="O4" s="171"/>
    </row>
    <row r="5" spans="1:15" ht="33" customHeight="1">
      <c r="A5" s="546"/>
      <c r="B5" s="161"/>
      <c r="C5" s="158" t="s">
        <v>110</v>
      </c>
      <c r="D5" s="159">
        <v>0</v>
      </c>
      <c r="E5" s="159">
        <v>41</v>
      </c>
      <c r="F5" s="159">
        <v>0</v>
      </c>
      <c r="G5" s="159">
        <v>0</v>
      </c>
      <c r="H5" s="160">
        <v>41</v>
      </c>
      <c r="I5" s="551"/>
      <c r="J5" s="551"/>
      <c r="K5" s="551"/>
      <c r="L5" s="551"/>
      <c r="M5" s="551"/>
      <c r="N5" s="183"/>
      <c r="O5" s="171"/>
    </row>
    <row r="6" spans="1:15" ht="29.25" customHeight="1">
      <c r="A6" s="545" t="s">
        <v>111</v>
      </c>
      <c r="B6" s="157" t="s">
        <v>112</v>
      </c>
      <c r="C6" s="162" t="s">
        <v>109</v>
      </c>
      <c r="D6" s="159">
        <v>0</v>
      </c>
      <c r="E6" s="159">
        <v>0</v>
      </c>
      <c r="F6" s="159">
        <v>0</v>
      </c>
      <c r="G6" s="159">
        <v>0</v>
      </c>
      <c r="H6" s="160">
        <v>0</v>
      </c>
      <c r="I6" s="557">
        <v>0</v>
      </c>
      <c r="J6" s="557">
        <v>41.5</v>
      </c>
      <c r="K6" s="557">
        <v>0</v>
      </c>
      <c r="L6" s="557">
        <v>0</v>
      </c>
      <c r="M6" s="557">
        <f>+(H6+H7)-J6+I6+K6</f>
        <v>0.5</v>
      </c>
      <c r="N6" s="184"/>
      <c r="O6" s="171"/>
    </row>
    <row r="7" spans="1:15" ht="31.5" customHeight="1">
      <c r="A7" s="546"/>
      <c r="B7" s="161"/>
      <c r="C7" s="162" t="s">
        <v>110</v>
      </c>
      <c r="D7" s="159">
        <v>0</v>
      </c>
      <c r="E7" s="159">
        <v>42</v>
      </c>
      <c r="F7" s="159">
        <v>0</v>
      </c>
      <c r="G7" s="159">
        <v>0</v>
      </c>
      <c r="H7" s="160">
        <v>42</v>
      </c>
      <c r="I7" s="551"/>
      <c r="J7" s="551"/>
      <c r="K7" s="551"/>
      <c r="L7" s="551"/>
      <c r="M7" s="551"/>
      <c r="N7" s="184"/>
      <c r="O7" s="171"/>
    </row>
    <row r="8" spans="1:15" ht="36.75" customHeight="1">
      <c r="A8" s="545" t="s">
        <v>113</v>
      </c>
      <c r="B8" s="550" t="s">
        <v>114</v>
      </c>
      <c r="C8" s="162" t="s">
        <v>109</v>
      </c>
      <c r="D8" s="159">
        <v>0</v>
      </c>
      <c r="E8" s="159">
        <v>0</v>
      </c>
      <c r="F8" s="159">
        <v>0</v>
      </c>
      <c r="G8" s="159">
        <v>0</v>
      </c>
      <c r="H8" s="160">
        <f>D8+E8-F8-G8</f>
        <v>0</v>
      </c>
      <c r="I8" s="557">
        <v>0</v>
      </c>
      <c r="J8" s="557">
        <v>0</v>
      </c>
      <c r="K8" s="557">
        <v>0</v>
      </c>
      <c r="L8" s="557">
        <v>0</v>
      </c>
      <c r="M8" s="557">
        <f t="shared" ref="M8" si="0">+(H8+H9)-J8+I8+K8</f>
        <v>0</v>
      </c>
      <c r="N8" s="185"/>
      <c r="O8" s="171"/>
    </row>
    <row r="9" spans="1:15" ht="27.75" customHeight="1">
      <c r="A9" s="546"/>
      <c r="B9" s="551"/>
      <c r="C9" s="162" t="s">
        <v>110</v>
      </c>
      <c r="D9" s="159">
        <v>0</v>
      </c>
      <c r="E9" s="159">
        <v>0</v>
      </c>
      <c r="F9" s="159">
        <v>0</v>
      </c>
      <c r="G9" s="159">
        <v>0</v>
      </c>
      <c r="H9" s="160">
        <f>D9+E9-F9-G9</f>
        <v>0</v>
      </c>
      <c r="I9" s="551"/>
      <c r="J9" s="551"/>
      <c r="K9" s="551"/>
      <c r="L9" s="551"/>
      <c r="M9" s="551"/>
      <c r="N9" s="185"/>
      <c r="O9" s="171"/>
    </row>
    <row r="10" spans="1:15" ht="41.25" customHeight="1">
      <c r="A10" s="545" t="s">
        <v>115</v>
      </c>
      <c r="B10" s="550" t="s">
        <v>112</v>
      </c>
      <c r="C10" s="162" t="s">
        <v>109</v>
      </c>
      <c r="D10" s="159">
        <v>0</v>
      </c>
      <c r="E10" s="159">
        <v>0</v>
      </c>
      <c r="F10" s="159">
        <v>0</v>
      </c>
      <c r="G10" s="159">
        <v>0</v>
      </c>
      <c r="H10" s="160">
        <f t="shared" ref="H10:H12" si="1">D10+E10-F10-G10</f>
        <v>0</v>
      </c>
      <c r="I10" s="557">
        <v>167.75</v>
      </c>
      <c r="J10" s="557">
        <v>391</v>
      </c>
      <c r="K10" s="557">
        <v>0</v>
      </c>
      <c r="L10" s="557">
        <v>0</v>
      </c>
      <c r="M10" s="557">
        <f>I10+H11-J10</f>
        <v>30.25</v>
      </c>
      <c r="N10" s="185"/>
      <c r="O10" s="171"/>
    </row>
    <row r="11" spans="1:15" ht="39" customHeight="1">
      <c r="A11" s="546"/>
      <c r="B11" s="551"/>
      <c r="C11" s="162" t="s">
        <v>110</v>
      </c>
      <c r="D11" s="159">
        <v>0</v>
      </c>
      <c r="E11" s="159">
        <v>253.5</v>
      </c>
      <c r="F11" s="159">
        <v>0</v>
      </c>
      <c r="G11" s="159">
        <v>0</v>
      </c>
      <c r="H11" s="160">
        <v>253.5</v>
      </c>
      <c r="I11" s="551"/>
      <c r="J11" s="551"/>
      <c r="K11" s="551"/>
      <c r="L11" s="551"/>
      <c r="M11" s="551"/>
      <c r="N11" s="185"/>
      <c r="O11" s="171"/>
    </row>
    <row r="12" spans="1:15" ht="34.5" customHeight="1">
      <c r="A12" s="545" t="s">
        <v>116</v>
      </c>
      <c r="B12" s="550" t="s">
        <v>114</v>
      </c>
      <c r="C12" s="162" t="s">
        <v>109</v>
      </c>
      <c r="D12" s="159">
        <v>0</v>
      </c>
      <c r="E12" s="159">
        <v>0</v>
      </c>
      <c r="F12" s="159">
        <v>0</v>
      </c>
      <c r="G12" s="159">
        <v>0</v>
      </c>
      <c r="H12" s="160">
        <f t="shared" si="1"/>
        <v>0</v>
      </c>
      <c r="I12" s="557">
        <v>1</v>
      </c>
      <c r="J12" s="557">
        <v>1</v>
      </c>
      <c r="K12" s="557">
        <v>0</v>
      </c>
      <c r="L12" s="557">
        <v>0</v>
      </c>
      <c r="M12" s="557">
        <f>+(H12+H13)-J12+I12+K12</f>
        <v>0</v>
      </c>
      <c r="N12" s="185"/>
      <c r="O12" s="171"/>
    </row>
    <row r="13" spans="1:15" ht="36" customHeight="1">
      <c r="A13" s="546"/>
      <c r="B13" s="551"/>
      <c r="C13" s="162" t="s">
        <v>110</v>
      </c>
      <c r="D13" s="159">
        <v>0</v>
      </c>
      <c r="E13" s="159">
        <v>0</v>
      </c>
      <c r="F13" s="159">
        <v>0</v>
      </c>
      <c r="G13" s="159">
        <v>0</v>
      </c>
      <c r="H13" s="160">
        <v>0</v>
      </c>
      <c r="I13" s="551"/>
      <c r="J13" s="551"/>
      <c r="K13" s="551"/>
      <c r="L13" s="551"/>
      <c r="M13" s="551"/>
      <c r="N13" s="185"/>
      <c r="O13" s="171"/>
    </row>
    <row r="14" spans="1:15" ht="30.75" customHeight="1">
      <c r="A14" s="545" t="s">
        <v>117</v>
      </c>
      <c r="B14" s="550" t="s">
        <v>112</v>
      </c>
      <c r="C14" s="162" t="s">
        <v>109</v>
      </c>
      <c r="D14" s="159">
        <v>0</v>
      </c>
      <c r="E14" s="159">
        <v>0</v>
      </c>
      <c r="F14" s="159">
        <v>0</v>
      </c>
      <c r="G14" s="159">
        <v>0</v>
      </c>
      <c r="H14" s="160">
        <f t="shared" ref="H14:H20" si="2">D14+E14-F14-G14</f>
        <v>0</v>
      </c>
      <c r="I14" s="557">
        <v>0</v>
      </c>
      <c r="J14" s="557">
        <v>0</v>
      </c>
      <c r="K14" s="557">
        <v>0</v>
      </c>
      <c r="L14" s="557">
        <v>0</v>
      </c>
      <c r="M14" s="557">
        <f>+(H14+H15)-J14+I14+K14</f>
        <v>0</v>
      </c>
      <c r="N14" s="185"/>
      <c r="O14" s="171"/>
    </row>
    <row r="15" spans="1:15" ht="28.5" customHeight="1">
      <c r="A15" s="547"/>
      <c r="B15" s="552"/>
      <c r="C15" s="163" t="s">
        <v>110</v>
      </c>
      <c r="D15" s="159">
        <v>0</v>
      </c>
      <c r="E15" s="159">
        <v>0</v>
      </c>
      <c r="F15" s="159">
        <v>0</v>
      </c>
      <c r="G15" s="159">
        <v>0</v>
      </c>
      <c r="H15" s="160">
        <f t="shared" si="2"/>
        <v>0</v>
      </c>
      <c r="I15" s="552"/>
      <c r="J15" s="552"/>
      <c r="K15" s="552"/>
      <c r="L15" s="552"/>
      <c r="M15" s="551"/>
      <c r="N15" s="186"/>
      <c r="O15" s="171"/>
    </row>
    <row r="16" spans="1:15" ht="31.5" customHeight="1">
      <c r="A16" s="545" t="s">
        <v>118</v>
      </c>
      <c r="B16" s="550" t="s">
        <v>114</v>
      </c>
      <c r="C16" s="162" t="s">
        <v>109</v>
      </c>
      <c r="D16" s="159">
        <v>0</v>
      </c>
      <c r="E16" s="159">
        <v>0</v>
      </c>
      <c r="F16" s="159">
        <v>0</v>
      </c>
      <c r="G16" s="159">
        <v>0</v>
      </c>
      <c r="H16" s="160">
        <f t="shared" si="2"/>
        <v>0</v>
      </c>
      <c r="I16" s="557">
        <v>0</v>
      </c>
      <c r="J16" s="557">
        <v>0</v>
      </c>
      <c r="K16" s="557">
        <v>0</v>
      </c>
      <c r="L16" s="557">
        <v>0</v>
      </c>
      <c r="M16" s="557">
        <f>+(H16+H17)-J16+I16+K16</f>
        <v>0</v>
      </c>
      <c r="N16" s="186"/>
      <c r="O16" s="171"/>
    </row>
    <row r="17" spans="1:16" ht="33" customHeight="1">
      <c r="A17" s="547"/>
      <c r="B17" s="552"/>
      <c r="C17" s="163" t="s">
        <v>110</v>
      </c>
      <c r="D17" s="159">
        <v>0</v>
      </c>
      <c r="E17" s="159">
        <v>0</v>
      </c>
      <c r="F17" s="159">
        <v>0</v>
      </c>
      <c r="G17" s="159">
        <v>0</v>
      </c>
      <c r="H17" s="160">
        <f t="shared" si="2"/>
        <v>0</v>
      </c>
      <c r="I17" s="552"/>
      <c r="J17" s="552"/>
      <c r="K17" s="552"/>
      <c r="L17" s="552"/>
      <c r="M17" s="551"/>
      <c r="N17" s="185"/>
      <c r="O17" s="171"/>
    </row>
    <row r="18" spans="1:16" ht="30.75" customHeight="1">
      <c r="A18" s="545" t="s">
        <v>119</v>
      </c>
      <c r="B18" s="550" t="s">
        <v>114</v>
      </c>
      <c r="C18" s="162" t="s">
        <v>109</v>
      </c>
      <c r="D18" s="159">
        <v>0</v>
      </c>
      <c r="E18" s="159">
        <v>0</v>
      </c>
      <c r="F18" s="159">
        <v>0</v>
      </c>
      <c r="G18" s="159">
        <v>0</v>
      </c>
      <c r="H18" s="160">
        <f t="shared" si="2"/>
        <v>0</v>
      </c>
      <c r="I18" s="557">
        <v>0</v>
      </c>
      <c r="J18" s="557">
        <v>0</v>
      </c>
      <c r="K18" s="557">
        <v>0</v>
      </c>
      <c r="L18" s="557">
        <v>0</v>
      </c>
      <c r="M18" s="557">
        <f>+(H18+H19)-J18+I18+K18</f>
        <v>0</v>
      </c>
      <c r="N18" s="185"/>
      <c r="O18" s="171"/>
    </row>
    <row r="19" spans="1:16" ht="29.25" customHeight="1">
      <c r="A19" s="547"/>
      <c r="B19" s="552"/>
      <c r="C19" s="163" t="s">
        <v>110</v>
      </c>
      <c r="D19" s="159">
        <v>0</v>
      </c>
      <c r="E19" s="159">
        <v>0</v>
      </c>
      <c r="F19" s="159">
        <v>0</v>
      </c>
      <c r="G19" s="159">
        <v>0</v>
      </c>
      <c r="H19" s="160">
        <f t="shared" si="2"/>
        <v>0</v>
      </c>
      <c r="I19" s="552"/>
      <c r="J19" s="552"/>
      <c r="K19" s="552"/>
      <c r="L19" s="552"/>
      <c r="M19" s="551"/>
      <c r="N19" s="187"/>
      <c r="O19" s="171"/>
    </row>
    <row r="20" spans="1:16" ht="36.75" customHeight="1">
      <c r="A20" s="545" t="s">
        <v>120</v>
      </c>
      <c r="B20" s="550" t="s">
        <v>121</v>
      </c>
      <c r="C20" s="162" t="s">
        <v>109</v>
      </c>
      <c r="D20" s="159">
        <v>0</v>
      </c>
      <c r="E20" s="159">
        <v>0</v>
      </c>
      <c r="F20" s="159">
        <v>0</v>
      </c>
      <c r="G20" s="159">
        <v>0</v>
      </c>
      <c r="H20" s="160">
        <f t="shared" si="2"/>
        <v>0</v>
      </c>
      <c r="I20" s="557">
        <v>52.5</v>
      </c>
      <c r="J20" s="557">
        <v>271.5</v>
      </c>
      <c r="K20" s="557">
        <v>0</v>
      </c>
      <c r="L20" s="557">
        <v>0</v>
      </c>
      <c r="M20" s="557">
        <f>+(H20+H21)-J20+I20+K20</f>
        <v>0</v>
      </c>
      <c r="N20" s="185"/>
      <c r="O20" s="171" t="s">
        <v>122</v>
      </c>
    </row>
    <row r="21" spans="1:16" ht="33" customHeight="1">
      <c r="A21" s="547"/>
      <c r="B21" s="552"/>
      <c r="C21" s="163" t="s">
        <v>110</v>
      </c>
      <c r="D21" s="159">
        <v>0</v>
      </c>
      <c r="E21" s="159">
        <v>219</v>
      </c>
      <c r="F21" s="159">
        <v>0</v>
      </c>
      <c r="G21" s="159">
        <v>0</v>
      </c>
      <c r="H21" s="160">
        <v>219</v>
      </c>
      <c r="I21" s="552"/>
      <c r="J21" s="552"/>
      <c r="K21" s="552"/>
      <c r="L21" s="552"/>
      <c r="M21" s="551"/>
      <c r="N21" s="187"/>
      <c r="O21" s="171"/>
    </row>
    <row r="22" spans="1:16" ht="39.75" customHeight="1">
      <c r="A22" s="535" t="s">
        <v>65</v>
      </c>
      <c r="B22" s="536"/>
      <c r="C22" s="537"/>
      <c r="D22" s="164">
        <f>SUM(D6:D19)</f>
        <v>0</v>
      </c>
      <c r="E22" s="164">
        <f>SUM(E4:E21)</f>
        <v>555.5</v>
      </c>
      <c r="F22" s="164">
        <f>SUM(F6:F19)</f>
        <v>0</v>
      </c>
      <c r="G22" s="164">
        <f>SUM(G4:G21)</f>
        <v>0</v>
      </c>
      <c r="H22" s="164">
        <f>SUM(H4:H21)</f>
        <v>555.5</v>
      </c>
      <c r="I22" s="188">
        <f>SUM(I4:I21)</f>
        <v>235.75</v>
      </c>
      <c r="J22" s="188">
        <f>SUM(J4:J21)</f>
        <v>737.5</v>
      </c>
      <c r="K22" s="188">
        <f>SUM(K6:K19)</f>
        <v>0</v>
      </c>
      <c r="L22" s="188">
        <f>SUM(L6:L19)</f>
        <v>0</v>
      </c>
      <c r="M22" s="164">
        <f>SUM(M4:M21)</f>
        <v>53.75</v>
      </c>
      <c r="N22" s="189"/>
      <c r="O22" s="171"/>
    </row>
    <row r="23" spans="1:16" ht="29.25" customHeight="1">
      <c r="A23" s="165" t="s">
        <v>109</v>
      </c>
      <c r="B23" s="166"/>
      <c r="C23" s="166"/>
      <c r="D23" s="167">
        <f>+D6+D8+D10+D12+D14</f>
        <v>0</v>
      </c>
      <c r="E23" s="167">
        <f>+E6+E8+E10+E12+E14</f>
        <v>0</v>
      </c>
      <c r="F23" s="167">
        <f>+F6+F8+F10+F12+F14</f>
        <v>0</v>
      </c>
      <c r="G23" s="167">
        <f>+G6+G8+G10+G12+G14</f>
        <v>0</v>
      </c>
      <c r="H23" s="167">
        <f>+H6+H8+H10+H12+H14</f>
        <v>0</v>
      </c>
      <c r="I23" s="167">
        <v>0</v>
      </c>
      <c r="J23" s="167">
        <v>0</v>
      </c>
      <c r="K23" s="167">
        <f>+K6+K8+K10+K12+K14</f>
        <v>0</v>
      </c>
      <c r="L23" s="167">
        <f>+L6+L8+L10+L12+L14</f>
        <v>0</v>
      </c>
      <c r="M23" s="167">
        <v>0</v>
      </c>
      <c r="N23" s="558">
        <f>+M23+M24</f>
        <v>53.75</v>
      </c>
      <c r="O23" s="171"/>
    </row>
    <row r="24" spans="1:16" ht="37.5" customHeight="1">
      <c r="A24" s="168" t="s">
        <v>110</v>
      </c>
      <c r="B24" s="169"/>
      <c r="C24" s="169"/>
      <c r="D24" s="170">
        <f>D17+D15+D13+D11+D9+D7</f>
        <v>0</v>
      </c>
      <c r="E24" s="170">
        <v>555.5</v>
      </c>
      <c r="F24" s="170">
        <f>+F15+F13+F11+F9+F7</f>
        <v>0</v>
      </c>
      <c r="G24" s="170">
        <v>0</v>
      </c>
      <c r="H24" s="170">
        <v>555.5</v>
      </c>
      <c r="I24" s="170">
        <v>235.75</v>
      </c>
      <c r="J24" s="170">
        <v>737.5</v>
      </c>
      <c r="K24" s="170">
        <f>+K15+K13+K11+K9+K7</f>
        <v>0</v>
      </c>
      <c r="L24" s="170">
        <v>0</v>
      </c>
      <c r="M24" s="170">
        <v>53.75</v>
      </c>
      <c r="N24" s="559"/>
      <c r="O24" s="190"/>
    </row>
    <row r="25" spans="1:16" ht="21" customHeight="1">
      <c r="A25" s="171"/>
      <c r="B25" s="171"/>
      <c r="C25" s="171"/>
      <c r="D25" s="171"/>
      <c r="E25" s="171"/>
      <c r="F25" s="171"/>
      <c r="G25" s="171"/>
      <c r="H25" s="171"/>
      <c r="I25" s="171"/>
      <c r="J25" s="171"/>
      <c r="K25" s="171"/>
      <c r="L25" s="171"/>
      <c r="M25" s="171"/>
      <c r="N25" s="171"/>
    </row>
    <row r="26" spans="1:16" ht="41.25" customHeight="1">
      <c r="A26" s="172" t="s">
        <v>123</v>
      </c>
      <c r="B26" s="173"/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91"/>
      <c r="P26" s="192"/>
    </row>
    <row r="27" spans="1:16" ht="28.5" customHeight="1">
      <c r="A27" s="548" t="s">
        <v>124</v>
      </c>
      <c r="B27" s="553" t="s">
        <v>125</v>
      </c>
      <c r="C27" s="553" t="s">
        <v>126</v>
      </c>
      <c r="D27" s="555" t="s">
        <v>127</v>
      </c>
      <c r="E27" s="556" t="s">
        <v>128</v>
      </c>
      <c r="F27" s="538" t="s">
        <v>129</v>
      </c>
      <c r="G27" s="539"/>
      <c r="H27" s="538" t="s">
        <v>99</v>
      </c>
      <c r="I27" s="539"/>
      <c r="J27" s="540" t="s">
        <v>130</v>
      </c>
      <c r="K27" s="541"/>
      <c r="L27" s="542"/>
      <c r="M27" s="540" t="s">
        <v>131</v>
      </c>
      <c r="N27" s="543"/>
      <c r="O27" s="544"/>
      <c r="P27" s="193"/>
    </row>
    <row r="28" spans="1:16" ht="38.25" customHeight="1">
      <c r="A28" s="549"/>
      <c r="B28" s="554"/>
      <c r="C28" s="554"/>
      <c r="D28" s="554"/>
      <c r="E28" s="554"/>
      <c r="F28" s="175" t="s">
        <v>132</v>
      </c>
      <c r="G28" s="175" t="s">
        <v>133</v>
      </c>
      <c r="H28" s="174" t="s">
        <v>109</v>
      </c>
      <c r="I28" s="174" t="s">
        <v>110</v>
      </c>
      <c r="J28" s="194" t="s">
        <v>114</v>
      </c>
      <c r="K28" s="194" t="s">
        <v>112</v>
      </c>
      <c r="L28" s="194" t="s">
        <v>108</v>
      </c>
      <c r="M28" s="194" t="s">
        <v>134</v>
      </c>
      <c r="N28" s="194" t="s">
        <v>135</v>
      </c>
      <c r="O28" s="194" t="s">
        <v>136</v>
      </c>
      <c r="P28" s="193" t="s">
        <v>137</v>
      </c>
    </row>
    <row r="29" spans="1:16" ht="23.25" customHeight="1">
      <c r="A29" s="176"/>
      <c r="B29" s="177"/>
      <c r="C29" s="177"/>
      <c r="D29" s="177"/>
      <c r="E29" s="177"/>
      <c r="F29" s="177"/>
      <c r="G29" s="177"/>
      <c r="H29" s="177"/>
      <c r="I29" s="177"/>
      <c r="J29" s="177"/>
      <c r="K29" s="177"/>
      <c r="L29" s="177"/>
      <c r="M29" s="177"/>
      <c r="N29" s="177"/>
      <c r="O29" s="177"/>
      <c r="P29" s="195"/>
    </row>
    <row r="30" spans="1:16" ht="22.5" customHeight="1">
      <c r="A30" s="178"/>
      <c r="B30" s="179"/>
      <c r="C30" s="179"/>
      <c r="D30" s="179"/>
      <c r="E30" s="179"/>
      <c r="F30" s="179"/>
      <c r="G30" s="179"/>
      <c r="H30" s="179"/>
      <c r="I30" s="179"/>
      <c r="J30" s="179"/>
      <c r="K30" s="179"/>
      <c r="L30" s="179"/>
      <c r="M30" s="179"/>
      <c r="N30" s="179"/>
      <c r="O30" s="179"/>
      <c r="P30" s="196"/>
    </row>
    <row r="31" spans="1:16" ht="26.25" customHeight="1">
      <c r="A31" s="560" t="s">
        <v>138</v>
      </c>
      <c r="B31" s="561"/>
      <c r="C31" s="561"/>
      <c r="D31" s="561"/>
      <c r="E31" s="561"/>
      <c r="F31" s="561"/>
      <c r="G31" s="562"/>
      <c r="H31" s="180"/>
      <c r="I31" s="180"/>
      <c r="J31" s="180">
        <v>0</v>
      </c>
      <c r="K31" s="180"/>
      <c r="L31" s="197">
        <f t="shared" ref="L31:N31" si="3">SUM(L29)</f>
        <v>0</v>
      </c>
      <c r="M31" s="180">
        <f t="shared" si="3"/>
        <v>0</v>
      </c>
      <c r="N31" s="180">
        <f t="shared" si="3"/>
        <v>0</v>
      </c>
      <c r="O31" s="198">
        <f>SUM(O29:O30)</f>
        <v>0</v>
      </c>
      <c r="P31" s="199"/>
    </row>
    <row r="32" spans="1:16" ht="15.75" customHeight="1">
      <c r="A32" s="563"/>
      <c r="B32" s="564"/>
      <c r="C32" s="564"/>
      <c r="D32" s="564"/>
      <c r="E32" s="564"/>
      <c r="F32" s="564"/>
      <c r="G32" s="565"/>
      <c r="H32" s="569"/>
      <c r="I32" s="570"/>
      <c r="J32" s="570"/>
      <c r="K32" s="570"/>
      <c r="L32" s="570"/>
      <c r="M32" s="570"/>
      <c r="N32" s="570"/>
      <c r="O32" s="570"/>
      <c r="P32" s="571"/>
    </row>
    <row r="33" spans="1:16" ht="15" customHeight="1">
      <c r="A33" s="563"/>
      <c r="B33" s="564"/>
      <c r="C33" s="564"/>
      <c r="D33" s="564"/>
      <c r="E33" s="564"/>
      <c r="F33" s="564"/>
      <c r="G33" s="565"/>
      <c r="H33" s="569"/>
      <c r="I33" s="570"/>
      <c r="J33" s="570"/>
      <c r="K33" s="570"/>
      <c r="L33" s="570"/>
      <c r="M33" s="570"/>
      <c r="N33" s="570"/>
      <c r="O33" s="570"/>
      <c r="P33" s="571"/>
    </row>
    <row r="34" spans="1:16" ht="21.75" customHeight="1">
      <c r="A34" s="566"/>
      <c r="B34" s="567"/>
      <c r="C34" s="567"/>
      <c r="D34" s="567"/>
      <c r="E34" s="567"/>
      <c r="F34" s="567"/>
      <c r="G34" s="568"/>
      <c r="H34" s="181"/>
      <c r="I34" s="181"/>
      <c r="J34" s="200" t="s">
        <v>139</v>
      </c>
      <c r="K34" s="201"/>
      <c r="L34" s="201"/>
      <c r="M34" s="201"/>
      <c r="N34" s="201"/>
      <c r="O34" s="202"/>
      <c r="P34" s="203"/>
    </row>
    <row r="35" spans="1:16" ht="15" customHeight="1">
      <c r="A35" s="182"/>
      <c r="B35" s="182"/>
      <c r="C35" s="182"/>
      <c r="D35" s="182"/>
      <c r="E35" s="182"/>
      <c r="F35" s="182"/>
      <c r="G35" s="182"/>
      <c r="H35" s="182"/>
      <c r="I35" s="182"/>
      <c r="J35" s="182"/>
      <c r="K35" s="182"/>
      <c r="L35" s="182"/>
      <c r="M35" s="182"/>
      <c r="N35" s="182"/>
      <c r="O35" s="182"/>
      <c r="P35" s="182"/>
    </row>
  </sheetData>
  <mergeCells count="76">
    <mergeCell ref="N23:N24"/>
    <mergeCell ref="A31:G34"/>
    <mergeCell ref="H32:P33"/>
    <mergeCell ref="L14:L15"/>
    <mergeCell ref="L16:L17"/>
    <mergeCell ref="L18:L19"/>
    <mergeCell ref="L20:L21"/>
    <mergeCell ref="M14:M15"/>
    <mergeCell ref="M16:M17"/>
    <mergeCell ref="M18:M19"/>
    <mergeCell ref="M20:M21"/>
    <mergeCell ref="J14:J15"/>
    <mergeCell ref="J16:J17"/>
    <mergeCell ref="J18:J19"/>
    <mergeCell ref="J20:J21"/>
    <mergeCell ref="K14:K15"/>
    <mergeCell ref="M4:M5"/>
    <mergeCell ref="M6:M7"/>
    <mergeCell ref="M8:M9"/>
    <mergeCell ref="M10:M11"/>
    <mergeCell ref="M12:M13"/>
    <mergeCell ref="L4:L5"/>
    <mergeCell ref="L6:L7"/>
    <mergeCell ref="L8:L9"/>
    <mergeCell ref="L10:L11"/>
    <mergeCell ref="L12:L13"/>
    <mergeCell ref="K16:K17"/>
    <mergeCell ref="K18:K19"/>
    <mergeCell ref="K20:K21"/>
    <mergeCell ref="J4:J5"/>
    <mergeCell ref="J6:J7"/>
    <mergeCell ref="J8:J9"/>
    <mergeCell ref="J10:J11"/>
    <mergeCell ref="J12:J13"/>
    <mergeCell ref="K4:K5"/>
    <mergeCell ref="K6:K7"/>
    <mergeCell ref="K8:K9"/>
    <mergeCell ref="K10:K11"/>
    <mergeCell ref="K12:K13"/>
    <mergeCell ref="C27:C28"/>
    <mergeCell ref="D27:D28"/>
    <mergeCell ref="E27:E28"/>
    <mergeCell ref="I4:I5"/>
    <mergeCell ref="I6:I7"/>
    <mergeCell ref="I8:I9"/>
    <mergeCell ref="I10:I11"/>
    <mergeCell ref="I12:I13"/>
    <mergeCell ref="I14:I15"/>
    <mergeCell ref="I16:I17"/>
    <mergeCell ref="I18:I19"/>
    <mergeCell ref="I20:I21"/>
    <mergeCell ref="A27:A28"/>
    <mergeCell ref="B8:B9"/>
    <mergeCell ref="B10:B11"/>
    <mergeCell ref="B12:B13"/>
    <mergeCell ref="B14:B15"/>
    <mergeCell ref="B16:B17"/>
    <mergeCell ref="B18:B19"/>
    <mergeCell ref="B20:B21"/>
    <mergeCell ref="B27:B28"/>
    <mergeCell ref="A1:N1"/>
    <mergeCell ref="A2:N2"/>
    <mergeCell ref="A22:C22"/>
    <mergeCell ref="F27:G27"/>
    <mergeCell ref="H27:I27"/>
    <mergeCell ref="J27:L27"/>
    <mergeCell ref="M27:O27"/>
    <mergeCell ref="A4:A5"/>
    <mergeCell ref="A6:A7"/>
    <mergeCell ref="A8:A9"/>
    <mergeCell ref="A10:A11"/>
    <mergeCell ref="A12:A13"/>
    <mergeCell ref="A14:A15"/>
    <mergeCell ref="A16:A17"/>
    <mergeCell ref="A18:A19"/>
    <mergeCell ref="A20:A21"/>
  </mergeCells>
  <pageMargins left="1" right="0.7" top="0.5" bottom="0.75" header="0.3" footer="0.3"/>
  <pageSetup scale="4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82"/>
  <sheetViews>
    <sheetView topLeftCell="A10" zoomScale="50" zoomScaleNormal="50" workbookViewId="0">
      <selection activeCell="H29" sqref="H29"/>
    </sheetView>
  </sheetViews>
  <sheetFormatPr defaultColWidth="12.5703125" defaultRowHeight="15" customHeight="1"/>
  <cols>
    <col min="1" max="1" width="7.5703125" customWidth="1"/>
    <col min="2" max="2" width="24.42578125" customWidth="1"/>
    <col min="3" max="3" width="35.85546875" customWidth="1"/>
    <col min="4" max="4" width="61.5703125" customWidth="1"/>
    <col min="5" max="5" width="21.85546875" customWidth="1"/>
    <col min="6" max="6" width="23.7109375" customWidth="1"/>
    <col min="7" max="7" width="30" customWidth="1"/>
    <col min="8" max="8" width="48.42578125" customWidth="1"/>
    <col min="9" max="9" width="5.42578125" customWidth="1"/>
    <col min="10" max="13" width="7.5703125" customWidth="1"/>
  </cols>
  <sheetData>
    <row r="1" spans="1:14" ht="39" customHeight="1">
      <c r="A1" s="1"/>
      <c r="B1" s="142" t="s">
        <v>140</v>
      </c>
      <c r="C1" s="1"/>
      <c r="D1" s="1"/>
      <c r="E1" s="462" t="s">
        <v>1</v>
      </c>
      <c r="F1" s="462"/>
      <c r="G1" s="1"/>
      <c r="H1" s="143" t="s">
        <v>70</v>
      </c>
      <c r="I1" s="1"/>
    </row>
    <row r="2" spans="1:14" ht="15.75">
      <c r="B2" s="62"/>
      <c r="C2" s="62"/>
      <c r="D2" s="62"/>
      <c r="E2" s="62"/>
      <c r="F2" s="62"/>
      <c r="G2" s="62"/>
      <c r="H2" s="62"/>
      <c r="I2" s="6"/>
    </row>
    <row r="3" spans="1:14" ht="103.5" customHeight="1">
      <c r="A3" s="463" t="s">
        <v>92</v>
      </c>
      <c r="B3" s="572"/>
      <c r="C3" s="572"/>
      <c r="D3" s="572"/>
      <c r="E3" s="572"/>
      <c r="F3" s="572"/>
      <c r="G3" s="572"/>
      <c r="H3" s="572"/>
      <c r="I3" s="6"/>
    </row>
    <row r="4" spans="1:14" ht="42" customHeight="1">
      <c r="A4" s="573" t="s">
        <v>35</v>
      </c>
      <c r="B4" s="573"/>
      <c r="C4" s="573"/>
      <c r="D4" s="573"/>
      <c r="E4" s="573"/>
      <c r="F4" s="573"/>
      <c r="G4" s="573"/>
      <c r="H4" s="573"/>
      <c r="I4" s="35"/>
      <c r="J4" s="35"/>
      <c r="K4" s="35"/>
      <c r="L4" s="35"/>
      <c r="M4" s="35"/>
      <c r="N4" s="35"/>
    </row>
    <row r="5" spans="1:14">
      <c r="A5" s="485"/>
      <c r="B5" s="503"/>
      <c r="C5" s="503"/>
      <c r="D5" s="503"/>
      <c r="E5" s="503"/>
      <c r="F5" s="503"/>
      <c r="G5" s="503"/>
      <c r="H5" s="503"/>
      <c r="I5" s="4"/>
    </row>
    <row r="6" spans="1:14" ht="44.25" customHeight="1">
      <c r="A6" s="574" t="s">
        <v>36</v>
      </c>
      <c r="B6" s="575"/>
      <c r="C6" s="575"/>
      <c r="D6" s="575"/>
      <c r="E6" s="575"/>
      <c r="F6" s="575"/>
      <c r="G6" s="575"/>
      <c r="H6" s="575"/>
    </row>
    <row r="7" spans="1:14" ht="36.75" customHeight="1">
      <c r="A7" s="60"/>
      <c r="B7" s="576" t="s">
        <v>141</v>
      </c>
      <c r="C7" s="575"/>
      <c r="D7" s="575"/>
      <c r="E7" s="575"/>
      <c r="F7" s="575"/>
      <c r="G7" s="575"/>
      <c r="H7" s="575"/>
    </row>
    <row r="8" spans="1:14" ht="35.25" customHeight="1">
      <c r="A8" s="60"/>
      <c r="B8" s="144"/>
      <c r="C8" s="144"/>
      <c r="D8" s="60"/>
      <c r="E8" s="144" t="s">
        <v>5</v>
      </c>
      <c r="F8" s="144"/>
      <c r="G8" s="144"/>
      <c r="H8" s="144"/>
    </row>
    <row r="9" spans="1:14" ht="20.25">
      <c r="D9" s="64"/>
      <c r="E9" s="64"/>
      <c r="F9" s="65"/>
      <c r="G9" s="66"/>
      <c r="H9" s="64"/>
    </row>
    <row r="10" spans="1:14" ht="50.25" customHeight="1">
      <c r="B10" s="97" t="s">
        <v>6</v>
      </c>
      <c r="C10" s="97"/>
      <c r="D10" s="84"/>
      <c r="E10" s="84"/>
      <c r="F10" s="98"/>
      <c r="G10" s="98"/>
      <c r="H10" s="84"/>
    </row>
    <row r="11" spans="1:14" ht="43.5" customHeight="1">
      <c r="B11" s="97" t="s">
        <v>7</v>
      </c>
      <c r="C11" s="97"/>
      <c r="D11" s="84"/>
      <c r="E11" s="84"/>
      <c r="F11" s="98"/>
      <c r="G11" s="98"/>
      <c r="H11" s="84"/>
    </row>
    <row r="12" spans="1:14" ht="52.5" customHeight="1">
      <c r="B12" s="97" t="s">
        <v>38</v>
      </c>
      <c r="C12" s="97"/>
      <c r="D12" s="84"/>
      <c r="E12" s="84"/>
      <c r="F12" s="98"/>
      <c r="G12" s="99" t="s">
        <v>9</v>
      </c>
      <c r="H12" s="84"/>
    </row>
    <row r="13" spans="1:14" ht="46.5" customHeight="1">
      <c r="B13" s="97" t="s">
        <v>177</v>
      </c>
      <c r="C13" s="97"/>
      <c r="D13" s="98"/>
      <c r="E13" s="97"/>
      <c r="F13" s="97"/>
      <c r="G13" s="37" t="s">
        <v>10</v>
      </c>
      <c r="H13" s="98"/>
    </row>
    <row r="14" spans="1:14" ht="45.75" customHeight="1">
      <c r="B14" s="97" t="s">
        <v>176</v>
      </c>
      <c r="C14" s="97"/>
      <c r="D14" s="98"/>
      <c r="E14" s="97"/>
      <c r="F14" s="98"/>
      <c r="G14" s="97" t="s">
        <v>73</v>
      </c>
      <c r="H14" s="98"/>
    </row>
    <row r="15" spans="1:14" ht="28.5">
      <c r="B15" s="98"/>
      <c r="C15" s="98"/>
      <c r="D15" s="98"/>
      <c r="E15" s="98"/>
      <c r="F15" s="97"/>
      <c r="G15" s="98"/>
      <c r="H15" s="98"/>
    </row>
    <row r="16" spans="1:14" ht="28.5">
      <c r="B16" s="84" t="s">
        <v>142</v>
      </c>
      <c r="C16" s="98"/>
      <c r="D16" s="98"/>
      <c r="E16" s="97"/>
      <c r="F16" s="98"/>
      <c r="G16" s="98"/>
      <c r="H16" s="98"/>
    </row>
    <row r="17" spans="1:8" ht="28.5">
      <c r="B17" s="98"/>
      <c r="C17" s="98"/>
      <c r="D17" s="98"/>
      <c r="E17" s="97"/>
      <c r="F17" s="98"/>
      <c r="G17" s="39"/>
      <c r="H17" s="98"/>
    </row>
    <row r="18" spans="1:8" ht="42.75" customHeight="1">
      <c r="B18" s="97" t="s">
        <v>13</v>
      </c>
      <c r="C18" s="97"/>
      <c r="D18" s="98"/>
      <c r="E18" s="98"/>
      <c r="F18" s="98"/>
      <c r="G18" s="98"/>
      <c r="H18" s="98"/>
    </row>
    <row r="19" spans="1:8" ht="54.75" customHeight="1">
      <c r="B19" s="97" t="s">
        <v>14</v>
      </c>
      <c r="C19" s="98"/>
      <c r="D19" s="98"/>
      <c r="E19" s="98"/>
      <c r="F19" s="98" t="s">
        <v>143</v>
      </c>
      <c r="G19" s="145" t="s">
        <v>144</v>
      </c>
      <c r="H19" s="98"/>
    </row>
    <row r="20" spans="1:8" ht="41.25" customHeight="1">
      <c r="B20" s="97" t="s">
        <v>16</v>
      </c>
      <c r="C20" s="98"/>
      <c r="D20" s="98"/>
      <c r="E20" s="98"/>
      <c r="F20" s="97" t="s">
        <v>145</v>
      </c>
      <c r="G20" s="98"/>
      <c r="H20" s="586"/>
    </row>
    <row r="21" spans="1:8" ht="23.25" customHeight="1">
      <c r="B21" s="98"/>
      <c r="C21" s="98"/>
      <c r="D21" s="98"/>
      <c r="E21" s="98"/>
      <c r="F21" s="98"/>
      <c r="G21" s="98"/>
      <c r="H21" s="587"/>
    </row>
    <row r="22" spans="1:8" ht="36.75" customHeight="1">
      <c r="F22" s="146" t="s">
        <v>171</v>
      </c>
      <c r="H22" s="6"/>
    </row>
    <row r="23" spans="1:8" ht="44.25" customHeight="1">
      <c r="H23" s="6"/>
    </row>
    <row r="24" spans="1:8" ht="45" customHeight="1">
      <c r="A24" s="83"/>
      <c r="B24" s="147" t="s">
        <v>235</v>
      </c>
      <c r="C24" s="148"/>
      <c r="D24" s="148"/>
      <c r="E24" s="148"/>
      <c r="F24" s="148"/>
      <c r="H24" s="85"/>
    </row>
    <row r="25" spans="1:8" ht="47.25" customHeight="1" thickBot="1">
      <c r="A25" s="83"/>
      <c r="H25" s="85"/>
    </row>
    <row r="26" spans="1:8" ht="43.5" customHeight="1">
      <c r="A26" s="83"/>
      <c r="B26" s="579" t="s">
        <v>43</v>
      </c>
      <c r="C26" s="581" t="s">
        <v>44</v>
      </c>
      <c r="D26" s="583" t="s">
        <v>45</v>
      </c>
      <c r="E26" s="583" t="s">
        <v>46</v>
      </c>
      <c r="F26" s="581" t="s">
        <v>47</v>
      </c>
      <c r="G26" s="584" t="s">
        <v>48</v>
      </c>
      <c r="H26" s="85"/>
    </row>
    <row r="27" spans="1:8" ht="88.5" customHeight="1" thickBot="1">
      <c r="A27" s="83"/>
      <c r="B27" s="580"/>
      <c r="C27" s="582"/>
      <c r="D27" s="582"/>
      <c r="E27" s="582"/>
      <c r="F27" s="582"/>
      <c r="G27" s="585"/>
      <c r="H27" s="85"/>
    </row>
    <row r="28" spans="1:8" ht="46.5" customHeight="1">
      <c r="A28" s="83"/>
      <c r="B28" s="414">
        <v>44669</v>
      </c>
      <c r="C28" s="394" t="s">
        <v>236</v>
      </c>
      <c r="D28" s="415">
        <v>8</v>
      </c>
      <c r="E28" s="395">
        <f>D28*20</f>
        <v>160</v>
      </c>
      <c r="F28" s="394">
        <v>50</v>
      </c>
      <c r="G28" s="396">
        <f>D28*F28</f>
        <v>400</v>
      </c>
      <c r="H28" s="85"/>
    </row>
    <row r="29" spans="1:8" ht="44.25" customHeight="1">
      <c r="A29" s="83"/>
      <c r="B29" s="413">
        <v>44671</v>
      </c>
      <c r="C29" s="382" t="s">
        <v>236</v>
      </c>
      <c r="D29" s="416">
        <v>10</v>
      </c>
      <c r="E29" s="373">
        <f t="shared" ref="E29:E32" si="0">D29*20</f>
        <v>200</v>
      </c>
      <c r="F29" s="382">
        <v>50</v>
      </c>
      <c r="G29" s="397">
        <f t="shared" ref="G29:G31" si="1">D29*F29</f>
        <v>500</v>
      </c>
      <c r="H29" s="85"/>
    </row>
    <row r="30" spans="1:8" ht="44.25" customHeight="1">
      <c r="A30" s="83"/>
      <c r="B30" s="413">
        <v>44674</v>
      </c>
      <c r="C30" s="382" t="s">
        <v>236</v>
      </c>
      <c r="D30" s="416">
        <v>8</v>
      </c>
      <c r="E30" s="373">
        <f t="shared" si="0"/>
        <v>160</v>
      </c>
      <c r="F30" s="382">
        <v>50</v>
      </c>
      <c r="G30" s="397">
        <f t="shared" si="1"/>
        <v>400</v>
      </c>
      <c r="H30" s="85"/>
    </row>
    <row r="31" spans="1:8" ht="42" customHeight="1">
      <c r="A31" s="83"/>
      <c r="B31" s="413">
        <v>44676</v>
      </c>
      <c r="C31" s="382" t="s">
        <v>236</v>
      </c>
      <c r="D31" s="416">
        <v>12.5</v>
      </c>
      <c r="E31" s="373">
        <f t="shared" si="0"/>
        <v>250</v>
      </c>
      <c r="F31" s="382">
        <v>50</v>
      </c>
      <c r="G31" s="397">
        <f t="shared" si="1"/>
        <v>625</v>
      </c>
      <c r="H31" s="85"/>
    </row>
    <row r="32" spans="1:8" ht="44.25" customHeight="1">
      <c r="A32" s="83"/>
      <c r="B32" s="403"/>
      <c r="C32" s="399"/>
      <c r="D32" s="417">
        <v>3</v>
      </c>
      <c r="E32" s="373">
        <f t="shared" si="0"/>
        <v>60</v>
      </c>
      <c r="F32" s="382">
        <v>50</v>
      </c>
      <c r="G32" s="398">
        <f t="shared" ref="G32" si="2">D32*F32</f>
        <v>150</v>
      </c>
      <c r="H32" s="85"/>
    </row>
    <row r="33" spans="1:13" ht="45.75" customHeight="1">
      <c r="A33" s="88"/>
      <c r="B33" s="403"/>
      <c r="C33" s="385"/>
      <c r="D33" s="404">
        <f>SUM(D28:D32)</f>
        <v>41.5</v>
      </c>
      <c r="E33" s="384"/>
      <c r="F33" s="383"/>
      <c r="G33" s="405">
        <f>SUM(G28:G32)</f>
        <v>2075</v>
      </c>
      <c r="H33" s="85"/>
    </row>
    <row r="34" spans="1:13" ht="36.75" customHeight="1">
      <c r="A34" s="83"/>
      <c r="B34" s="577" t="s">
        <v>163</v>
      </c>
      <c r="C34" s="578"/>
      <c r="D34" s="578"/>
      <c r="E34" s="406">
        <v>1</v>
      </c>
      <c r="F34" s="154" t="s">
        <v>51</v>
      </c>
      <c r="G34" s="391">
        <f>G33*9/100</f>
        <v>186.75</v>
      </c>
      <c r="H34" s="85"/>
    </row>
    <row r="35" spans="1:13" ht="50.25" customHeight="1">
      <c r="A35" s="83"/>
      <c r="B35" s="407"/>
      <c r="C35" s="399"/>
      <c r="D35" s="399"/>
      <c r="E35" s="408">
        <v>2</v>
      </c>
      <c r="F35" s="154" t="s">
        <v>52</v>
      </c>
      <c r="G35" s="391">
        <f>G33*9/100</f>
        <v>186.75</v>
      </c>
      <c r="H35" s="85"/>
    </row>
    <row r="36" spans="1:13" ht="45.75" customHeight="1" thickBot="1">
      <c r="A36" s="83"/>
      <c r="B36" s="409"/>
      <c r="C36" s="410"/>
      <c r="D36" s="410"/>
      <c r="E36" s="411" t="s">
        <v>53</v>
      </c>
      <c r="F36" s="412"/>
      <c r="G36" s="393">
        <f>SUM(G33:G35)</f>
        <v>2448.5</v>
      </c>
      <c r="H36" s="85"/>
    </row>
    <row r="37" spans="1:13" ht="51" customHeight="1">
      <c r="A37" s="83"/>
      <c r="E37" s="71"/>
    </row>
    <row r="38" spans="1:13" ht="54" customHeight="1">
      <c r="A38" s="83"/>
      <c r="B38" s="12" t="s">
        <v>26</v>
      </c>
      <c r="C38" s="12"/>
      <c r="D38" s="12"/>
      <c r="E38" s="71"/>
      <c r="F38" s="8" t="s">
        <v>146</v>
      </c>
      <c r="G38" s="21"/>
      <c r="H38" s="6"/>
    </row>
    <row r="39" spans="1:13" ht="49.5" customHeight="1">
      <c r="A39" s="83"/>
      <c r="B39" s="12" t="s">
        <v>27</v>
      </c>
      <c r="C39" s="12"/>
      <c r="D39" s="12"/>
      <c r="E39" s="71"/>
      <c r="F39" s="21"/>
      <c r="G39" s="21"/>
      <c r="H39" s="6"/>
    </row>
    <row r="40" spans="1:13" ht="30.75" customHeight="1">
      <c r="A40" s="83"/>
      <c r="B40" s="12" t="s">
        <v>28</v>
      </c>
      <c r="C40" s="12"/>
      <c r="D40" s="12"/>
      <c r="F40" s="21"/>
      <c r="G40" s="21"/>
      <c r="H40" s="6"/>
    </row>
    <row r="41" spans="1:13" ht="43.5" customHeight="1">
      <c r="A41" s="83"/>
      <c r="F41" s="8" t="s">
        <v>30</v>
      </c>
      <c r="G41" s="21"/>
    </row>
    <row r="42" spans="1:13" ht="44.25" customHeight="1">
      <c r="A42" s="83"/>
    </row>
    <row r="43" spans="1:13" ht="32.25" customHeight="1">
      <c r="A43" s="83"/>
      <c r="H43" s="6"/>
    </row>
    <row r="44" spans="1:13" ht="42" customHeight="1">
      <c r="A44" s="83"/>
    </row>
    <row r="45" spans="1:13">
      <c r="A45" s="83"/>
    </row>
    <row r="46" spans="1:13" ht="45" customHeight="1">
      <c r="A46" s="83"/>
    </row>
    <row r="47" spans="1:13" ht="30" customHeight="1">
      <c r="A47" s="83"/>
      <c r="H47" s="85"/>
      <c r="L47" s="156"/>
    </row>
    <row r="48" spans="1:13" ht="30" customHeight="1">
      <c r="A48" s="83"/>
      <c r="H48" s="85"/>
      <c r="I48" s="42"/>
      <c r="J48" s="42"/>
      <c r="K48" s="42"/>
      <c r="L48" s="156"/>
      <c r="M48" s="42"/>
    </row>
    <row r="49" spans="1:13">
      <c r="A49" s="90"/>
      <c r="H49" s="85"/>
      <c r="I49" s="42"/>
      <c r="J49" s="42"/>
      <c r="K49" s="42"/>
      <c r="L49" s="156"/>
      <c r="M49" s="42"/>
    </row>
    <row r="50" spans="1:13" ht="30.75" customHeight="1">
      <c r="A50" s="90"/>
      <c r="H50" s="85"/>
      <c r="I50" s="42"/>
      <c r="J50" s="42"/>
      <c r="K50" s="42"/>
      <c r="L50" s="156"/>
      <c r="M50" s="42"/>
    </row>
    <row r="51" spans="1:13">
      <c r="A51" s="90"/>
      <c r="H51" s="85"/>
      <c r="I51" s="42"/>
      <c r="J51" s="42"/>
      <c r="K51" s="42"/>
      <c r="L51" s="156"/>
      <c r="M51" s="42"/>
    </row>
    <row r="52" spans="1:13" ht="30" customHeight="1">
      <c r="A52" s="90"/>
      <c r="H52" s="85"/>
      <c r="I52" s="42"/>
      <c r="J52" s="42"/>
      <c r="K52" s="42"/>
      <c r="L52" s="156"/>
      <c r="M52" s="42"/>
    </row>
    <row r="53" spans="1:13">
      <c r="A53" s="90"/>
      <c r="H53" s="85"/>
    </row>
    <row r="54" spans="1:13" ht="30" customHeight="1">
      <c r="A54" s="83"/>
      <c r="H54" s="85"/>
    </row>
    <row r="55" spans="1:13" ht="30" customHeight="1">
      <c r="A55" s="83"/>
    </row>
    <row r="56" spans="1:13" ht="33" customHeight="1">
      <c r="A56" s="91"/>
    </row>
    <row r="57" spans="1:13">
      <c r="A57" s="92"/>
    </row>
    <row r="58" spans="1:13" ht="15" customHeight="1">
      <c r="A58" s="83"/>
    </row>
    <row r="60" spans="1:13">
      <c r="A60" s="83"/>
    </row>
    <row r="61" spans="1:13" ht="15" customHeight="1">
      <c r="A61" s="83"/>
    </row>
    <row r="62" spans="1:13" ht="33" customHeight="1"/>
    <row r="63" spans="1:13" ht="36" customHeight="1">
      <c r="H63" s="60"/>
    </row>
    <row r="64" spans="1:13" ht="30" customHeight="1"/>
    <row r="65" spans="8:8" ht="30" customHeight="1">
      <c r="H65" s="60"/>
    </row>
    <row r="66" spans="8:8" ht="23.25" customHeight="1">
      <c r="H66" s="60"/>
    </row>
    <row r="68" spans="8:8" ht="37.5" customHeight="1"/>
    <row r="81" ht="14.25" customHeight="1"/>
    <row r="82" ht="14.25" customHeight="1"/>
  </sheetData>
  <mergeCells count="14">
    <mergeCell ref="B7:H7"/>
    <mergeCell ref="B34:D34"/>
    <mergeCell ref="B26:B27"/>
    <mergeCell ref="C26:C27"/>
    <mergeCell ref="D26:D27"/>
    <mergeCell ref="E26:E27"/>
    <mergeCell ref="F26:F27"/>
    <mergeCell ref="G26:G27"/>
    <mergeCell ref="H20:H21"/>
    <mergeCell ref="E1:F1"/>
    <mergeCell ref="A3:H3"/>
    <mergeCell ref="A4:H4"/>
    <mergeCell ref="A5:H5"/>
    <mergeCell ref="A6:H6"/>
  </mergeCells>
  <hyperlinks>
    <hyperlink ref="F34" r:id="rId1"/>
    <hyperlink ref="F35" r:id="rId2"/>
  </hyperlinks>
  <pageMargins left="0.99" right="0.6" top="1" bottom="0.75" header="0.3" footer="0.3"/>
  <pageSetup scale="30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83"/>
  <sheetViews>
    <sheetView topLeftCell="A10" zoomScale="60" zoomScaleNormal="60" workbookViewId="0">
      <selection activeCell="K28" sqref="K28"/>
    </sheetView>
  </sheetViews>
  <sheetFormatPr defaultColWidth="12.5703125" defaultRowHeight="15" customHeight="1"/>
  <cols>
    <col min="1" max="1" width="13.7109375" customWidth="1"/>
    <col min="2" max="2" width="11.5703125" customWidth="1"/>
    <col min="3" max="3" width="28" customWidth="1"/>
    <col min="4" max="4" width="31.140625" customWidth="1"/>
    <col min="5" max="5" width="22.140625" customWidth="1"/>
    <col min="6" max="6" width="35.7109375" customWidth="1"/>
    <col min="7" max="10" width="7.5703125" customWidth="1"/>
    <col min="11" max="11" width="16.85546875" customWidth="1"/>
    <col min="12" max="12" width="8.42578125" customWidth="1"/>
    <col min="13" max="13" width="7.5703125" customWidth="1"/>
  </cols>
  <sheetData>
    <row r="1" spans="1:11" ht="33" customHeight="1">
      <c r="A1" s="119" t="s">
        <v>147</v>
      </c>
      <c r="B1" s="1"/>
      <c r="C1" s="1"/>
      <c r="D1" s="1"/>
      <c r="E1" s="25" t="s">
        <v>32</v>
      </c>
      <c r="F1" s="1"/>
      <c r="G1" s="588" t="s">
        <v>148</v>
      </c>
      <c r="H1" s="588"/>
      <c r="I1" s="588"/>
      <c r="J1" s="588"/>
      <c r="K1" s="588"/>
    </row>
    <row r="2" spans="1:11" ht="16.5" customHeight="1">
      <c r="A2" s="26"/>
      <c r="B2" s="26"/>
      <c r="C2" s="26"/>
      <c r="D2" s="26"/>
      <c r="G2" s="5"/>
      <c r="H2" s="26"/>
      <c r="I2" s="26"/>
      <c r="J2" s="26"/>
      <c r="K2" s="26"/>
    </row>
    <row r="3" spans="1:11" ht="92.25" customHeight="1">
      <c r="A3" s="589" t="s">
        <v>149</v>
      </c>
      <c r="B3" s="589"/>
      <c r="C3" s="589"/>
      <c r="D3" s="589"/>
      <c r="E3" s="589"/>
      <c r="F3" s="589"/>
      <c r="G3" s="589"/>
      <c r="H3" s="589"/>
      <c r="I3" s="589"/>
      <c r="J3" s="589"/>
      <c r="K3" s="589"/>
    </row>
    <row r="4" spans="1:11" ht="29.25" customHeight="1">
      <c r="A4" s="27"/>
      <c r="B4" s="590" t="s">
        <v>35</v>
      </c>
      <c r="C4" s="590"/>
      <c r="D4" s="590"/>
      <c r="E4" s="590"/>
      <c r="F4" s="590"/>
      <c r="G4" s="590"/>
      <c r="H4" s="590"/>
      <c r="I4" s="590"/>
      <c r="J4" s="27"/>
      <c r="K4" s="27"/>
    </row>
    <row r="5" spans="1:11" ht="9.75" customHeight="1">
      <c r="A5" s="485"/>
      <c r="B5" s="503"/>
      <c r="C5" s="503"/>
      <c r="D5" s="503"/>
      <c r="E5" s="503"/>
      <c r="F5" s="503"/>
      <c r="G5" s="4"/>
      <c r="H5" s="4"/>
      <c r="I5" s="4"/>
      <c r="J5" s="4"/>
      <c r="K5" s="4"/>
    </row>
    <row r="6" spans="1:11" ht="27" customHeight="1">
      <c r="A6" s="591" t="s">
        <v>36</v>
      </c>
      <c r="B6" s="592"/>
      <c r="C6" s="592"/>
      <c r="D6" s="592"/>
      <c r="E6" s="592"/>
      <c r="F6" s="592"/>
    </row>
    <row r="7" spans="1:11" ht="29.25" customHeight="1">
      <c r="A7" s="28"/>
      <c r="B7" s="28"/>
      <c r="C7" s="593" t="s">
        <v>150</v>
      </c>
      <c r="D7" s="592"/>
      <c r="E7" s="592"/>
      <c r="F7" s="592"/>
    </row>
    <row r="8" spans="1:11" ht="30" customHeight="1">
      <c r="B8" s="488" t="s">
        <v>5</v>
      </c>
      <c r="C8" s="487"/>
      <c r="D8" s="487"/>
      <c r="E8" s="487"/>
      <c r="F8" s="487"/>
    </row>
    <row r="9" spans="1:11">
      <c r="C9" s="31"/>
      <c r="D9" s="31"/>
      <c r="E9" s="32"/>
      <c r="F9" s="33"/>
    </row>
    <row r="10" spans="1:11" ht="41.25" customHeight="1">
      <c r="B10" s="34" t="s">
        <v>6</v>
      </c>
      <c r="C10" s="34"/>
      <c r="D10" s="34"/>
      <c r="E10" s="34"/>
      <c r="F10" s="35" t="s">
        <v>9</v>
      </c>
      <c r="G10" s="36"/>
      <c r="H10" s="36"/>
      <c r="I10" s="36"/>
      <c r="J10" s="36"/>
    </row>
    <row r="11" spans="1:11" ht="39" customHeight="1">
      <c r="B11" s="34" t="s">
        <v>7</v>
      </c>
      <c r="C11" s="34"/>
      <c r="D11" s="34"/>
      <c r="E11" s="34"/>
      <c r="F11" s="120" t="s">
        <v>151</v>
      </c>
      <c r="G11" s="36"/>
      <c r="H11" s="36"/>
      <c r="I11" s="36"/>
      <c r="J11" s="36"/>
    </row>
    <row r="12" spans="1:11" ht="37.5" customHeight="1">
      <c r="B12" s="34" t="s">
        <v>59</v>
      </c>
      <c r="C12" s="34"/>
      <c r="D12" s="34"/>
      <c r="E12" s="34"/>
      <c r="F12" s="121" t="s">
        <v>152</v>
      </c>
      <c r="G12" s="36"/>
      <c r="H12" s="36"/>
      <c r="I12" s="36"/>
      <c r="J12" s="36"/>
    </row>
    <row r="13" spans="1:11" ht="34.5" customHeight="1">
      <c r="B13" s="40" t="s">
        <v>172</v>
      </c>
      <c r="C13" s="40"/>
      <c r="D13" s="34"/>
      <c r="E13" s="34"/>
      <c r="F13" s="36"/>
      <c r="G13" s="36"/>
      <c r="H13" s="36"/>
      <c r="I13" s="36"/>
      <c r="J13" s="36"/>
    </row>
    <row r="14" spans="1:11" ht="35.25" customHeight="1">
      <c r="B14" s="34" t="s">
        <v>178</v>
      </c>
      <c r="C14" s="34"/>
      <c r="D14" s="34"/>
      <c r="E14" s="34" t="s">
        <v>138</v>
      </c>
      <c r="F14" s="36"/>
      <c r="G14" s="36"/>
      <c r="H14" s="36"/>
      <c r="I14" s="36"/>
      <c r="J14" s="36"/>
    </row>
    <row r="15" spans="1:11" ht="23.25">
      <c r="B15" s="34"/>
      <c r="C15" s="34"/>
      <c r="D15" s="34"/>
      <c r="E15" s="34"/>
      <c r="F15" s="36"/>
      <c r="G15" s="36"/>
      <c r="H15" s="36"/>
      <c r="I15" s="36"/>
      <c r="J15" s="36"/>
    </row>
    <row r="16" spans="1:11" ht="34.5" customHeight="1">
      <c r="B16" s="594" t="s">
        <v>142</v>
      </c>
      <c r="C16" s="594"/>
      <c r="D16" s="594"/>
      <c r="E16" s="36"/>
      <c r="F16" s="41"/>
      <c r="G16" s="36"/>
      <c r="H16" s="36"/>
      <c r="I16" s="36"/>
      <c r="J16" s="36"/>
    </row>
    <row r="17" spans="1:12" ht="23.25" customHeight="1">
      <c r="A17" s="42"/>
      <c r="B17" s="36"/>
      <c r="C17" s="36"/>
      <c r="D17" s="36"/>
      <c r="E17" s="41"/>
      <c r="F17" s="36"/>
      <c r="G17" s="36"/>
      <c r="H17" s="36"/>
      <c r="I17" s="36"/>
      <c r="J17" s="36"/>
    </row>
    <row r="18" spans="1:12" ht="45.75" customHeight="1">
      <c r="A18" s="42"/>
      <c r="B18" s="34" t="s">
        <v>13</v>
      </c>
      <c r="C18" s="41"/>
      <c r="D18" s="41"/>
      <c r="E18" s="36"/>
      <c r="F18" s="43" t="s">
        <v>15</v>
      </c>
      <c r="G18" s="36"/>
      <c r="H18" s="36"/>
      <c r="I18" s="36"/>
      <c r="J18" s="36"/>
    </row>
    <row r="19" spans="1:12" ht="44.25" customHeight="1">
      <c r="A19" s="42"/>
      <c r="B19" s="34" t="s">
        <v>14</v>
      </c>
      <c r="C19" s="34"/>
      <c r="D19" s="36"/>
      <c r="E19" s="36"/>
      <c r="F19" s="34" t="s">
        <v>17</v>
      </c>
      <c r="G19" s="36"/>
      <c r="H19" s="36"/>
      <c r="I19" s="36"/>
      <c r="J19" s="36"/>
    </row>
    <row r="20" spans="1:12" ht="39" customHeight="1">
      <c r="B20" s="34" t="s">
        <v>16</v>
      </c>
      <c r="C20" s="34"/>
      <c r="D20" s="34"/>
      <c r="E20" s="122"/>
      <c r="F20" s="36"/>
      <c r="G20" s="36"/>
      <c r="H20" s="36"/>
      <c r="I20" s="36"/>
      <c r="J20" s="36"/>
    </row>
    <row r="21" spans="1:12" ht="34.5" customHeight="1">
      <c r="B21" s="36"/>
      <c r="C21" s="36"/>
      <c r="D21" s="36"/>
      <c r="E21" s="122" t="s">
        <v>171</v>
      </c>
      <c r="F21" s="122"/>
      <c r="G21" s="122"/>
      <c r="H21" s="122"/>
      <c r="I21" s="122"/>
      <c r="J21" s="122"/>
    </row>
    <row r="22" spans="1:12" ht="15.75" customHeight="1">
      <c r="B22" s="36"/>
      <c r="C22" s="36"/>
      <c r="D22" s="36"/>
      <c r="E22" s="36"/>
      <c r="F22" s="36"/>
      <c r="G22" s="36"/>
      <c r="H22" s="36"/>
      <c r="I22" s="36"/>
      <c r="J22" s="36"/>
      <c r="L22" s="45"/>
    </row>
    <row r="23" spans="1:12" ht="47.25" customHeight="1">
      <c r="B23" s="122" t="s">
        <v>156</v>
      </c>
      <c r="C23" s="41"/>
      <c r="D23" s="41"/>
      <c r="E23" s="41"/>
      <c r="F23" s="41"/>
      <c r="G23" s="41"/>
      <c r="H23" s="123"/>
      <c r="I23" s="136"/>
      <c r="J23" s="36"/>
      <c r="L23" s="45"/>
    </row>
    <row r="24" spans="1:12" ht="11.25" customHeight="1">
      <c r="B24" s="36"/>
      <c r="C24" s="36"/>
      <c r="D24" s="36"/>
      <c r="E24" s="36"/>
      <c r="F24" s="36"/>
      <c r="G24" s="36"/>
      <c r="H24" s="36"/>
      <c r="I24" s="36"/>
      <c r="J24" s="36"/>
    </row>
    <row r="25" spans="1:12" ht="39" customHeight="1">
      <c r="B25" s="46" t="s">
        <v>19</v>
      </c>
      <c r="C25" s="47" t="s">
        <v>20</v>
      </c>
      <c r="D25" s="47"/>
      <c r="E25" s="47" t="s">
        <v>64</v>
      </c>
      <c r="F25" s="48" t="s">
        <v>65</v>
      </c>
    </row>
    <row r="26" spans="1:12" ht="32.25" customHeight="1">
      <c r="B26" s="49"/>
      <c r="C26" s="50"/>
      <c r="D26" s="50"/>
      <c r="E26" s="51" t="s">
        <v>66</v>
      </c>
      <c r="F26" s="52" t="s">
        <v>48</v>
      </c>
      <c r="G26" s="6"/>
    </row>
    <row r="27" spans="1:12" ht="30.75" customHeight="1">
      <c r="B27" s="53">
        <v>1</v>
      </c>
      <c r="C27" s="595" t="s">
        <v>67</v>
      </c>
      <c r="D27" s="596"/>
      <c r="E27" s="286">
        <v>3</v>
      </c>
      <c r="F27" s="287">
        <f>E27*180</f>
        <v>540</v>
      </c>
      <c r="G27" s="6"/>
    </row>
    <row r="28" spans="1:12" ht="40.5" customHeight="1">
      <c r="B28" s="55"/>
      <c r="C28" s="56"/>
      <c r="D28" s="56"/>
      <c r="E28" s="57"/>
      <c r="F28" s="54"/>
      <c r="G28" s="6"/>
    </row>
    <row r="29" spans="1:12" ht="30.75" customHeight="1">
      <c r="B29" s="597" t="s">
        <v>68</v>
      </c>
      <c r="C29" s="598"/>
      <c r="D29" s="598"/>
      <c r="E29" s="596"/>
      <c r="F29" s="287">
        <v>540</v>
      </c>
      <c r="G29" s="6"/>
    </row>
    <row r="30" spans="1:12" ht="32.25" customHeight="1">
      <c r="B30" s="600"/>
      <c r="C30" s="601"/>
      <c r="D30" s="601"/>
      <c r="E30" s="601"/>
      <c r="F30" s="602"/>
      <c r="G30" s="6"/>
    </row>
    <row r="31" spans="1:12" ht="21" customHeight="1">
      <c r="G31" s="6"/>
    </row>
    <row r="32" spans="1:12" ht="30.75" customHeight="1">
      <c r="B32" s="603"/>
      <c r="C32" s="603"/>
      <c r="D32" s="603"/>
      <c r="E32" s="603"/>
      <c r="F32" s="603"/>
    </row>
    <row r="33" spans="1:11" ht="45" customHeight="1">
      <c r="B33" s="58" t="s">
        <v>26</v>
      </c>
      <c r="C33" s="58"/>
      <c r="D33" s="58"/>
      <c r="F33" s="59" t="s">
        <v>54</v>
      </c>
    </row>
    <row r="34" spans="1:11" ht="39" customHeight="1">
      <c r="B34" s="58" t="s">
        <v>27</v>
      </c>
      <c r="C34" s="58"/>
      <c r="D34" s="58"/>
      <c r="F34" s="60"/>
      <c r="G34" s="60"/>
    </row>
    <row r="35" spans="1:11" ht="34.5" customHeight="1">
      <c r="B35" s="58" t="s">
        <v>28</v>
      </c>
      <c r="C35" s="58"/>
      <c r="D35" s="58"/>
      <c r="F35" s="60"/>
      <c r="G35" s="60"/>
    </row>
    <row r="36" spans="1:11" ht="36" customHeight="1">
      <c r="G36" s="60"/>
    </row>
    <row r="37" spans="1:11" ht="22.5" customHeight="1">
      <c r="F37" s="59" t="s">
        <v>30</v>
      </c>
      <c r="H37" s="60"/>
    </row>
    <row r="38" spans="1:11" ht="24" customHeight="1">
      <c r="H38" s="60"/>
    </row>
    <row r="39" spans="1:11" ht="22.5" customHeight="1"/>
    <row r="40" spans="1:11" ht="24" customHeight="1"/>
    <row r="41" spans="1:11" ht="28.5">
      <c r="J41" s="60"/>
      <c r="K41" s="60"/>
    </row>
    <row r="42" spans="1:11" ht="29.25" customHeight="1">
      <c r="F42" s="61"/>
      <c r="J42" s="60"/>
      <c r="K42" s="60"/>
    </row>
    <row r="43" spans="1:11" ht="30" customHeight="1">
      <c r="I43" s="60"/>
      <c r="J43" s="60"/>
      <c r="K43" s="60"/>
    </row>
    <row r="44" spans="1:11" ht="28.5">
      <c r="I44" s="60"/>
      <c r="J44" s="60"/>
      <c r="K44" s="60"/>
    </row>
    <row r="45" spans="1:11" ht="30.75">
      <c r="A45" s="124"/>
      <c r="I45" s="60"/>
      <c r="J45" s="60"/>
      <c r="K45" s="60"/>
    </row>
    <row r="46" spans="1:11">
      <c r="A46" s="125"/>
    </row>
    <row r="47" spans="1:11">
      <c r="A47" s="125"/>
    </row>
    <row r="48" spans="1:11" ht="15.75" customHeight="1">
      <c r="A48" s="604"/>
      <c r="B48" s="511"/>
      <c r="C48" s="511"/>
      <c r="D48" s="511"/>
      <c r="E48" s="511"/>
      <c r="F48" s="511"/>
    </row>
    <row r="49" spans="1:7">
      <c r="A49" s="126"/>
      <c r="B49" s="126"/>
      <c r="C49" s="605"/>
      <c r="D49" s="511"/>
      <c r="E49" s="511"/>
      <c r="F49" s="511"/>
    </row>
    <row r="50" spans="1:7" ht="15.75">
      <c r="B50" s="606"/>
      <c r="C50" s="511"/>
      <c r="D50" s="511"/>
      <c r="E50" s="511"/>
      <c r="F50" s="511"/>
    </row>
    <row r="51" spans="1:7">
      <c r="B51" s="127"/>
      <c r="C51" s="31"/>
      <c r="D51" s="31"/>
      <c r="E51" s="32"/>
      <c r="F51" s="33"/>
    </row>
    <row r="52" spans="1:7">
      <c r="B52" s="127"/>
      <c r="C52" s="31"/>
      <c r="D52" s="31"/>
      <c r="E52" s="32"/>
      <c r="F52" s="33"/>
    </row>
    <row r="53" spans="1:7">
      <c r="B53" s="128"/>
      <c r="C53" s="128"/>
      <c r="D53" s="31"/>
      <c r="E53" s="32"/>
      <c r="F53" s="33"/>
    </row>
    <row r="54" spans="1:7">
      <c r="B54" s="31"/>
      <c r="C54" s="129"/>
      <c r="D54" s="129"/>
      <c r="E54" s="33"/>
    </row>
    <row r="55" spans="1:7">
      <c r="B55" s="31"/>
      <c r="C55" s="129"/>
      <c r="D55" s="129"/>
      <c r="E55" s="33"/>
      <c r="F55" s="130"/>
    </row>
    <row r="56" spans="1:7" ht="15.75" customHeight="1">
      <c r="C56" s="599"/>
      <c r="D56" s="511"/>
      <c r="E56" s="511"/>
    </row>
    <row r="57" spans="1:7" ht="15.75" customHeight="1">
      <c r="B57" s="510"/>
      <c r="C57" s="511"/>
      <c r="D57" s="511"/>
      <c r="F57" s="132"/>
    </row>
    <row r="58" spans="1:7" ht="15" customHeight="1">
      <c r="B58" s="131"/>
      <c r="C58" s="10"/>
      <c r="D58" s="10"/>
      <c r="E58" s="133"/>
      <c r="F58" s="130"/>
    </row>
    <row r="59" spans="1:7" ht="15" customHeight="1">
      <c r="B59" s="131"/>
      <c r="C59" s="10"/>
      <c r="D59" s="10"/>
      <c r="E59" s="134"/>
      <c r="G59" s="135"/>
    </row>
    <row r="60" spans="1:7" ht="15" customHeight="1">
      <c r="B60" s="135"/>
      <c r="C60" s="135"/>
      <c r="D60" s="135"/>
      <c r="E60" s="135"/>
      <c r="F60" s="135"/>
      <c r="G60" s="135"/>
    </row>
    <row r="61" spans="1:7" ht="14.25" customHeight="1">
      <c r="B61" s="135"/>
      <c r="C61" s="135"/>
      <c r="D61" s="135"/>
      <c r="E61" s="135"/>
      <c r="F61" s="135"/>
      <c r="G61" s="135"/>
    </row>
    <row r="62" spans="1:7" ht="14.25" customHeight="1">
      <c r="B62" s="135"/>
      <c r="C62" s="135"/>
      <c r="D62" s="135"/>
      <c r="E62" s="135"/>
      <c r="F62" s="135"/>
      <c r="G62" s="135"/>
    </row>
    <row r="63" spans="1:7" ht="14.25" customHeight="1">
      <c r="B63" s="135"/>
      <c r="C63" s="135"/>
      <c r="D63" s="135"/>
      <c r="E63" s="135"/>
      <c r="F63" s="135"/>
      <c r="G63" s="135"/>
    </row>
    <row r="64" spans="1:7" ht="14.25" customHeight="1">
      <c r="B64" s="135"/>
      <c r="C64" s="135"/>
      <c r="D64" s="135"/>
      <c r="E64" s="135"/>
      <c r="F64" s="135"/>
      <c r="G64" s="135"/>
    </row>
    <row r="65" spans="2:7" ht="14.25" customHeight="1">
      <c r="B65" s="135"/>
      <c r="C65" s="135"/>
      <c r="D65" s="135"/>
      <c r="E65" s="135"/>
      <c r="F65" s="135"/>
      <c r="G65" s="135"/>
    </row>
    <row r="66" spans="2:7" ht="14.25" customHeight="1">
      <c r="B66" s="135"/>
      <c r="C66" s="135"/>
      <c r="D66" s="135"/>
      <c r="E66" s="135"/>
      <c r="F66" s="135"/>
      <c r="G66" s="135"/>
    </row>
    <row r="67" spans="2:7" ht="14.25" customHeight="1">
      <c r="B67" s="135"/>
      <c r="C67" s="135"/>
      <c r="D67" s="135"/>
      <c r="E67" s="135"/>
      <c r="F67" s="135"/>
      <c r="G67" s="135"/>
    </row>
    <row r="68" spans="2:7" ht="14.25" customHeight="1">
      <c r="B68" s="135"/>
      <c r="C68" s="135"/>
      <c r="D68" s="135"/>
      <c r="E68" s="135"/>
      <c r="F68" s="135"/>
      <c r="G68" s="135"/>
    </row>
    <row r="69" spans="2:7" ht="14.25" customHeight="1">
      <c r="B69" s="135"/>
      <c r="C69" s="135"/>
      <c r="D69" s="135"/>
      <c r="E69" s="135"/>
      <c r="F69" s="135"/>
      <c r="G69" s="135"/>
    </row>
    <row r="70" spans="2:7" ht="14.25" customHeight="1">
      <c r="B70" s="135"/>
      <c r="C70" s="135"/>
      <c r="D70" s="135"/>
      <c r="E70" s="135"/>
      <c r="F70" s="135"/>
      <c r="G70" s="135"/>
    </row>
    <row r="71" spans="2:7" ht="14.25" customHeight="1">
      <c r="B71" s="135"/>
      <c r="C71" s="135"/>
      <c r="D71" s="135"/>
      <c r="E71" s="135"/>
      <c r="F71" s="135"/>
      <c r="G71" s="135"/>
    </row>
    <row r="72" spans="2:7" ht="15.75">
      <c r="B72" s="135"/>
      <c r="C72" s="135"/>
      <c r="D72" s="135"/>
      <c r="E72" s="135"/>
      <c r="F72" s="135"/>
      <c r="G72" s="135"/>
    </row>
    <row r="73" spans="2:7" ht="15.75">
      <c r="B73" s="135"/>
      <c r="C73" s="135"/>
      <c r="D73" s="135"/>
      <c r="E73" s="135"/>
      <c r="F73" s="135"/>
    </row>
    <row r="74" spans="2:7">
      <c r="B74" s="33"/>
      <c r="C74" s="137"/>
      <c r="E74" s="33"/>
      <c r="F74" s="138"/>
    </row>
    <row r="75" spans="2:7">
      <c r="B75" s="33"/>
      <c r="C75" s="137"/>
      <c r="E75" s="33"/>
      <c r="F75" s="138"/>
    </row>
    <row r="76" spans="2:7">
      <c r="B76" s="33"/>
      <c r="C76" s="33"/>
      <c r="D76" s="33"/>
      <c r="E76" s="33"/>
      <c r="F76" s="33"/>
    </row>
    <row r="77" spans="2:7" ht="15" customHeight="1">
      <c r="B77" s="139"/>
    </row>
    <row r="78" spans="2:7">
      <c r="B78" s="139"/>
    </row>
    <row r="80" spans="2:7" ht="15" customHeight="1">
      <c r="F80" s="140"/>
    </row>
    <row r="83" spans="6:6" ht="15" customHeight="1">
      <c r="F83" s="141"/>
    </row>
  </sheetData>
  <mergeCells count="17">
    <mergeCell ref="C56:E56"/>
    <mergeCell ref="B57:D57"/>
    <mergeCell ref="B30:F30"/>
    <mergeCell ref="B32:F32"/>
    <mergeCell ref="A48:F48"/>
    <mergeCell ref="C49:F49"/>
    <mergeCell ref="B50:F50"/>
    <mergeCell ref="C7:F7"/>
    <mergeCell ref="B8:F8"/>
    <mergeCell ref="B16:D16"/>
    <mergeCell ref="C27:D27"/>
    <mergeCell ref="B29:E29"/>
    <mergeCell ref="G1:K1"/>
    <mergeCell ref="A3:K3"/>
    <mergeCell ref="B4:I4"/>
    <mergeCell ref="A5:F5"/>
    <mergeCell ref="A6:F6"/>
  </mergeCells>
  <pageMargins left="0.45" right="0.7" top="1" bottom="0.75" header="0.3" footer="0.3"/>
  <pageSetup scale="48" orientation="portrait" r:id="rId1"/>
  <rowBreaks count="1" manualBreakCount="1">
    <brk id="5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>
  <dimension ref="A1:M500"/>
  <sheetViews>
    <sheetView topLeftCell="A7" zoomScale="50" zoomScaleNormal="50" workbookViewId="0">
      <selection activeCell="L19" sqref="L19"/>
    </sheetView>
  </sheetViews>
  <sheetFormatPr defaultColWidth="12.5703125" defaultRowHeight="15" customHeight="1"/>
  <cols>
    <col min="1" max="1" width="11.140625" customWidth="1"/>
    <col min="2" max="2" width="28.140625" customWidth="1"/>
    <col min="3" max="3" width="67.42578125" customWidth="1"/>
    <col min="4" max="4" width="34.140625" customWidth="1"/>
    <col min="5" max="5" width="30.7109375" customWidth="1"/>
    <col min="6" max="6" width="18.140625" customWidth="1"/>
    <col min="7" max="7" width="34" customWidth="1"/>
    <col min="8" max="8" width="25.140625" customWidth="1"/>
    <col min="9" max="9" width="26.28515625" customWidth="1"/>
    <col min="10" max="10" width="32.28515625" customWidth="1"/>
    <col min="11" max="12" width="8" customWidth="1"/>
    <col min="13" max="13" width="7.5703125" customWidth="1"/>
  </cols>
  <sheetData>
    <row r="1" spans="1:13" ht="35.25" customHeight="1">
      <c r="A1" s="462" t="s">
        <v>140</v>
      </c>
      <c r="B1" s="462"/>
      <c r="C1" s="462"/>
      <c r="D1" s="610" t="s">
        <v>32</v>
      </c>
      <c r="E1" s="610"/>
      <c r="F1" s="610"/>
      <c r="G1" s="462" t="s">
        <v>153</v>
      </c>
      <c r="H1" s="462"/>
      <c r="I1" s="462"/>
      <c r="J1" s="462"/>
      <c r="K1" s="11"/>
      <c r="L1" s="11"/>
      <c r="M1" s="11"/>
    </row>
    <row r="2" spans="1:13" ht="15.75" customHeight="1">
      <c r="B2" s="7"/>
      <c r="C2" s="7"/>
      <c r="D2" s="7"/>
      <c r="E2" s="7"/>
      <c r="F2" s="7"/>
      <c r="G2" s="7"/>
      <c r="H2" s="7"/>
      <c r="I2" s="7"/>
      <c r="J2" s="7"/>
      <c r="K2" s="11"/>
      <c r="L2" s="11"/>
      <c r="M2" s="11"/>
    </row>
    <row r="3" spans="1:13" ht="127.5" customHeight="1">
      <c r="A3" s="463" t="s">
        <v>92</v>
      </c>
      <c r="B3" s="611"/>
      <c r="C3" s="611"/>
      <c r="D3" s="611"/>
      <c r="E3" s="611"/>
      <c r="F3" s="611"/>
      <c r="G3" s="611"/>
      <c r="H3" s="611"/>
      <c r="I3" s="611"/>
      <c r="J3" s="611"/>
      <c r="K3" s="11"/>
      <c r="L3" s="11"/>
      <c r="M3" s="11"/>
    </row>
    <row r="4" spans="1:13" ht="35.25" customHeight="1">
      <c r="A4" s="612" t="s">
        <v>35</v>
      </c>
      <c r="B4" s="612"/>
      <c r="C4" s="612"/>
      <c r="D4" s="612"/>
      <c r="E4" s="612"/>
      <c r="F4" s="612"/>
      <c r="G4" s="612"/>
      <c r="H4" s="612"/>
      <c r="I4" s="612"/>
      <c r="J4" s="22"/>
      <c r="K4" s="11"/>
      <c r="L4" s="11"/>
      <c r="M4" s="11"/>
    </row>
    <row r="5" spans="1:13" ht="9.75" customHeight="1">
      <c r="A5" s="464"/>
      <c r="B5" s="503"/>
      <c r="C5" s="503"/>
      <c r="D5" s="503"/>
      <c r="E5" s="503"/>
      <c r="F5" s="503"/>
      <c r="G5" s="503"/>
      <c r="H5" s="503"/>
      <c r="I5" s="503"/>
      <c r="J5" s="503"/>
      <c r="K5" s="11"/>
      <c r="L5" s="11"/>
      <c r="M5" s="11"/>
    </row>
    <row r="6" spans="1:13" ht="33" customHeight="1">
      <c r="A6" s="607" t="s">
        <v>36</v>
      </c>
      <c r="B6" s="608"/>
      <c r="C6" s="608"/>
      <c r="D6" s="608"/>
      <c r="E6" s="608"/>
      <c r="F6" s="608"/>
      <c r="G6" s="608"/>
      <c r="H6" s="608"/>
      <c r="I6" s="608"/>
      <c r="J6" s="608"/>
      <c r="K6" s="11"/>
      <c r="L6" s="11"/>
      <c r="M6" s="11"/>
    </row>
    <row r="7" spans="1:13" ht="15.75" customHeight="1">
      <c r="A7" s="9"/>
      <c r="B7" s="9"/>
      <c r="C7" s="9"/>
      <c r="D7" s="9"/>
      <c r="E7" s="9"/>
      <c r="F7" s="10"/>
      <c r="G7" s="9"/>
      <c r="H7" s="9"/>
      <c r="I7" s="9"/>
      <c r="J7" s="11"/>
      <c r="K7" s="11"/>
      <c r="L7" s="11"/>
      <c r="M7" s="11"/>
    </row>
    <row r="8" spans="1:13" ht="50.25" customHeight="1">
      <c r="A8" s="11"/>
      <c r="B8" s="97" t="s">
        <v>154</v>
      </c>
      <c r="C8" s="97"/>
      <c r="D8" s="97"/>
      <c r="E8" s="98"/>
      <c r="F8" s="98"/>
      <c r="G8" s="97"/>
      <c r="H8" s="97"/>
      <c r="I8" s="98"/>
      <c r="J8" s="113"/>
      <c r="K8" s="11"/>
      <c r="L8" s="11"/>
      <c r="M8" s="11"/>
    </row>
    <row r="9" spans="1:13" ht="59.25" customHeight="1">
      <c r="A9" s="11"/>
      <c r="B9" s="97" t="s">
        <v>7</v>
      </c>
      <c r="C9" s="97"/>
      <c r="D9" s="97"/>
      <c r="E9" s="98"/>
      <c r="F9" s="98"/>
      <c r="G9" s="99" t="s">
        <v>9</v>
      </c>
      <c r="H9" s="38"/>
      <c r="I9" s="98"/>
      <c r="J9" s="113"/>
      <c r="K9" s="11"/>
      <c r="L9" s="11"/>
      <c r="M9" s="11"/>
    </row>
    <row r="10" spans="1:13" ht="51.75" customHeight="1">
      <c r="A10" s="11"/>
      <c r="B10" s="97" t="s">
        <v>155</v>
      </c>
      <c r="C10" s="97"/>
      <c r="D10" s="97"/>
      <c r="E10" s="98"/>
      <c r="F10" s="98"/>
      <c r="G10" s="37" t="s">
        <v>60</v>
      </c>
      <c r="H10" s="38"/>
      <c r="I10" s="98"/>
      <c r="J10" s="113"/>
      <c r="K10" s="11"/>
      <c r="L10" s="11"/>
      <c r="M10" s="11"/>
    </row>
    <row r="11" spans="1:13" ht="44.25" customHeight="1">
      <c r="A11" s="11"/>
      <c r="B11" s="97" t="s">
        <v>181</v>
      </c>
      <c r="C11" s="100"/>
      <c r="D11" s="97"/>
      <c r="E11" s="98"/>
      <c r="F11" s="98"/>
      <c r="G11" s="97" t="s">
        <v>17</v>
      </c>
      <c r="H11" s="39"/>
      <c r="I11" s="98"/>
      <c r="J11" s="113"/>
      <c r="K11" s="11"/>
      <c r="L11" s="11"/>
      <c r="M11" s="11"/>
    </row>
    <row r="12" spans="1:13" ht="21.75" customHeight="1">
      <c r="A12" s="11"/>
      <c r="B12" s="98"/>
      <c r="C12" s="98"/>
      <c r="D12" s="97"/>
      <c r="E12" s="98"/>
      <c r="F12" s="98"/>
      <c r="G12" s="38"/>
      <c r="H12" s="38"/>
      <c r="I12" s="38"/>
      <c r="J12" s="113"/>
      <c r="K12" s="11"/>
      <c r="L12" s="11"/>
      <c r="M12" s="11"/>
    </row>
    <row r="13" spans="1:13" ht="49.5" customHeight="1">
      <c r="A13" s="11"/>
      <c r="B13" s="101" t="s">
        <v>142</v>
      </c>
      <c r="C13" s="101"/>
      <c r="D13" s="98"/>
      <c r="E13" s="98"/>
      <c r="F13" s="98"/>
      <c r="G13" s="38"/>
      <c r="H13" s="38"/>
      <c r="I13" s="38"/>
      <c r="J13" s="113"/>
      <c r="K13" s="11"/>
      <c r="L13" s="11"/>
      <c r="M13" s="11"/>
    </row>
    <row r="14" spans="1:13" ht="53.25" customHeight="1">
      <c r="A14" s="11"/>
      <c r="B14" s="101"/>
      <c r="C14" s="102"/>
      <c r="D14" s="98"/>
      <c r="E14" s="97"/>
      <c r="F14" s="97"/>
      <c r="G14" s="38"/>
      <c r="H14" s="38"/>
      <c r="I14" s="38"/>
      <c r="J14" s="113"/>
      <c r="K14" s="11"/>
      <c r="L14" s="11"/>
      <c r="M14" s="11"/>
    </row>
    <row r="15" spans="1:13" ht="20.25" customHeight="1">
      <c r="A15" s="11"/>
      <c r="B15" s="38"/>
      <c r="C15" s="38"/>
      <c r="D15" s="101"/>
      <c r="E15" s="38"/>
      <c r="F15" s="38"/>
      <c r="G15" s="100"/>
      <c r="H15" s="103"/>
      <c r="I15" s="104"/>
      <c r="J15" s="114"/>
      <c r="K15" s="115"/>
      <c r="L15" s="115"/>
      <c r="M15" s="11"/>
    </row>
    <row r="16" spans="1:13" ht="22.5" customHeight="1">
      <c r="A16" s="11"/>
      <c r="B16" s="38"/>
      <c r="C16" s="38"/>
      <c r="D16" s="102"/>
      <c r="E16" s="38"/>
      <c r="F16" s="38"/>
      <c r="G16" s="38"/>
      <c r="H16" s="38"/>
      <c r="I16" s="38"/>
      <c r="J16" s="114"/>
      <c r="K16" s="115"/>
      <c r="L16" s="115"/>
      <c r="M16" s="11"/>
    </row>
    <row r="17" spans="1:13" ht="56.25" customHeight="1">
      <c r="A17" s="9"/>
      <c r="B17" s="100" t="s">
        <v>13</v>
      </c>
      <c r="C17" s="100"/>
      <c r="D17" s="104"/>
      <c r="E17" s="104"/>
      <c r="F17" s="104"/>
      <c r="G17" s="38"/>
      <c r="H17" s="38"/>
      <c r="I17" s="38"/>
      <c r="J17" s="114"/>
      <c r="K17" s="115"/>
      <c r="L17" s="115"/>
      <c r="M17" s="11"/>
    </row>
    <row r="18" spans="1:13" ht="54" customHeight="1">
      <c r="A18" s="10"/>
      <c r="B18" s="100" t="s">
        <v>14</v>
      </c>
      <c r="C18" s="104"/>
      <c r="D18" s="100"/>
      <c r="E18" s="104"/>
      <c r="F18" s="104"/>
      <c r="G18" s="105" t="s">
        <v>15</v>
      </c>
      <c r="H18" s="38"/>
      <c r="I18" s="104"/>
      <c r="J18" s="114"/>
      <c r="K18" s="115"/>
      <c r="L18" s="115"/>
      <c r="M18" s="11"/>
    </row>
    <row r="19" spans="1:13" ht="41.25" customHeight="1">
      <c r="B19" s="100" t="s">
        <v>16</v>
      </c>
      <c r="C19" s="100"/>
      <c r="D19" s="38"/>
      <c r="E19" s="38"/>
      <c r="F19" s="38"/>
      <c r="G19" s="100" t="s">
        <v>17</v>
      </c>
      <c r="H19" s="103"/>
      <c r="I19" s="104"/>
      <c r="J19" s="30"/>
      <c r="K19" s="115"/>
      <c r="L19" s="115"/>
      <c r="M19" s="11"/>
    </row>
    <row r="20" spans="1:13" ht="31.5" customHeight="1">
      <c r="B20" s="38"/>
      <c r="C20" s="38"/>
      <c r="D20" s="38"/>
      <c r="E20" s="38"/>
      <c r="F20" s="38"/>
      <c r="G20" s="38"/>
      <c r="H20" s="38"/>
      <c r="I20" s="38"/>
      <c r="J20" s="30"/>
      <c r="K20" s="11"/>
      <c r="L20" s="11"/>
      <c r="M20" s="11"/>
    </row>
    <row r="21" spans="1:13" ht="37.5" customHeight="1">
      <c r="B21" s="71"/>
      <c r="C21" s="71"/>
      <c r="D21" s="71"/>
      <c r="E21" s="71"/>
      <c r="F21" s="71"/>
      <c r="G21" s="16" t="s">
        <v>182</v>
      </c>
      <c r="H21" s="17"/>
      <c r="I21" s="15"/>
      <c r="J21" s="116"/>
      <c r="K21" s="11"/>
      <c r="L21" s="11"/>
      <c r="M21" s="11"/>
    </row>
    <row r="22" spans="1:13" ht="18.75" customHeight="1" thickBot="1">
      <c r="K22" s="11"/>
      <c r="L22" s="11"/>
      <c r="M22" s="11"/>
    </row>
    <row r="23" spans="1:13" ht="51.75" customHeight="1">
      <c r="A23" s="420" t="s">
        <v>74</v>
      </c>
      <c r="B23" s="421" t="s">
        <v>75</v>
      </c>
      <c r="C23" s="421" t="s">
        <v>76</v>
      </c>
      <c r="D23" s="421" t="s">
        <v>77</v>
      </c>
      <c r="E23" s="421" t="s">
        <v>78</v>
      </c>
      <c r="F23" s="421" t="s">
        <v>79</v>
      </c>
      <c r="G23" s="421" t="s">
        <v>80</v>
      </c>
      <c r="H23" s="421" t="s">
        <v>81</v>
      </c>
      <c r="I23" s="421" t="s">
        <v>47</v>
      </c>
      <c r="J23" s="422" t="s">
        <v>82</v>
      </c>
      <c r="K23" s="11"/>
      <c r="L23" s="11"/>
      <c r="M23" s="11"/>
    </row>
    <row r="24" spans="1:13" ht="53.25" customHeight="1">
      <c r="A24" s="423">
        <v>1</v>
      </c>
      <c r="B24" s="400">
        <v>44676</v>
      </c>
      <c r="C24" s="402" t="s">
        <v>184</v>
      </c>
      <c r="D24" s="401" t="s">
        <v>185</v>
      </c>
      <c r="E24" s="401" t="s">
        <v>87</v>
      </c>
      <c r="F24" s="401" t="s">
        <v>238</v>
      </c>
      <c r="G24" s="401" t="s">
        <v>237</v>
      </c>
      <c r="H24" s="418">
        <v>3</v>
      </c>
      <c r="I24" s="419">
        <v>180</v>
      </c>
      <c r="J24" s="424">
        <f>H24*I24</f>
        <v>540</v>
      </c>
      <c r="K24" s="11"/>
      <c r="L24" s="11"/>
      <c r="M24" s="11"/>
    </row>
    <row r="25" spans="1:13" ht="50.25" customHeight="1" thickBot="1">
      <c r="A25" s="106"/>
      <c r="B25" s="107"/>
      <c r="C25" s="324"/>
      <c r="D25" s="108"/>
      <c r="E25" s="108"/>
      <c r="F25" s="108"/>
      <c r="G25" s="109"/>
      <c r="H25" s="289">
        <f>SUM(H24:H24)</f>
        <v>3</v>
      </c>
      <c r="I25" s="117"/>
      <c r="J25" s="290">
        <f>SUM(J24:J24)</f>
        <v>540</v>
      </c>
      <c r="K25" s="11"/>
      <c r="L25" s="11"/>
      <c r="M25" s="11"/>
    </row>
    <row r="26" spans="1:13" ht="42" customHeight="1">
      <c r="A26" s="19"/>
      <c r="B26" s="19"/>
      <c r="D26" s="19"/>
      <c r="E26" s="11"/>
      <c r="F26" s="11"/>
      <c r="G26" s="11"/>
      <c r="H26" s="88"/>
      <c r="I26" s="11"/>
      <c r="J26" s="115"/>
      <c r="K26" s="11"/>
      <c r="L26" s="11"/>
      <c r="M26" s="11"/>
    </row>
    <row r="27" spans="1:13" ht="45" customHeight="1">
      <c r="F27" s="609" t="s">
        <v>91</v>
      </c>
      <c r="G27" s="609"/>
      <c r="H27" s="609"/>
      <c r="I27" s="609"/>
      <c r="J27" s="11"/>
      <c r="K27" s="11"/>
      <c r="L27" s="11"/>
    </row>
    <row r="28" spans="1:13" ht="46.5" customHeight="1">
      <c r="A28" s="11"/>
      <c r="B28" s="11"/>
      <c r="C28" s="11"/>
      <c r="D28" s="20"/>
      <c r="E28" s="20"/>
      <c r="J28" s="115"/>
      <c r="K28" s="115"/>
      <c r="L28" s="11"/>
    </row>
    <row r="29" spans="1:13" ht="27" customHeight="1">
      <c r="A29" s="11"/>
      <c r="B29" s="11"/>
      <c r="C29" s="11"/>
      <c r="D29" s="20"/>
      <c r="E29" s="20"/>
      <c r="F29" s="21"/>
      <c r="G29" s="21"/>
      <c r="H29" s="21"/>
      <c r="I29" s="21"/>
      <c r="J29" s="115"/>
      <c r="K29" s="11"/>
    </row>
    <row r="30" spans="1:13" ht="37.5" customHeight="1">
      <c r="A30" s="111"/>
      <c r="B30" s="11"/>
      <c r="C30" s="11"/>
      <c r="D30" s="11"/>
      <c r="F30" s="21"/>
      <c r="G30" s="21"/>
      <c r="H30" s="21"/>
      <c r="I30" s="21"/>
      <c r="J30" s="115"/>
      <c r="K30" s="11"/>
    </row>
    <row r="31" spans="1:13" ht="40.5" customHeight="1">
      <c r="A31" s="19"/>
      <c r="B31" s="11"/>
      <c r="C31" s="11"/>
      <c r="D31" s="11"/>
      <c r="E31" s="20"/>
      <c r="F31" s="112"/>
      <c r="G31" s="21"/>
      <c r="H31" s="110" t="s">
        <v>30</v>
      </c>
      <c r="I31" s="112"/>
      <c r="K31" s="115"/>
      <c r="L31" s="11"/>
    </row>
    <row r="32" spans="1:13" ht="32.25" customHeight="1">
      <c r="B32" s="11"/>
      <c r="C32" s="11"/>
      <c r="D32" s="11"/>
      <c r="E32" s="11"/>
      <c r="F32" s="112"/>
      <c r="G32" s="112"/>
      <c r="H32" s="112"/>
      <c r="I32" s="21"/>
      <c r="K32" s="115"/>
      <c r="L32" s="11"/>
    </row>
    <row r="33" spans="1:13" ht="26.25" customHeight="1">
      <c r="A33" s="11"/>
      <c r="B33" s="11"/>
      <c r="C33" s="11"/>
      <c r="D33" s="11"/>
      <c r="E33" s="11"/>
      <c r="F33" s="112"/>
      <c r="K33" s="115"/>
      <c r="L33" s="11"/>
    </row>
    <row r="34" spans="1:13" ht="30" customHeight="1">
      <c r="A34" s="11"/>
      <c r="B34" s="11"/>
      <c r="C34" s="11"/>
      <c r="D34" s="11"/>
      <c r="E34" s="11"/>
      <c r="F34" s="11"/>
      <c r="G34" s="11"/>
      <c r="H34" s="11"/>
      <c r="I34" s="11"/>
      <c r="J34" s="24"/>
    </row>
    <row r="35" spans="1:13" ht="40.5" customHeight="1">
      <c r="A35" s="11"/>
      <c r="B35" s="11"/>
      <c r="C35" s="11"/>
      <c r="D35" s="11"/>
      <c r="E35" s="11"/>
      <c r="F35" s="11"/>
      <c r="G35" s="11"/>
      <c r="H35" s="11"/>
      <c r="I35" s="11"/>
      <c r="J35" s="24"/>
    </row>
    <row r="36" spans="1:13" ht="47.25" customHeight="1">
      <c r="A36" s="11"/>
      <c r="B36" s="11"/>
      <c r="C36" s="11"/>
      <c r="D36" s="11"/>
      <c r="E36" s="11"/>
      <c r="F36" s="11"/>
      <c r="G36" s="11"/>
      <c r="H36" s="11"/>
      <c r="I36" s="11"/>
      <c r="J36" s="24"/>
    </row>
    <row r="37" spans="1:13" ht="18.75" customHeight="1">
      <c r="A37" s="11"/>
      <c r="B37" s="11"/>
      <c r="C37" s="11"/>
      <c r="D37" s="11"/>
      <c r="E37" s="11"/>
      <c r="F37" s="11"/>
      <c r="G37" s="11"/>
      <c r="H37" s="11"/>
      <c r="I37" s="11"/>
      <c r="J37" s="24"/>
      <c r="K37" s="115"/>
      <c r="L37" s="115"/>
      <c r="M37" s="11"/>
    </row>
    <row r="38" spans="1:13" ht="25.5" customHeight="1">
      <c r="A38" s="11"/>
      <c r="B38" s="11"/>
      <c r="C38" s="11"/>
      <c r="D38" s="11"/>
      <c r="E38" s="11"/>
      <c r="F38" s="11"/>
      <c r="G38" s="11"/>
      <c r="H38" s="11"/>
      <c r="I38" s="11"/>
      <c r="J38" s="24"/>
      <c r="K38" s="115"/>
      <c r="L38" s="115"/>
      <c r="M38" s="11"/>
    </row>
    <row r="39" spans="1:13" ht="18.75" hidden="1" customHeight="1">
      <c r="A39" s="11"/>
      <c r="B39" s="11"/>
      <c r="C39" s="11"/>
      <c r="D39" s="11"/>
      <c r="E39" s="11"/>
      <c r="F39" s="11"/>
      <c r="G39" s="11"/>
      <c r="H39" s="11"/>
      <c r="I39" s="11"/>
      <c r="J39" s="24"/>
      <c r="K39" s="115"/>
      <c r="L39" s="115"/>
      <c r="M39" s="11"/>
    </row>
    <row r="40" spans="1:13" ht="38.25" customHeight="1">
      <c r="A40" s="11"/>
      <c r="B40" s="11"/>
      <c r="C40" s="11"/>
      <c r="D40" s="11"/>
      <c r="E40" s="11"/>
      <c r="F40" s="11"/>
      <c r="G40" s="11"/>
      <c r="H40" s="11"/>
      <c r="I40" s="11"/>
      <c r="J40" s="24"/>
      <c r="K40" s="115"/>
      <c r="L40" s="115"/>
      <c r="M40" s="11"/>
    </row>
    <row r="41" spans="1:13" ht="27.75" customHeight="1">
      <c r="A41" s="11"/>
      <c r="B41" s="11"/>
      <c r="C41" s="11"/>
      <c r="D41" s="11"/>
      <c r="E41" s="11"/>
      <c r="F41" s="11"/>
      <c r="G41" s="11"/>
      <c r="H41" s="11"/>
      <c r="I41" s="11"/>
      <c r="J41" s="24"/>
      <c r="K41" s="11"/>
      <c r="L41" s="11"/>
      <c r="M41" s="11"/>
    </row>
    <row r="42" spans="1:13" ht="32.25" customHeight="1">
      <c r="A42" s="11"/>
      <c r="B42" s="11"/>
      <c r="C42" s="11"/>
      <c r="D42" s="11"/>
      <c r="E42" s="11"/>
      <c r="F42" s="11"/>
      <c r="G42" s="11"/>
      <c r="H42" s="11"/>
      <c r="I42" s="11"/>
      <c r="J42" s="24"/>
      <c r="L42" s="11"/>
      <c r="M42" s="11"/>
    </row>
    <row r="43" spans="1:13" ht="33" customHeight="1">
      <c r="A43" s="11"/>
      <c r="B43" s="11"/>
      <c r="C43" s="11"/>
      <c r="D43" s="11"/>
      <c r="E43" s="11"/>
      <c r="F43" s="11"/>
      <c r="G43" s="11"/>
      <c r="H43" s="11"/>
      <c r="I43" s="11"/>
      <c r="J43" s="24"/>
      <c r="K43" s="11"/>
      <c r="L43" s="11"/>
      <c r="M43" s="11"/>
    </row>
    <row r="44" spans="1:13" ht="18" customHeight="1">
      <c r="A44" s="11"/>
      <c r="B44" s="11"/>
      <c r="C44" s="11"/>
      <c r="D44" s="11"/>
      <c r="E44" s="11"/>
      <c r="F44" s="11"/>
      <c r="G44" s="11"/>
      <c r="H44" s="11"/>
      <c r="I44" s="11"/>
      <c r="J44" s="24"/>
      <c r="K44" s="11"/>
      <c r="L44" s="11"/>
      <c r="M44" s="11"/>
    </row>
    <row r="45" spans="1:13" ht="32.25" customHeight="1">
      <c r="A45" s="11"/>
      <c r="B45" s="11"/>
      <c r="C45" s="11"/>
      <c r="D45" s="11"/>
      <c r="E45" s="11"/>
      <c r="F45" s="11"/>
      <c r="G45" s="11"/>
      <c r="H45" s="11"/>
      <c r="I45" s="11"/>
      <c r="J45" s="24"/>
      <c r="L45" s="11"/>
      <c r="M45" s="11"/>
    </row>
    <row r="46" spans="1:13" ht="23.25" customHeight="1">
      <c r="A46" s="11"/>
      <c r="B46" s="11"/>
      <c r="C46" s="11"/>
      <c r="D46" s="11"/>
      <c r="E46" s="11"/>
      <c r="F46" s="11"/>
      <c r="G46" s="11"/>
      <c r="H46" s="11"/>
      <c r="I46" s="11"/>
      <c r="J46" s="24"/>
      <c r="K46" s="118"/>
      <c r="L46" s="11"/>
      <c r="M46" s="11"/>
    </row>
    <row r="47" spans="1:13" ht="15.75" customHeight="1">
      <c r="A47" s="11"/>
      <c r="B47" s="11"/>
      <c r="C47" s="11"/>
      <c r="D47" s="11"/>
      <c r="E47" s="11"/>
      <c r="F47" s="11"/>
      <c r="G47" s="11"/>
      <c r="H47" s="11"/>
      <c r="I47" s="11"/>
      <c r="J47" s="24"/>
      <c r="K47" s="11"/>
      <c r="L47" s="11"/>
      <c r="M47" s="11"/>
    </row>
    <row r="48" spans="1:13" ht="15.75" customHeight="1">
      <c r="A48" s="11"/>
      <c r="B48" s="11"/>
      <c r="C48" s="11"/>
      <c r="D48" s="11"/>
      <c r="E48" s="11"/>
      <c r="F48" s="11"/>
      <c r="G48" s="11"/>
      <c r="H48" s="11"/>
      <c r="I48" s="11"/>
      <c r="J48" s="24"/>
      <c r="K48" s="11"/>
      <c r="L48" s="11"/>
      <c r="M48" s="11"/>
    </row>
    <row r="49" spans="1:13" ht="15.75" customHeight="1">
      <c r="A49" s="11"/>
      <c r="B49" s="11"/>
      <c r="C49" s="11"/>
      <c r="D49" s="11"/>
      <c r="E49" s="11"/>
      <c r="F49" s="11"/>
      <c r="G49" s="11"/>
      <c r="H49" s="11"/>
      <c r="I49" s="11"/>
      <c r="J49" s="24"/>
      <c r="K49" s="11"/>
      <c r="L49" s="11"/>
      <c r="M49" s="11"/>
    </row>
    <row r="50" spans="1:13" ht="15.75" customHeight="1">
      <c r="A50" s="11"/>
      <c r="B50" s="11"/>
      <c r="C50" s="11"/>
      <c r="D50" s="11"/>
      <c r="E50" s="11"/>
      <c r="F50" s="11"/>
      <c r="G50" s="11"/>
      <c r="H50" s="11"/>
      <c r="I50" s="11"/>
      <c r="J50" s="24"/>
      <c r="K50" s="11"/>
      <c r="L50" s="11"/>
      <c r="M50" s="11"/>
    </row>
    <row r="51" spans="1:13" ht="15.75" customHeight="1">
      <c r="A51" s="11"/>
      <c r="B51" s="11"/>
      <c r="C51" s="11"/>
      <c r="D51" s="11"/>
      <c r="E51" s="11"/>
      <c r="F51" s="11"/>
      <c r="G51" s="11"/>
      <c r="H51" s="11"/>
      <c r="I51" s="11"/>
      <c r="J51" s="24"/>
      <c r="K51" s="11"/>
      <c r="L51" s="11"/>
      <c r="M51" s="11"/>
    </row>
    <row r="52" spans="1:13" ht="15.75" customHeight="1">
      <c r="A52" s="11"/>
      <c r="B52" s="11"/>
      <c r="C52" s="11"/>
      <c r="D52" s="11"/>
      <c r="E52" s="11"/>
      <c r="F52" s="11"/>
      <c r="G52" s="11"/>
      <c r="H52" s="11"/>
      <c r="I52" s="11"/>
      <c r="J52" s="24"/>
      <c r="K52" s="11"/>
      <c r="L52" s="11"/>
      <c r="M52" s="11"/>
    </row>
    <row r="53" spans="1:13" ht="15.75" customHeight="1">
      <c r="A53" s="11"/>
      <c r="B53" s="11"/>
      <c r="C53" s="11"/>
      <c r="D53" s="11"/>
      <c r="E53" s="11"/>
      <c r="F53" s="11"/>
      <c r="G53" s="11"/>
      <c r="H53" s="11"/>
      <c r="I53" s="11"/>
      <c r="J53" s="24"/>
      <c r="K53" s="11"/>
      <c r="L53" s="11"/>
      <c r="M53" s="11"/>
    </row>
    <row r="54" spans="1:13" ht="15.75" customHeight="1">
      <c r="A54" s="11"/>
      <c r="B54" s="11"/>
      <c r="C54" s="11"/>
      <c r="D54" s="11"/>
      <c r="E54" s="11"/>
      <c r="F54" s="11"/>
      <c r="G54" s="11"/>
      <c r="H54" s="11"/>
      <c r="I54" s="11"/>
      <c r="J54" s="24"/>
      <c r="K54" s="11"/>
      <c r="L54" s="11"/>
      <c r="M54" s="11"/>
    </row>
    <row r="55" spans="1:13" ht="15.75" customHeight="1">
      <c r="A55" s="11"/>
      <c r="B55" s="11"/>
      <c r="C55" s="11"/>
      <c r="D55" s="11"/>
      <c r="E55" s="11"/>
      <c r="F55" s="11"/>
      <c r="G55" s="11"/>
      <c r="H55" s="11"/>
      <c r="I55" s="11"/>
      <c r="J55" s="24"/>
      <c r="K55" s="11"/>
      <c r="L55" s="11"/>
      <c r="M55" s="11"/>
    </row>
    <row r="56" spans="1:13" ht="15.75" customHeight="1">
      <c r="A56" s="11"/>
      <c r="B56" s="11"/>
      <c r="C56" s="11"/>
      <c r="D56" s="11"/>
      <c r="E56" s="11"/>
      <c r="F56" s="11"/>
      <c r="G56" s="11"/>
      <c r="H56" s="11"/>
      <c r="I56" s="11"/>
      <c r="J56" s="24"/>
      <c r="K56" s="11"/>
      <c r="L56" s="11"/>
      <c r="M56" s="11"/>
    </row>
    <row r="57" spans="1:13" ht="15.75" customHeight="1">
      <c r="A57" s="11"/>
      <c r="B57" s="11"/>
      <c r="C57" s="11"/>
      <c r="D57" s="11"/>
      <c r="E57" s="11"/>
      <c r="F57" s="11"/>
      <c r="G57" s="11"/>
      <c r="H57" s="11"/>
      <c r="I57" s="11"/>
      <c r="J57" s="24"/>
      <c r="K57" s="11"/>
      <c r="L57" s="11"/>
      <c r="M57" s="11"/>
    </row>
    <row r="58" spans="1:13" ht="15.75" customHeight="1">
      <c r="A58" s="11"/>
      <c r="B58" s="11"/>
      <c r="C58" s="11"/>
      <c r="D58" s="11"/>
      <c r="E58" s="11"/>
      <c r="F58" s="11"/>
      <c r="G58" s="11"/>
      <c r="H58" s="11"/>
      <c r="I58" s="11"/>
      <c r="J58" s="24"/>
      <c r="K58" s="11"/>
      <c r="L58" s="11"/>
      <c r="M58" s="11"/>
    </row>
    <row r="59" spans="1:13" ht="15.75" customHeight="1">
      <c r="A59" s="11"/>
      <c r="B59" s="11"/>
      <c r="C59" s="11"/>
      <c r="D59" s="11"/>
      <c r="E59" s="11"/>
      <c r="F59" s="11"/>
      <c r="G59" s="11"/>
      <c r="H59" s="11"/>
      <c r="I59" s="11"/>
      <c r="J59" s="24"/>
      <c r="K59" s="11"/>
      <c r="L59" s="11"/>
      <c r="M59" s="11"/>
    </row>
    <row r="60" spans="1:13" ht="15.75" customHeight="1">
      <c r="A60" s="11"/>
      <c r="B60" s="11"/>
      <c r="C60" s="11"/>
      <c r="D60" s="11"/>
      <c r="E60" s="11"/>
      <c r="F60" s="11"/>
      <c r="G60" s="11"/>
      <c r="H60" s="11"/>
      <c r="I60" s="11"/>
      <c r="J60" s="24"/>
      <c r="K60" s="11"/>
      <c r="L60" s="11"/>
      <c r="M60" s="11"/>
    </row>
    <row r="61" spans="1:13" ht="15.75" customHeight="1">
      <c r="A61" s="11"/>
      <c r="B61" s="11"/>
      <c r="C61" s="11"/>
      <c r="D61" s="11"/>
      <c r="E61" s="11"/>
      <c r="F61" s="11"/>
      <c r="G61" s="11"/>
      <c r="H61" s="11"/>
      <c r="I61" s="11"/>
      <c r="J61" s="24"/>
      <c r="K61" s="11"/>
      <c r="L61" s="11"/>
      <c r="M61" s="11"/>
    </row>
    <row r="62" spans="1:13" ht="15.75" customHeight="1">
      <c r="A62" s="11"/>
      <c r="B62" s="11"/>
      <c r="C62" s="11"/>
      <c r="D62" s="11"/>
      <c r="E62" s="11"/>
      <c r="F62" s="11"/>
      <c r="G62" s="11"/>
      <c r="H62" s="11"/>
      <c r="I62" s="11"/>
      <c r="J62" s="24"/>
      <c r="K62" s="11"/>
      <c r="L62" s="11"/>
      <c r="M62" s="11"/>
    </row>
    <row r="63" spans="1:13" ht="15.75" customHeight="1">
      <c r="A63" s="11"/>
      <c r="B63" s="11"/>
      <c r="C63" s="11"/>
      <c r="D63" s="11"/>
      <c r="E63" s="11"/>
      <c r="F63" s="11"/>
      <c r="G63" s="11"/>
      <c r="H63" s="11"/>
      <c r="I63" s="11"/>
      <c r="J63" s="24"/>
      <c r="K63" s="11"/>
      <c r="L63" s="11"/>
      <c r="M63" s="11"/>
    </row>
    <row r="64" spans="1:13" ht="15.75" customHeight="1">
      <c r="A64" s="11"/>
      <c r="B64" s="11"/>
      <c r="C64" s="11"/>
      <c r="D64" s="11"/>
      <c r="E64" s="11"/>
      <c r="F64" s="11"/>
      <c r="G64" s="11"/>
      <c r="H64" s="11"/>
      <c r="I64" s="11"/>
      <c r="J64" s="24"/>
      <c r="K64" s="11"/>
      <c r="L64" s="11"/>
      <c r="M64" s="11"/>
    </row>
    <row r="65" spans="1:13" ht="15.75" customHeight="1">
      <c r="A65" s="11"/>
      <c r="B65" s="11"/>
      <c r="C65" s="11"/>
      <c r="D65" s="11"/>
      <c r="E65" s="11"/>
      <c r="F65" s="11"/>
      <c r="G65" s="11"/>
      <c r="H65" s="11"/>
      <c r="I65" s="11"/>
      <c r="J65" s="24"/>
      <c r="K65" s="11"/>
      <c r="L65" s="11"/>
      <c r="M65" s="11"/>
    </row>
    <row r="66" spans="1:13" ht="15.75" customHeight="1">
      <c r="A66" s="11"/>
      <c r="B66" s="11"/>
      <c r="C66" s="11"/>
      <c r="D66" s="11"/>
      <c r="E66" s="11"/>
      <c r="F66" s="11"/>
      <c r="G66" s="11"/>
      <c r="H66" s="11"/>
      <c r="I66" s="11"/>
      <c r="J66" s="24"/>
      <c r="K66" s="11"/>
      <c r="L66" s="11"/>
      <c r="M66" s="11"/>
    </row>
    <row r="67" spans="1:13" ht="15.75" customHeight="1">
      <c r="A67" s="11"/>
      <c r="B67" s="11"/>
      <c r="C67" s="11"/>
      <c r="D67" s="11"/>
      <c r="E67" s="11"/>
      <c r="F67" s="11"/>
      <c r="G67" s="11"/>
      <c r="H67" s="11"/>
      <c r="I67" s="11"/>
      <c r="J67" s="24"/>
      <c r="K67" s="11"/>
      <c r="L67" s="11"/>
      <c r="M67" s="11"/>
    </row>
    <row r="68" spans="1:13" ht="15.75" customHeight="1">
      <c r="A68" s="11"/>
      <c r="B68" s="11"/>
      <c r="C68" s="11"/>
      <c r="D68" s="11"/>
      <c r="E68" s="11"/>
      <c r="F68" s="11"/>
      <c r="G68" s="11"/>
      <c r="H68" s="11"/>
      <c r="I68" s="11"/>
      <c r="J68" s="24"/>
      <c r="K68" s="11"/>
      <c r="L68" s="11"/>
      <c r="M68" s="11"/>
    </row>
    <row r="69" spans="1:13" ht="15.75" customHeight="1">
      <c r="A69" s="11"/>
      <c r="B69" s="11"/>
      <c r="C69" s="11"/>
      <c r="D69" s="11"/>
      <c r="E69" s="11"/>
      <c r="F69" s="11"/>
      <c r="G69" s="11"/>
      <c r="H69" s="11"/>
      <c r="I69" s="11"/>
      <c r="J69" s="24"/>
      <c r="K69" s="11"/>
      <c r="L69" s="11"/>
      <c r="M69" s="11"/>
    </row>
    <row r="70" spans="1:13" ht="15.75" customHeight="1">
      <c r="A70" s="11"/>
      <c r="B70" s="11"/>
      <c r="C70" s="11"/>
      <c r="D70" s="11"/>
      <c r="E70" s="11"/>
      <c r="F70" s="11"/>
      <c r="G70" s="11"/>
      <c r="H70" s="11"/>
      <c r="I70" s="11"/>
      <c r="J70" s="24"/>
      <c r="K70" s="11"/>
      <c r="L70" s="11"/>
      <c r="M70" s="11"/>
    </row>
    <row r="71" spans="1:13" ht="15.75" customHeight="1">
      <c r="A71" s="11"/>
      <c r="B71" s="11"/>
      <c r="C71" s="11"/>
      <c r="D71" s="11"/>
      <c r="E71" s="11"/>
      <c r="F71" s="11"/>
      <c r="G71" s="11"/>
      <c r="H71" s="11"/>
      <c r="I71" s="11"/>
      <c r="J71" s="24"/>
      <c r="K71" s="11"/>
      <c r="L71" s="11"/>
      <c r="M71" s="11"/>
    </row>
    <row r="72" spans="1:13" ht="15.75" customHeight="1">
      <c r="A72" s="11"/>
      <c r="B72" s="11"/>
      <c r="C72" s="11"/>
      <c r="D72" s="11"/>
      <c r="E72" s="11"/>
      <c r="F72" s="11"/>
      <c r="G72" s="11"/>
      <c r="H72" s="11"/>
      <c r="I72" s="11"/>
      <c r="J72" s="24"/>
      <c r="K72" s="11"/>
      <c r="L72" s="11"/>
      <c r="M72" s="11"/>
    </row>
    <row r="73" spans="1:13" ht="15.75" customHeight="1">
      <c r="A73" s="11"/>
      <c r="B73" s="11"/>
      <c r="C73" s="11"/>
      <c r="D73" s="11"/>
      <c r="E73" s="11"/>
      <c r="F73" s="11"/>
      <c r="G73" s="11"/>
      <c r="H73" s="11"/>
      <c r="I73" s="11"/>
      <c r="J73" s="24"/>
      <c r="K73" s="11"/>
      <c r="L73" s="11"/>
      <c r="M73" s="11"/>
    </row>
    <row r="74" spans="1:13" ht="15.75" customHeight="1">
      <c r="A74" s="11"/>
      <c r="B74" s="11"/>
      <c r="C74" s="11"/>
      <c r="D74" s="11"/>
      <c r="E74" s="11"/>
      <c r="F74" s="11"/>
      <c r="G74" s="11"/>
      <c r="H74" s="11"/>
      <c r="I74" s="11"/>
      <c r="J74" s="24"/>
      <c r="K74" s="11"/>
      <c r="L74" s="11"/>
      <c r="M74" s="11"/>
    </row>
    <row r="75" spans="1:13" ht="15.75" customHeight="1">
      <c r="A75" s="11"/>
      <c r="B75" s="11"/>
      <c r="C75" s="11"/>
      <c r="D75" s="11"/>
      <c r="E75" s="11"/>
      <c r="F75" s="11"/>
      <c r="G75" s="11"/>
      <c r="H75" s="11"/>
      <c r="I75" s="11"/>
      <c r="J75" s="24"/>
      <c r="K75" s="11"/>
      <c r="L75" s="11"/>
      <c r="M75" s="11"/>
    </row>
    <row r="76" spans="1:13" ht="15.75" customHeight="1">
      <c r="A76" s="11"/>
      <c r="B76" s="11"/>
      <c r="C76" s="11"/>
      <c r="D76" s="11"/>
      <c r="E76" s="11"/>
      <c r="F76" s="11"/>
      <c r="G76" s="11"/>
      <c r="H76" s="11"/>
      <c r="I76" s="11"/>
      <c r="J76" s="24"/>
      <c r="K76" s="11"/>
      <c r="L76" s="11"/>
      <c r="M76" s="11"/>
    </row>
    <row r="77" spans="1:13" ht="15.75" customHeight="1">
      <c r="A77" s="11"/>
      <c r="B77" s="11"/>
      <c r="C77" s="11"/>
      <c r="D77" s="11"/>
      <c r="E77" s="11"/>
      <c r="F77" s="11"/>
      <c r="G77" s="11"/>
      <c r="H77" s="11"/>
      <c r="I77" s="11"/>
      <c r="J77" s="24"/>
      <c r="K77" s="11"/>
      <c r="L77" s="11"/>
      <c r="M77" s="11"/>
    </row>
    <row r="78" spans="1:13" ht="15.75" customHeight="1">
      <c r="A78" s="11"/>
      <c r="B78" s="11"/>
      <c r="C78" s="11"/>
      <c r="D78" s="11"/>
      <c r="E78" s="11"/>
      <c r="F78" s="11"/>
      <c r="G78" s="11"/>
      <c r="H78" s="11"/>
      <c r="I78" s="11"/>
      <c r="J78" s="24"/>
      <c r="K78" s="11"/>
      <c r="L78" s="11"/>
      <c r="M78" s="11"/>
    </row>
    <row r="79" spans="1:13" ht="15.75" customHeight="1">
      <c r="A79" s="11"/>
      <c r="B79" s="11"/>
      <c r="C79" s="11"/>
      <c r="D79" s="11"/>
      <c r="E79" s="11"/>
      <c r="F79" s="11"/>
      <c r="G79" s="11"/>
      <c r="H79" s="11"/>
      <c r="I79" s="11"/>
      <c r="J79" s="24"/>
      <c r="K79" s="11"/>
      <c r="L79" s="11"/>
      <c r="M79" s="11"/>
    </row>
    <row r="80" spans="1:13" ht="15.75" customHeight="1">
      <c r="A80" s="11"/>
      <c r="B80" s="11"/>
      <c r="C80" s="11"/>
      <c r="D80" s="11"/>
      <c r="E80" s="11"/>
      <c r="F80" s="11"/>
      <c r="G80" s="11"/>
      <c r="H80" s="11"/>
      <c r="I80" s="11"/>
      <c r="J80" s="24"/>
      <c r="K80" s="11"/>
      <c r="L80" s="11"/>
      <c r="M80" s="11"/>
    </row>
    <row r="81" spans="1:13" ht="15.75" customHeight="1">
      <c r="A81" s="11"/>
      <c r="B81" s="11"/>
      <c r="C81" s="11"/>
      <c r="D81" s="11"/>
      <c r="E81" s="11"/>
      <c r="F81" s="11"/>
      <c r="G81" s="11"/>
      <c r="H81" s="11"/>
      <c r="I81" s="11"/>
      <c r="J81" s="24"/>
      <c r="K81" s="11"/>
      <c r="L81" s="11"/>
      <c r="M81" s="11"/>
    </row>
    <row r="82" spans="1:13" ht="15.75" customHeight="1">
      <c r="A82" s="11"/>
      <c r="B82" s="11"/>
      <c r="C82" s="11"/>
      <c r="D82" s="11"/>
      <c r="E82" s="11"/>
      <c r="F82" s="11"/>
      <c r="G82" s="11"/>
      <c r="H82" s="11"/>
      <c r="I82" s="11"/>
      <c r="J82" s="24"/>
      <c r="K82" s="11"/>
      <c r="L82" s="11"/>
      <c r="M82" s="11"/>
    </row>
    <row r="83" spans="1:13" ht="15.75" customHeight="1">
      <c r="A83" s="11"/>
      <c r="B83" s="11"/>
      <c r="C83" s="11"/>
      <c r="D83" s="11"/>
      <c r="E83" s="11"/>
      <c r="F83" s="11"/>
      <c r="G83" s="11"/>
      <c r="H83" s="11"/>
      <c r="I83" s="11"/>
      <c r="J83" s="24"/>
      <c r="K83" s="11"/>
      <c r="L83" s="11"/>
      <c r="M83" s="11"/>
    </row>
    <row r="84" spans="1:13" ht="15.75" customHeight="1">
      <c r="A84" s="11"/>
      <c r="B84" s="11"/>
      <c r="C84" s="11"/>
      <c r="D84" s="11"/>
      <c r="E84" s="11"/>
      <c r="F84" s="11"/>
      <c r="G84" s="11"/>
      <c r="H84" s="11"/>
      <c r="I84" s="11"/>
      <c r="J84" s="24"/>
      <c r="K84" s="11"/>
      <c r="L84" s="11"/>
      <c r="M84" s="11"/>
    </row>
    <row r="85" spans="1:13" ht="15.75" customHeight="1">
      <c r="A85" s="11"/>
      <c r="B85" s="11"/>
      <c r="C85" s="11"/>
      <c r="D85" s="11"/>
      <c r="E85" s="11"/>
      <c r="F85" s="11"/>
      <c r="G85" s="11"/>
      <c r="H85" s="11"/>
      <c r="I85" s="11"/>
      <c r="J85" s="24"/>
      <c r="K85" s="11"/>
      <c r="L85" s="11"/>
      <c r="M85" s="11"/>
    </row>
    <row r="86" spans="1:13" ht="15.75" customHeight="1">
      <c r="A86" s="11"/>
      <c r="B86" s="11"/>
      <c r="C86" s="11"/>
      <c r="D86" s="11"/>
      <c r="E86" s="11"/>
      <c r="F86" s="11"/>
      <c r="G86" s="11"/>
      <c r="H86" s="11"/>
      <c r="I86" s="11"/>
      <c r="J86" s="24"/>
      <c r="K86" s="11"/>
      <c r="L86" s="11"/>
      <c r="M86" s="11"/>
    </row>
    <row r="87" spans="1:13" ht="15.75" customHeight="1">
      <c r="A87" s="11"/>
      <c r="B87" s="11"/>
      <c r="C87" s="11"/>
      <c r="D87" s="11"/>
      <c r="E87" s="11"/>
      <c r="F87" s="11"/>
      <c r="G87" s="11"/>
      <c r="H87" s="11"/>
      <c r="I87" s="11"/>
      <c r="J87" s="24"/>
      <c r="K87" s="11"/>
      <c r="L87" s="11"/>
      <c r="M87" s="11"/>
    </row>
    <row r="88" spans="1:13" ht="15.75" customHeight="1">
      <c r="A88" s="11"/>
      <c r="B88" s="11"/>
      <c r="C88" s="11"/>
      <c r="D88" s="11"/>
      <c r="E88" s="11"/>
      <c r="F88" s="11"/>
      <c r="G88" s="11"/>
      <c r="H88" s="11"/>
      <c r="I88" s="11"/>
      <c r="J88" s="24"/>
      <c r="K88" s="11"/>
      <c r="L88" s="11"/>
      <c r="M88" s="11"/>
    </row>
    <row r="89" spans="1:13" ht="15.75" customHeight="1">
      <c r="A89" s="11"/>
      <c r="B89" s="11"/>
      <c r="C89" s="11"/>
      <c r="D89" s="11"/>
      <c r="E89" s="11"/>
      <c r="F89" s="11"/>
      <c r="G89" s="11"/>
      <c r="H89" s="11"/>
      <c r="I89" s="11"/>
      <c r="J89" s="24"/>
      <c r="K89" s="11"/>
      <c r="L89" s="11"/>
      <c r="M89" s="11"/>
    </row>
    <row r="90" spans="1:13" ht="15.75" customHeight="1">
      <c r="A90" s="11"/>
      <c r="B90" s="11"/>
      <c r="C90" s="11"/>
      <c r="D90" s="11"/>
      <c r="E90" s="11"/>
      <c r="F90" s="11"/>
      <c r="G90" s="11"/>
      <c r="H90" s="11"/>
      <c r="I90" s="11"/>
      <c r="J90" s="24"/>
      <c r="K90" s="11"/>
      <c r="L90" s="11"/>
      <c r="M90" s="11"/>
    </row>
    <row r="91" spans="1:13" ht="15.75" customHeight="1">
      <c r="A91" s="11"/>
      <c r="B91" s="11"/>
      <c r="C91" s="11"/>
      <c r="D91" s="11"/>
      <c r="E91" s="11"/>
      <c r="F91" s="11"/>
      <c r="G91" s="11"/>
      <c r="H91" s="11"/>
      <c r="I91" s="11"/>
      <c r="J91" s="24"/>
      <c r="K91" s="11"/>
      <c r="L91" s="11"/>
      <c r="M91" s="11"/>
    </row>
    <row r="92" spans="1:13" ht="15.75" customHeight="1">
      <c r="A92" s="11"/>
      <c r="B92" s="11"/>
      <c r="C92" s="11"/>
      <c r="D92" s="11"/>
      <c r="E92" s="11"/>
      <c r="F92" s="11"/>
      <c r="G92" s="11"/>
      <c r="H92" s="11"/>
      <c r="I92" s="11"/>
      <c r="J92" s="24"/>
      <c r="K92" s="11"/>
      <c r="L92" s="11"/>
      <c r="M92" s="11"/>
    </row>
    <row r="93" spans="1:13" ht="15.75" customHeight="1">
      <c r="A93" s="11"/>
      <c r="B93" s="11"/>
      <c r="C93" s="11"/>
      <c r="D93" s="11"/>
      <c r="E93" s="11"/>
      <c r="F93" s="11"/>
      <c r="G93" s="11"/>
      <c r="H93" s="11"/>
      <c r="I93" s="11"/>
      <c r="J93" s="24"/>
      <c r="K93" s="11"/>
      <c r="L93" s="11"/>
      <c r="M93" s="11"/>
    </row>
    <row r="94" spans="1:13" ht="15.75" customHeight="1">
      <c r="A94" s="11"/>
      <c r="B94" s="11"/>
      <c r="C94" s="11"/>
      <c r="D94" s="11"/>
      <c r="E94" s="11"/>
      <c r="F94" s="11"/>
      <c r="G94" s="11"/>
      <c r="H94" s="11"/>
      <c r="I94" s="11"/>
      <c r="J94" s="24"/>
      <c r="K94" s="11"/>
      <c r="L94" s="11"/>
      <c r="M94" s="11"/>
    </row>
    <row r="95" spans="1:13" ht="15.75" customHeight="1">
      <c r="A95" s="11"/>
      <c r="B95" s="11"/>
      <c r="C95" s="11"/>
      <c r="D95" s="11"/>
      <c r="E95" s="11"/>
      <c r="F95" s="11"/>
      <c r="G95" s="11"/>
      <c r="H95" s="11"/>
      <c r="I95" s="11"/>
      <c r="J95" s="24"/>
      <c r="K95" s="11"/>
      <c r="L95" s="11"/>
      <c r="M95" s="11"/>
    </row>
    <row r="96" spans="1:13" ht="15.75" customHeight="1">
      <c r="A96" s="11"/>
      <c r="B96" s="11"/>
      <c r="C96" s="11"/>
      <c r="D96" s="11"/>
      <c r="E96" s="11"/>
      <c r="F96" s="11"/>
      <c r="G96" s="11"/>
      <c r="H96" s="11"/>
      <c r="I96" s="11"/>
      <c r="J96" s="24"/>
      <c r="K96" s="11"/>
      <c r="L96" s="11"/>
      <c r="M96" s="11"/>
    </row>
    <row r="97" spans="1:13" ht="15.75" customHeight="1">
      <c r="A97" s="11"/>
      <c r="B97" s="11"/>
      <c r="C97" s="11"/>
      <c r="D97" s="11"/>
      <c r="E97" s="11"/>
      <c r="F97" s="11"/>
      <c r="G97" s="11"/>
      <c r="H97" s="11"/>
      <c r="I97" s="11"/>
      <c r="J97" s="24"/>
      <c r="K97" s="11"/>
      <c r="L97" s="11"/>
      <c r="M97" s="11"/>
    </row>
    <row r="98" spans="1:13" ht="15.75" customHeight="1">
      <c r="A98" s="11"/>
      <c r="B98" s="11"/>
      <c r="C98" s="11"/>
      <c r="D98" s="11"/>
      <c r="E98" s="11"/>
      <c r="F98" s="11"/>
      <c r="G98" s="11"/>
      <c r="H98" s="11"/>
      <c r="I98" s="11"/>
      <c r="J98" s="24"/>
      <c r="K98" s="11"/>
      <c r="L98" s="11"/>
      <c r="M98" s="11"/>
    </row>
    <row r="99" spans="1:13" ht="15.75" customHeight="1">
      <c r="A99" s="11"/>
      <c r="B99" s="11"/>
      <c r="C99" s="11"/>
      <c r="D99" s="11"/>
      <c r="E99" s="11"/>
      <c r="F99" s="11"/>
      <c r="G99" s="11"/>
      <c r="H99" s="11"/>
      <c r="I99" s="11"/>
      <c r="J99" s="24"/>
      <c r="K99" s="11"/>
      <c r="L99" s="11"/>
      <c r="M99" s="11"/>
    </row>
    <row r="100" spans="1:13" ht="15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24"/>
      <c r="K100" s="11"/>
      <c r="L100" s="11"/>
      <c r="M100" s="11"/>
    </row>
    <row r="101" spans="1:13" ht="15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24"/>
      <c r="K101" s="11"/>
      <c r="L101" s="11"/>
      <c r="M101" s="11"/>
    </row>
    <row r="102" spans="1:13" ht="15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24"/>
      <c r="K102" s="11"/>
      <c r="L102" s="11"/>
      <c r="M102" s="11"/>
    </row>
    <row r="103" spans="1:13" ht="15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24"/>
      <c r="K103" s="11"/>
      <c r="L103" s="11"/>
      <c r="M103" s="11"/>
    </row>
    <row r="104" spans="1:13" ht="15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24"/>
      <c r="K104" s="11"/>
      <c r="L104" s="11"/>
      <c r="M104" s="11"/>
    </row>
    <row r="105" spans="1:13" ht="15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24"/>
      <c r="K105" s="11"/>
      <c r="L105" s="11"/>
      <c r="M105" s="11"/>
    </row>
    <row r="106" spans="1:13" ht="15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24"/>
      <c r="K106" s="11"/>
      <c r="L106" s="11"/>
      <c r="M106" s="11"/>
    </row>
    <row r="107" spans="1:13" ht="15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24"/>
      <c r="K107" s="11"/>
      <c r="L107" s="11"/>
      <c r="M107" s="11"/>
    </row>
    <row r="108" spans="1:13" ht="15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24"/>
      <c r="K108" s="11"/>
      <c r="L108" s="11"/>
      <c r="M108" s="11"/>
    </row>
    <row r="109" spans="1:13" ht="15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24"/>
      <c r="K109" s="11"/>
      <c r="L109" s="11"/>
      <c r="M109" s="11"/>
    </row>
    <row r="110" spans="1:13" ht="15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24"/>
      <c r="K110" s="11"/>
      <c r="L110" s="11"/>
      <c r="M110" s="11"/>
    </row>
    <row r="111" spans="1:13" ht="15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24"/>
      <c r="K111" s="11"/>
      <c r="L111" s="11"/>
      <c r="M111" s="11"/>
    </row>
    <row r="112" spans="1:13" ht="15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24"/>
      <c r="K112" s="11"/>
      <c r="L112" s="11"/>
      <c r="M112" s="11"/>
    </row>
    <row r="113" spans="1:13" ht="15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24"/>
      <c r="K113" s="11"/>
      <c r="L113" s="11"/>
      <c r="M113" s="11"/>
    </row>
    <row r="114" spans="1:13" ht="15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24"/>
      <c r="K114" s="11"/>
      <c r="L114" s="11"/>
      <c r="M114" s="11"/>
    </row>
    <row r="115" spans="1:13" ht="15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24"/>
      <c r="K115" s="11"/>
      <c r="L115" s="11"/>
      <c r="M115" s="11"/>
    </row>
    <row r="116" spans="1:13" ht="15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24"/>
      <c r="K116" s="11"/>
      <c r="L116" s="11"/>
      <c r="M116" s="11"/>
    </row>
    <row r="117" spans="1:13" ht="15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24"/>
      <c r="K117" s="11"/>
      <c r="L117" s="11"/>
      <c r="M117" s="11"/>
    </row>
    <row r="118" spans="1:13" ht="15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24"/>
      <c r="K118" s="11"/>
      <c r="L118" s="11"/>
      <c r="M118" s="11"/>
    </row>
    <row r="119" spans="1:13" ht="15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24"/>
      <c r="K119" s="11"/>
      <c r="L119" s="11"/>
      <c r="M119" s="11"/>
    </row>
    <row r="120" spans="1:13" ht="15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24"/>
      <c r="K120" s="11"/>
      <c r="L120" s="11"/>
      <c r="M120" s="11"/>
    </row>
    <row r="121" spans="1:13" ht="15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24"/>
      <c r="K121" s="11"/>
      <c r="L121" s="11"/>
      <c r="M121" s="11"/>
    </row>
    <row r="122" spans="1:13" ht="15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24"/>
      <c r="K122" s="11"/>
      <c r="L122" s="11"/>
      <c r="M122" s="11"/>
    </row>
    <row r="123" spans="1:13" ht="15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24"/>
      <c r="K123" s="11"/>
      <c r="L123" s="11"/>
      <c r="M123" s="11"/>
    </row>
    <row r="124" spans="1:13" ht="15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24"/>
      <c r="K124" s="11"/>
      <c r="L124" s="11"/>
      <c r="M124" s="11"/>
    </row>
    <row r="125" spans="1:13" ht="15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24"/>
      <c r="K125" s="11"/>
      <c r="L125" s="11"/>
      <c r="M125" s="11"/>
    </row>
    <row r="126" spans="1:13" ht="15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24"/>
      <c r="K126" s="11"/>
      <c r="L126" s="11"/>
      <c r="M126" s="11"/>
    </row>
    <row r="127" spans="1:13" ht="15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24"/>
      <c r="K127" s="11"/>
      <c r="L127" s="11"/>
      <c r="M127" s="11"/>
    </row>
    <row r="128" spans="1:13" ht="15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24"/>
      <c r="K128" s="11"/>
      <c r="L128" s="11"/>
      <c r="M128" s="11"/>
    </row>
    <row r="129" spans="1:13" ht="15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24"/>
      <c r="K129" s="11"/>
      <c r="L129" s="11"/>
      <c r="M129" s="11"/>
    </row>
    <row r="130" spans="1:13" ht="15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24"/>
      <c r="K130" s="11"/>
      <c r="L130" s="11"/>
      <c r="M130" s="11"/>
    </row>
    <row r="131" spans="1:13" ht="15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24"/>
      <c r="K131" s="11"/>
      <c r="L131" s="11"/>
      <c r="M131" s="11"/>
    </row>
    <row r="132" spans="1:13" ht="15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24"/>
      <c r="K132" s="11"/>
      <c r="L132" s="11"/>
      <c r="M132" s="11"/>
    </row>
    <row r="133" spans="1:13" ht="15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24"/>
      <c r="K133" s="11"/>
      <c r="L133" s="11"/>
      <c r="M133" s="11"/>
    </row>
    <row r="134" spans="1:13" ht="15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24"/>
      <c r="K134" s="11"/>
      <c r="L134" s="11"/>
      <c r="M134" s="11"/>
    </row>
    <row r="135" spans="1:13" ht="15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24"/>
      <c r="K135" s="11"/>
      <c r="L135" s="11"/>
      <c r="M135" s="11"/>
    </row>
    <row r="136" spans="1:13" ht="15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24"/>
      <c r="K136" s="11"/>
      <c r="L136" s="11"/>
      <c r="M136" s="11"/>
    </row>
    <row r="137" spans="1:13" ht="15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24"/>
      <c r="K137" s="11"/>
      <c r="L137" s="11"/>
      <c r="M137" s="11"/>
    </row>
    <row r="138" spans="1:13" ht="15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24"/>
      <c r="K138" s="11"/>
      <c r="L138" s="11"/>
      <c r="M138" s="11"/>
    </row>
    <row r="139" spans="1:13" ht="15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24"/>
      <c r="K139" s="11"/>
      <c r="L139" s="11"/>
      <c r="M139" s="11"/>
    </row>
    <row r="140" spans="1:13" ht="15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24"/>
      <c r="K140" s="11"/>
      <c r="L140" s="11"/>
      <c r="M140" s="11"/>
    </row>
    <row r="141" spans="1:13" ht="15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24"/>
      <c r="K141" s="11"/>
      <c r="L141" s="11"/>
      <c r="M141" s="11"/>
    </row>
    <row r="142" spans="1:13" ht="15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24"/>
      <c r="K142" s="11"/>
      <c r="L142" s="11"/>
      <c r="M142" s="11"/>
    </row>
    <row r="143" spans="1:13" ht="15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24"/>
      <c r="K143" s="11"/>
      <c r="L143" s="11"/>
      <c r="M143" s="11"/>
    </row>
    <row r="144" spans="1:13" ht="15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24"/>
      <c r="K144" s="11"/>
      <c r="L144" s="11"/>
      <c r="M144" s="11"/>
    </row>
    <row r="145" spans="1:13" ht="15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24"/>
      <c r="K145" s="11"/>
      <c r="L145" s="11"/>
      <c r="M145" s="11"/>
    </row>
    <row r="146" spans="1:13" ht="15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24"/>
      <c r="K146" s="11"/>
      <c r="L146" s="11"/>
      <c r="M146" s="11"/>
    </row>
    <row r="147" spans="1:13" ht="15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24"/>
      <c r="K147" s="11"/>
      <c r="L147" s="11"/>
      <c r="M147" s="11"/>
    </row>
    <row r="148" spans="1:13" ht="15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24"/>
      <c r="K148" s="11"/>
      <c r="L148" s="11"/>
      <c r="M148" s="11"/>
    </row>
    <row r="149" spans="1:13" ht="15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24"/>
      <c r="K149" s="11"/>
      <c r="L149" s="11"/>
      <c r="M149" s="11"/>
    </row>
    <row r="150" spans="1:13" ht="15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24"/>
      <c r="K150" s="11"/>
      <c r="L150" s="11"/>
      <c r="M150" s="11"/>
    </row>
    <row r="151" spans="1:13" ht="15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24"/>
      <c r="K151" s="11"/>
      <c r="L151" s="11"/>
      <c r="M151" s="11"/>
    </row>
    <row r="152" spans="1:13" ht="15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24"/>
      <c r="K152" s="11"/>
      <c r="L152" s="11"/>
      <c r="M152" s="11"/>
    </row>
    <row r="153" spans="1:13" ht="15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24"/>
      <c r="K153" s="11"/>
      <c r="L153" s="11"/>
      <c r="M153" s="11"/>
    </row>
    <row r="154" spans="1:13" ht="15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24"/>
      <c r="K154" s="11"/>
      <c r="L154" s="11"/>
      <c r="M154" s="11"/>
    </row>
    <row r="155" spans="1:13" ht="15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24"/>
      <c r="K155" s="11"/>
      <c r="L155" s="11"/>
      <c r="M155" s="11"/>
    </row>
    <row r="156" spans="1:13" ht="15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24"/>
      <c r="K156" s="11"/>
      <c r="L156" s="11"/>
      <c r="M156" s="11"/>
    </row>
    <row r="157" spans="1:13" ht="15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24"/>
      <c r="K157" s="11"/>
      <c r="L157" s="11"/>
      <c r="M157" s="11"/>
    </row>
    <row r="158" spans="1:13" ht="15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24"/>
      <c r="K158" s="11"/>
      <c r="L158" s="11"/>
      <c r="M158" s="11"/>
    </row>
    <row r="159" spans="1:13" ht="15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24"/>
      <c r="K159" s="11"/>
      <c r="L159" s="11"/>
      <c r="M159" s="11"/>
    </row>
    <row r="160" spans="1:13" ht="15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24"/>
      <c r="K160" s="11"/>
      <c r="L160" s="11"/>
      <c r="M160" s="11"/>
    </row>
    <row r="161" spans="1:13" ht="15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24"/>
      <c r="K161" s="11"/>
      <c r="L161" s="11"/>
      <c r="M161" s="11"/>
    </row>
    <row r="162" spans="1:13" ht="15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24"/>
      <c r="K162" s="11"/>
      <c r="L162" s="11"/>
      <c r="M162" s="11"/>
    </row>
    <row r="163" spans="1:13" ht="15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24"/>
      <c r="K163" s="11"/>
      <c r="L163" s="11"/>
      <c r="M163" s="11"/>
    </row>
    <row r="164" spans="1:13" ht="15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24"/>
      <c r="K164" s="11"/>
      <c r="L164" s="11"/>
      <c r="M164" s="11"/>
    </row>
    <row r="165" spans="1:13" ht="15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24"/>
      <c r="K165" s="11"/>
      <c r="L165" s="11"/>
      <c r="M165" s="11"/>
    </row>
    <row r="166" spans="1:13" ht="15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24"/>
      <c r="K166" s="11"/>
      <c r="L166" s="11"/>
      <c r="M166" s="11"/>
    </row>
    <row r="167" spans="1:13" ht="15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24"/>
      <c r="K167" s="11"/>
      <c r="L167" s="11"/>
      <c r="M167" s="11"/>
    </row>
    <row r="168" spans="1:13" ht="15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24"/>
      <c r="K168" s="11"/>
      <c r="L168" s="11"/>
      <c r="M168" s="11"/>
    </row>
    <row r="169" spans="1:13" ht="15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24"/>
      <c r="K169" s="11"/>
      <c r="L169" s="11"/>
      <c r="M169" s="11"/>
    </row>
    <row r="170" spans="1:13" ht="15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24"/>
      <c r="K170" s="11"/>
      <c r="L170" s="11"/>
      <c r="M170" s="11"/>
    </row>
    <row r="171" spans="1:13" ht="15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24"/>
      <c r="K171" s="11"/>
      <c r="L171" s="11"/>
      <c r="M171" s="11"/>
    </row>
    <row r="172" spans="1:13" ht="15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24"/>
      <c r="K172" s="11"/>
      <c r="L172" s="11"/>
      <c r="M172" s="11"/>
    </row>
    <row r="173" spans="1:13" ht="15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24"/>
      <c r="K173" s="11"/>
      <c r="L173" s="11"/>
      <c r="M173" s="11"/>
    </row>
    <row r="174" spans="1:13" ht="15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3" ht="15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3" ht="15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ht="15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ht="15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ht="15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ht="15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ht="15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ht="15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ht="15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ht="15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ht="15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ht="15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ht="15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ht="15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ht="15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ht="15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ht="15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ht="15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ht="15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ht="15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ht="15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ht="15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ht="15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ht="15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ht="15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ht="15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ht="15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ht="15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ht="15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ht="15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ht="15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6" spans="1:13" ht="15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</row>
    <row r="207" spans="1:13" ht="15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</row>
    <row r="208" spans="1:13" ht="15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</row>
    <row r="209" spans="1:13" ht="15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</row>
    <row r="210" spans="1:13" ht="15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</row>
    <row r="211" spans="1:13" ht="15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</row>
    <row r="212" spans="1:13" ht="15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</row>
    <row r="213" spans="1:13" ht="15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</row>
    <row r="214" spans="1:13" ht="15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</row>
    <row r="215" spans="1:13" ht="15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</row>
    <row r="216" spans="1:13" ht="15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</row>
    <row r="217" spans="1:13" ht="15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ht="15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ht="15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ht="15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ht="15.7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ht="15.7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ht="15.7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ht="15.7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ht="15.7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ht="15.7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ht="15.7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ht="15.7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ht="15.7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ht="15.7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ht="15.7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ht="15.7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ht="15.7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ht="15.7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ht="15.7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ht="15.7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ht="15.7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ht="15.7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ht="15.7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ht="15.7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13" ht="15.7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13" ht="15.7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13" ht="15.7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13" ht="15.7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13" ht="15.7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13" ht="15.7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13" ht="15.7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13" ht="15.7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49" spans="1:13" ht="15.7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</row>
    <row r="250" spans="1:13" ht="15.7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</row>
    <row r="251" spans="1:13" ht="15.7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</row>
    <row r="252" spans="1:13" ht="15.7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</row>
    <row r="253" spans="1:13" ht="15.7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</row>
    <row r="254" spans="1:13" ht="15.7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</row>
    <row r="255" spans="1:13" ht="15.7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</row>
    <row r="256" spans="1:13" ht="15.7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</row>
    <row r="257" spans="1:13" ht="15.7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</row>
    <row r="258" spans="1:13" ht="15.7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</row>
    <row r="259" spans="1:13" ht="15.7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</row>
    <row r="260" spans="1:13" ht="15.7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</row>
    <row r="261" spans="1:13" ht="15.7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</row>
    <row r="262" spans="1:13" ht="15.7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</row>
    <row r="263" spans="1:13" ht="15.7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5.7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</row>
    <row r="265" spans="1:13" ht="15.7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</row>
    <row r="266" spans="1:13" ht="15.7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</row>
    <row r="267" spans="1:13" ht="15.7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</row>
    <row r="268" spans="1:13" ht="15.7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</row>
    <row r="269" spans="1:13" ht="15.7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</row>
    <row r="270" spans="1:13" ht="15.7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</row>
    <row r="271" spans="1:13" ht="15.7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</row>
    <row r="272" spans="1:13" ht="15.7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</row>
    <row r="273" spans="1:13" ht="15.7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</row>
    <row r="274" spans="1:13" ht="15.7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</row>
    <row r="275" spans="1:13" ht="15.7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</row>
    <row r="276" spans="1:13" ht="15.7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</row>
    <row r="277" spans="1:13" ht="15.7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</row>
    <row r="278" spans="1:13" ht="15.7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</row>
    <row r="279" spans="1:13" ht="15.7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</row>
    <row r="280" spans="1:13" ht="15.7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</row>
    <row r="281" spans="1:13" ht="15.7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</row>
    <row r="282" spans="1:13" ht="15.7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</row>
    <row r="283" spans="1:13" ht="15.7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</row>
    <row r="284" spans="1:13" ht="15.7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</row>
    <row r="285" spans="1:13" ht="15.7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</row>
    <row r="286" spans="1:13" ht="15.7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</row>
    <row r="287" spans="1:13" ht="15.7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</row>
    <row r="288" spans="1:13" ht="15.7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</row>
    <row r="289" spans="1:13" ht="15.7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</row>
    <row r="290" spans="1:13" ht="15.7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</row>
    <row r="291" spans="1:13" ht="15.7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</row>
    <row r="292" spans="1:13" ht="15.7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</row>
    <row r="293" spans="1:13" ht="15.7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</row>
    <row r="294" spans="1:13" ht="15.7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</row>
    <row r="295" spans="1:13" ht="15.7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</row>
    <row r="296" spans="1:13" ht="15.7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</row>
    <row r="297" spans="1:13" ht="15.7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</row>
    <row r="298" spans="1:13" ht="15.7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</row>
    <row r="299" spans="1:13" ht="15.7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</row>
    <row r="300" spans="1:13" ht="15.7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</row>
    <row r="301" spans="1:13" ht="15.7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</row>
    <row r="302" spans="1:13" ht="15.7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</row>
    <row r="303" spans="1:13" ht="15.7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</row>
    <row r="304" spans="1:13" ht="15.7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</row>
    <row r="305" spans="1:13" ht="15.7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</row>
    <row r="306" spans="1:13" ht="15.7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</row>
    <row r="307" spans="1:13" ht="15.7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</row>
    <row r="308" spans="1:13" ht="15.7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</row>
    <row r="309" spans="1:13" ht="15.7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</row>
    <row r="310" spans="1:13" ht="15.7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</row>
    <row r="311" spans="1:13" ht="15.7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</row>
    <row r="312" spans="1:13" ht="15.7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</row>
    <row r="313" spans="1:13" ht="15.7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</row>
    <row r="314" spans="1:13" ht="15.7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</row>
    <row r="315" spans="1:13" ht="15.7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</row>
    <row r="316" spans="1:13" ht="15.7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</row>
    <row r="317" spans="1:13" ht="15.7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</row>
    <row r="318" spans="1:13" ht="15.7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</row>
    <row r="319" spans="1:13" ht="15.7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</row>
    <row r="320" spans="1:13" ht="15.7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</row>
    <row r="321" spans="1:13" ht="15.7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</row>
    <row r="322" spans="1:13" ht="15.7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</row>
    <row r="323" spans="1:13" ht="15.7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</row>
    <row r="324" spans="1:13" ht="15.7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</row>
    <row r="325" spans="1:13" ht="15.7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</row>
    <row r="326" spans="1:13" ht="15.7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</row>
    <row r="327" spans="1:13" ht="15.7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</row>
    <row r="328" spans="1:13" ht="15.7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</row>
    <row r="329" spans="1:13" ht="15.7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</row>
    <row r="330" spans="1:13" ht="15.7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</row>
    <row r="331" spans="1:13" ht="15.7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</row>
    <row r="332" spans="1:13" ht="15.7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</row>
    <row r="333" spans="1:13" ht="15.7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</row>
    <row r="334" spans="1:13" ht="15.7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</row>
    <row r="335" spans="1:13" ht="15.7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</row>
    <row r="336" spans="1:13" ht="15.7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</row>
    <row r="337" spans="1:13" ht="15.7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</row>
    <row r="338" spans="1:13" ht="15.7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</row>
    <row r="339" spans="1:13" ht="15.7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</row>
    <row r="340" spans="1:13" ht="15.7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</row>
    <row r="341" spans="1:13" ht="15.7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</row>
    <row r="342" spans="1:13" ht="15.7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</row>
    <row r="343" spans="1:13" ht="15.7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</row>
    <row r="344" spans="1:13" ht="15.7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</row>
    <row r="345" spans="1:13" ht="15.7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</row>
    <row r="346" spans="1:13" ht="15.7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</row>
    <row r="347" spans="1:13" ht="15.7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</row>
    <row r="348" spans="1:13" ht="15.7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</row>
    <row r="349" spans="1:13" ht="15.7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</row>
    <row r="350" spans="1:13" ht="15.7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</row>
    <row r="351" spans="1:13" ht="15.7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</row>
    <row r="352" spans="1:13" ht="15.7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</row>
    <row r="353" spans="1:13" ht="15.7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</row>
    <row r="354" spans="1:13" ht="15.7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</row>
    <row r="355" spans="1:13" ht="15.7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</row>
    <row r="356" spans="1:13" ht="15.7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</row>
    <row r="357" spans="1:13" ht="15.7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</row>
    <row r="358" spans="1:13" ht="15.7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</row>
    <row r="359" spans="1:13" ht="15.7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</row>
    <row r="360" spans="1:13" ht="15.7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</row>
    <row r="361" spans="1:13" ht="15.7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</row>
    <row r="362" spans="1:13" ht="15.7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</row>
    <row r="363" spans="1:13" ht="15.7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</row>
    <row r="364" spans="1:13" ht="15.7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</row>
    <row r="365" spans="1:13" ht="15.7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</row>
    <row r="366" spans="1:13" ht="15.7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</row>
    <row r="367" spans="1:13" ht="15.7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</row>
    <row r="368" spans="1:13" ht="15.7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</row>
    <row r="369" spans="1:13" ht="15.7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</row>
    <row r="370" spans="1:13" ht="15.7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</row>
    <row r="371" spans="1:13" ht="15.7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</row>
    <row r="372" spans="1:13" ht="15.7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</row>
    <row r="373" spans="1:13" ht="15.7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</row>
    <row r="374" spans="1:13" ht="15.7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</row>
    <row r="375" spans="1:13" ht="15.7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</row>
    <row r="376" spans="1:13" ht="15.7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</row>
    <row r="377" spans="1:13" ht="15.7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</row>
    <row r="378" spans="1:13" ht="15.7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</row>
    <row r="379" spans="1:13" ht="15.7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</row>
    <row r="380" spans="1:13" ht="15.7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</row>
    <row r="381" spans="1:13" ht="15.7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</row>
    <row r="382" spans="1:13" ht="15.7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</row>
    <row r="383" spans="1:13" ht="15.7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</row>
    <row r="384" spans="1:13" ht="15.7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</row>
    <row r="385" spans="1:13" ht="15.7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</row>
    <row r="386" spans="1:13" ht="15.7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</row>
    <row r="387" spans="1:13" ht="15.7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</row>
    <row r="388" spans="1:13" ht="15.7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</row>
    <row r="389" spans="1:13" ht="15.7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</row>
    <row r="390" spans="1:13" ht="15.7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</row>
    <row r="391" spans="1:13" ht="15.7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</row>
    <row r="392" spans="1:13" ht="15.7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</row>
    <row r="393" spans="1:13" ht="15.7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</row>
    <row r="394" spans="1:13" ht="15.7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</row>
    <row r="395" spans="1:13" ht="15.7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</row>
    <row r="396" spans="1:13" ht="15.7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</row>
    <row r="397" spans="1:13" ht="15.7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</row>
    <row r="398" spans="1:13" ht="15.7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</row>
    <row r="399" spans="1:13" ht="15.7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</row>
    <row r="400" spans="1:13" ht="15.7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</row>
    <row r="401" spans="1:13" ht="15.7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</row>
    <row r="402" spans="1:13" ht="15.7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</row>
    <row r="403" spans="1:13" ht="15.7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</row>
    <row r="404" spans="1:13" ht="15.7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</row>
    <row r="405" spans="1:13" ht="15.7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</row>
    <row r="406" spans="1:13" ht="15.7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</row>
    <row r="407" spans="1:13" ht="15.7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</row>
    <row r="408" spans="1:13" ht="15.7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</row>
    <row r="409" spans="1:13" ht="15.7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</row>
    <row r="410" spans="1:13" ht="15.7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</row>
    <row r="411" spans="1:13" ht="15.7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</row>
    <row r="412" spans="1:13" ht="15.7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</row>
    <row r="413" spans="1:13" ht="15.7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</row>
    <row r="414" spans="1:13" ht="15.7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</row>
    <row r="415" spans="1:13" ht="15.7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</row>
    <row r="416" spans="1:13" ht="15.7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</row>
    <row r="417" spans="1:13" ht="15.7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</row>
    <row r="418" spans="1:13" ht="15.7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</row>
    <row r="419" spans="1:13" ht="15.7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</row>
    <row r="420" spans="1:13" ht="15.7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</row>
    <row r="421" spans="1:13" ht="15.7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</row>
    <row r="422" spans="1:13" ht="15.7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</row>
    <row r="423" spans="1:13" ht="15.7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</row>
    <row r="424" spans="1:13" ht="15.7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</row>
    <row r="425" spans="1:13" ht="15.7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</row>
    <row r="426" spans="1:13" ht="15.7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</row>
    <row r="427" spans="1:13" ht="15.7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</row>
    <row r="428" spans="1:13" ht="15.7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</row>
    <row r="429" spans="1:13" ht="15.7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</row>
    <row r="430" spans="1:13" ht="15.7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</row>
    <row r="431" spans="1:13" ht="15.7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</row>
    <row r="432" spans="1:13" ht="15.7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</row>
    <row r="433" spans="1:13" ht="15.7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</row>
    <row r="434" spans="1:13" ht="15.7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</row>
    <row r="435" spans="1:13" ht="15.7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</row>
    <row r="436" spans="1:13" ht="15.7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</row>
    <row r="437" spans="1:13" ht="15.7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</row>
    <row r="438" spans="1:13" ht="15.7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</row>
    <row r="439" spans="1:13" ht="15.7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</row>
    <row r="440" spans="1:13" ht="15.7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</row>
    <row r="441" spans="1:13" ht="15.7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</row>
    <row r="442" spans="1:13" ht="15.7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</row>
    <row r="443" spans="1:13" ht="15.7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</row>
    <row r="444" spans="1:13" ht="15.7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</row>
    <row r="445" spans="1:13" ht="15.7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</row>
    <row r="446" spans="1:13" ht="15.7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</row>
    <row r="447" spans="1:13" ht="15.7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</row>
    <row r="448" spans="1:13" ht="15.7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</row>
    <row r="449" spans="1:13" ht="15.7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</row>
    <row r="450" spans="1:13" ht="15.7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</row>
    <row r="451" spans="1:13" ht="15.7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</row>
    <row r="452" spans="1:13" ht="15.7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</row>
    <row r="453" spans="1:13" ht="15.7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</row>
    <row r="454" spans="1:13" ht="15.7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</row>
    <row r="455" spans="1:13" ht="15.7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</row>
    <row r="456" spans="1:13" ht="15.7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</row>
    <row r="457" spans="1:13" ht="15.7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</row>
    <row r="458" spans="1:13" ht="15.7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</row>
    <row r="459" spans="1:13" ht="15.7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</row>
    <row r="460" spans="1:13" ht="15.7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</row>
    <row r="461" spans="1:13" ht="15.7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</row>
    <row r="462" spans="1:13" ht="15.7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</row>
    <row r="463" spans="1:13" ht="15.7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</row>
    <row r="464" spans="1:13" ht="15.7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</row>
    <row r="465" spans="1:13" ht="15.7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</row>
    <row r="466" spans="1:13" ht="15.7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</row>
    <row r="467" spans="1:13" ht="15.7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</row>
    <row r="468" spans="1:13" ht="15.7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</row>
    <row r="469" spans="1:13" ht="15.7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</row>
    <row r="470" spans="1:13" ht="15.7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</row>
    <row r="471" spans="1:13" ht="15.7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</row>
    <row r="472" spans="1:13" ht="15.7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</row>
    <row r="473" spans="1:13" ht="15.7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</row>
    <row r="474" spans="1:13" ht="15.75" customHeight="1">
      <c r="A474" s="11"/>
      <c r="I474" s="11"/>
      <c r="J474" s="11"/>
      <c r="K474" s="11"/>
      <c r="L474" s="11"/>
      <c r="M474" s="11"/>
    </row>
    <row r="475" spans="1:13" ht="15.75" customHeight="1">
      <c r="A475" s="11"/>
      <c r="I475" s="11"/>
      <c r="J475" s="11"/>
      <c r="K475" s="11"/>
      <c r="L475" s="11"/>
      <c r="M475" s="11"/>
    </row>
    <row r="476" spans="1:13" ht="15.75" customHeight="1">
      <c r="A476" s="11"/>
      <c r="I476" s="11"/>
      <c r="J476" s="11"/>
      <c r="K476" s="11"/>
      <c r="L476" s="11"/>
      <c r="M476" s="11"/>
    </row>
    <row r="477" spans="1:13" ht="15.75" customHeight="1">
      <c r="A477" s="11"/>
      <c r="I477" s="11"/>
      <c r="J477" s="11"/>
      <c r="K477" s="11"/>
      <c r="L477" s="11"/>
      <c r="M477" s="11"/>
    </row>
    <row r="478" spans="1:13" ht="15.75" customHeight="1">
      <c r="A478" s="11"/>
      <c r="I478" s="11"/>
      <c r="J478" s="11"/>
      <c r="K478" s="11"/>
      <c r="L478" s="11"/>
      <c r="M478" s="11"/>
    </row>
    <row r="479" spans="1:13" ht="15.75" customHeight="1">
      <c r="I479" s="11"/>
      <c r="J479" s="11"/>
      <c r="K479" s="11"/>
      <c r="L479" s="11"/>
      <c r="M479" s="11"/>
    </row>
    <row r="480" spans="1:13" ht="15.75" customHeight="1">
      <c r="K480" s="11"/>
      <c r="L480" s="11"/>
      <c r="M480" s="11"/>
    </row>
    <row r="481" spans="11:13" ht="15.75" customHeight="1">
      <c r="K481" s="11"/>
      <c r="L481" s="11"/>
      <c r="M481" s="11"/>
    </row>
    <row r="482" spans="11:13" ht="15.75" customHeight="1">
      <c r="K482" s="11"/>
      <c r="L482" s="11"/>
      <c r="M482" s="11"/>
    </row>
    <row r="483" spans="11:13" ht="15.75" customHeight="1">
      <c r="K483" s="11"/>
      <c r="L483" s="11"/>
      <c r="M483" s="11"/>
    </row>
    <row r="484" spans="11:13" ht="15.75" customHeight="1">
      <c r="K484" s="11"/>
      <c r="L484" s="11"/>
      <c r="M484" s="11"/>
    </row>
    <row r="485" spans="11:13" ht="15.75" customHeight="1">
      <c r="K485" s="11"/>
      <c r="L485" s="11"/>
      <c r="M485" s="11"/>
    </row>
    <row r="486" spans="11:13" ht="15.75" customHeight="1">
      <c r="K486" s="11"/>
      <c r="L486" s="11"/>
      <c r="M486" s="11"/>
    </row>
    <row r="487" spans="11:13" ht="15.75" customHeight="1">
      <c r="K487" s="11"/>
      <c r="L487" s="11"/>
      <c r="M487" s="11"/>
    </row>
    <row r="488" spans="11:13" ht="15.75" customHeight="1">
      <c r="K488" s="11"/>
      <c r="L488" s="11"/>
      <c r="M488" s="11"/>
    </row>
    <row r="489" spans="11:13" ht="15.75" customHeight="1">
      <c r="K489" s="11"/>
      <c r="L489" s="11"/>
      <c r="M489" s="11"/>
    </row>
    <row r="490" spans="11:13" ht="15.75" customHeight="1">
      <c r="K490" s="11"/>
      <c r="L490" s="11"/>
      <c r="M490" s="11"/>
    </row>
    <row r="491" spans="11:13" ht="15.75" customHeight="1">
      <c r="K491" s="11"/>
      <c r="L491" s="11"/>
      <c r="M491" s="11"/>
    </row>
    <row r="492" spans="11:13" ht="15.75" customHeight="1">
      <c r="K492" s="11"/>
      <c r="L492" s="11"/>
      <c r="M492" s="11"/>
    </row>
    <row r="493" spans="11:13" ht="15.75" customHeight="1">
      <c r="K493" s="11"/>
      <c r="L493" s="11"/>
      <c r="M493" s="11"/>
    </row>
    <row r="494" spans="11:13" ht="15.75" customHeight="1">
      <c r="K494" s="11"/>
      <c r="L494" s="11"/>
      <c r="M494" s="11"/>
    </row>
    <row r="495" spans="11:13" ht="15.75" customHeight="1">
      <c r="K495" s="11"/>
      <c r="L495" s="11"/>
      <c r="M495" s="11"/>
    </row>
    <row r="496" spans="11:13" ht="15.75" customHeight="1">
      <c r="K496" s="11"/>
      <c r="L496" s="11"/>
      <c r="M496" s="11"/>
    </row>
    <row r="497" spans="11:13" ht="15.75" customHeight="1">
      <c r="K497" s="11"/>
      <c r="L497" s="11"/>
      <c r="M497" s="11"/>
    </row>
    <row r="498" spans="11:13" ht="15.75" customHeight="1">
      <c r="K498" s="11"/>
      <c r="L498" s="11"/>
      <c r="M498" s="11"/>
    </row>
    <row r="499" spans="11:13" ht="15.75" customHeight="1">
      <c r="K499" s="11"/>
      <c r="L499" s="11"/>
      <c r="M499" s="11"/>
    </row>
    <row r="500" spans="11:13" ht="15.75" customHeight="1">
      <c r="K500" s="11"/>
      <c r="L500" s="11"/>
      <c r="M500" s="11"/>
    </row>
  </sheetData>
  <mergeCells count="8">
    <mergeCell ref="A5:J5"/>
    <mergeCell ref="A6:J6"/>
    <mergeCell ref="F27:I27"/>
    <mergeCell ref="A1:C1"/>
    <mergeCell ref="D1:F1"/>
    <mergeCell ref="G1:J1"/>
    <mergeCell ref="A3:J3"/>
    <mergeCell ref="A4:I4"/>
  </mergeCells>
  <pageMargins left="0.67" right="0.31" top="1" bottom="0.75" header="0.3" footer="0.3"/>
  <pageSetup scale="31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I66"/>
  <sheetViews>
    <sheetView topLeftCell="A8" zoomScale="60" zoomScaleNormal="60" workbookViewId="0">
      <selection activeCell="I28" sqref="I28"/>
    </sheetView>
  </sheetViews>
  <sheetFormatPr defaultColWidth="9" defaultRowHeight="15"/>
  <cols>
    <col min="3" max="3" width="24.85546875" customWidth="1"/>
    <col min="4" max="4" width="41.5703125" customWidth="1"/>
    <col min="5" max="5" width="41.42578125" customWidth="1"/>
    <col min="6" max="6" width="20.140625" customWidth="1"/>
    <col min="7" max="7" width="26.140625" customWidth="1"/>
    <col min="8" max="8" width="26.5703125" customWidth="1"/>
    <col min="9" max="9" width="56.7109375" customWidth="1"/>
    <col min="13" max="13" width="30.140625" customWidth="1"/>
  </cols>
  <sheetData>
    <row r="1" spans="2:9" ht="15" customHeight="1">
      <c r="B1" s="573" t="s">
        <v>140</v>
      </c>
      <c r="C1" s="573"/>
      <c r="D1" s="573"/>
      <c r="E1" s="60"/>
      <c r="F1" s="573" t="s">
        <v>1</v>
      </c>
      <c r="G1" s="573"/>
      <c r="H1" s="60"/>
      <c r="I1" s="573" t="s">
        <v>70</v>
      </c>
    </row>
    <row r="2" spans="2:9" ht="28.5">
      <c r="B2" s="573"/>
      <c r="C2" s="573"/>
      <c r="D2" s="573"/>
      <c r="E2" s="25"/>
      <c r="F2" s="573"/>
      <c r="G2" s="573"/>
      <c r="H2" s="25"/>
      <c r="I2" s="573"/>
    </row>
    <row r="3" spans="2:9" ht="15.75">
      <c r="C3" s="62"/>
      <c r="D3" s="62"/>
      <c r="E3" s="62"/>
      <c r="F3" s="62"/>
      <c r="G3" s="62"/>
      <c r="H3" s="62"/>
      <c r="I3" s="62"/>
    </row>
    <row r="4" spans="2:9" ht="135.75" customHeight="1">
      <c r="B4" s="463" t="s">
        <v>92</v>
      </c>
      <c r="C4" s="572"/>
      <c r="D4" s="572"/>
      <c r="E4" s="572"/>
      <c r="F4" s="572"/>
      <c r="G4" s="572"/>
      <c r="H4" s="572"/>
      <c r="I4" s="572"/>
    </row>
    <row r="5" spans="2:9" ht="26.25">
      <c r="B5" s="590" t="s">
        <v>35</v>
      </c>
      <c r="C5" s="590"/>
      <c r="D5" s="590"/>
      <c r="E5" s="590"/>
      <c r="F5" s="590"/>
      <c r="G5" s="590"/>
      <c r="H5" s="590"/>
      <c r="I5" s="590"/>
    </row>
    <row r="6" spans="2:9">
      <c r="B6" s="485"/>
      <c r="C6" s="503"/>
      <c r="D6" s="503"/>
      <c r="E6" s="503"/>
      <c r="F6" s="503"/>
      <c r="G6" s="503"/>
      <c r="H6" s="503"/>
      <c r="I6" s="503"/>
    </row>
    <row r="7" spans="2:9" ht="23.25">
      <c r="B7" s="591" t="s">
        <v>36</v>
      </c>
      <c r="C7" s="592"/>
      <c r="D7" s="592"/>
      <c r="E7" s="592"/>
      <c r="F7" s="592"/>
      <c r="G7" s="592"/>
      <c r="H7" s="592"/>
      <c r="I7" s="592"/>
    </row>
    <row r="8" spans="2:9" ht="32.25" customHeight="1">
      <c r="B8" s="44"/>
      <c r="C8" s="593" t="s">
        <v>141</v>
      </c>
      <c r="D8" s="592"/>
      <c r="E8" s="592"/>
      <c r="F8" s="592"/>
      <c r="G8" s="592"/>
      <c r="H8" s="592"/>
      <c r="I8" s="592"/>
    </row>
    <row r="9" spans="2:9" ht="26.25">
      <c r="C9" s="63"/>
      <c r="D9" s="63"/>
      <c r="F9" s="29" t="s">
        <v>5</v>
      </c>
      <c r="G9" s="63"/>
      <c r="H9" s="63"/>
      <c r="I9" s="63"/>
    </row>
    <row r="10" spans="2:9" ht="20.25">
      <c r="E10" s="64"/>
      <c r="F10" s="64"/>
      <c r="G10" s="65"/>
      <c r="H10" s="66"/>
      <c r="I10" s="64"/>
    </row>
    <row r="11" spans="2:9" ht="43.5" customHeight="1">
      <c r="C11" s="67" t="s">
        <v>6</v>
      </c>
      <c r="D11" s="68"/>
      <c r="E11" s="69"/>
      <c r="F11" s="69"/>
      <c r="G11" s="70"/>
      <c r="H11" s="70"/>
      <c r="I11" s="93"/>
    </row>
    <row r="12" spans="2:9" ht="41.25" customHeight="1">
      <c r="C12" s="67" t="s">
        <v>7</v>
      </c>
      <c r="D12" s="68"/>
      <c r="E12" s="69"/>
      <c r="F12" s="69"/>
      <c r="G12" s="70"/>
      <c r="H12" s="70"/>
      <c r="I12" s="93"/>
    </row>
    <row r="13" spans="2:9" ht="42.75" customHeight="1">
      <c r="C13" s="67" t="s">
        <v>38</v>
      </c>
      <c r="D13" s="68"/>
      <c r="E13" s="69"/>
      <c r="F13" s="69"/>
      <c r="G13" s="71"/>
      <c r="H13" s="72" t="s">
        <v>9</v>
      </c>
      <c r="I13" s="94"/>
    </row>
    <row r="14" spans="2:9" ht="48" customHeight="1">
      <c r="C14" s="68" t="s">
        <v>177</v>
      </c>
      <c r="D14" s="68"/>
      <c r="E14" s="73"/>
      <c r="F14" s="67"/>
      <c r="G14" s="68"/>
      <c r="H14" s="74" t="s">
        <v>10</v>
      </c>
      <c r="I14" s="95"/>
    </row>
    <row r="15" spans="2:9" ht="41.25" customHeight="1">
      <c r="C15" s="68" t="s">
        <v>246</v>
      </c>
      <c r="D15" s="67"/>
      <c r="E15" s="73"/>
      <c r="F15" s="75"/>
      <c r="G15" s="71"/>
      <c r="H15" s="67" t="s">
        <v>73</v>
      </c>
      <c r="I15" s="95"/>
    </row>
    <row r="16" spans="2:9" ht="26.25" customHeight="1">
      <c r="C16" s="70"/>
      <c r="D16" s="70"/>
      <c r="E16" s="73"/>
      <c r="F16" s="73"/>
      <c r="G16" s="68"/>
      <c r="H16" s="73"/>
      <c r="I16" s="96"/>
    </row>
    <row r="17" spans="2:9" ht="26.25">
      <c r="C17" s="76" t="s">
        <v>180</v>
      </c>
      <c r="D17" s="70"/>
      <c r="E17" s="70"/>
      <c r="F17" s="68"/>
      <c r="G17" s="70"/>
      <c r="H17" s="70"/>
      <c r="I17" s="96"/>
    </row>
    <row r="18" spans="2:9" ht="26.25">
      <c r="C18" s="70"/>
      <c r="D18" s="70"/>
      <c r="E18" s="70"/>
      <c r="F18" s="68"/>
      <c r="G18" s="70"/>
      <c r="H18" s="77"/>
      <c r="I18" s="96"/>
    </row>
    <row r="19" spans="2:9" ht="49.5" customHeight="1">
      <c r="C19" s="68" t="s">
        <v>13</v>
      </c>
      <c r="D19" s="67"/>
      <c r="E19" s="73"/>
      <c r="F19" s="78"/>
      <c r="G19" s="70"/>
      <c r="H19" s="70"/>
      <c r="I19" s="96"/>
    </row>
    <row r="20" spans="2:9" ht="54.75" customHeight="1">
      <c r="C20" s="67" t="s">
        <v>14</v>
      </c>
      <c r="D20" s="73"/>
      <c r="E20" s="73"/>
      <c r="F20" s="70"/>
      <c r="G20" s="73" t="s">
        <v>143</v>
      </c>
      <c r="H20" s="79" t="s">
        <v>144</v>
      </c>
      <c r="I20" s="71"/>
    </row>
    <row r="21" spans="2:9" ht="51.75" customHeight="1">
      <c r="C21" s="67" t="s">
        <v>16</v>
      </c>
      <c r="D21" s="73"/>
      <c r="E21" s="78"/>
      <c r="F21" s="70"/>
      <c r="G21" s="68" t="s">
        <v>145</v>
      </c>
      <c r="H21" s="70"/>
      <c r="I21" s="618"/>
    </row>
    <row r="22" spans="2:9" ht="26.25">
      <c r="C22" s="70"/>
      <c r="D22" s="70"/>
      <c r="E22" s="70"/>
      <c r="F22" s="70"/>
      <c r="G22" s="70"/>
      <c r="H22" s="70"/>
      <c r="I22" s="619"/>
    </row>
    <row r="23" spans="2:9" ht="44.25" customHeight="1">
      <c r="C23" s="71"/>
      <c r="D23" s="71"/>
      <c r="E23" s="71"/>
      <c r="F23" s="71"/>
    </row>
    <row r="24" spans="2:9" ht="42" customHeight="1">
      <c r="C24" s="80" t="s">
        <v>239</v>
      </c>
      <c r="D24" s="81"/>
      <c r="E24" s="82"/>
      <c r="F24" s="82"/>
      <c r="G24" s="81"/>
      <c r="I24" s="85"/>
    </row>
    <row r="25" spans="2:9" ht="26.25" customHeight="1">
      <c r="B25" s="83"/>
      <c r="F25" s="84" t="s">
        <v>171</v>
      </c>
      <c r="G25" s="71"/>
      <c r="H25" s="85"/>
      <c r="I25" s="85"/>
    </row>
    <row r="26" spans="2:9" ht="39.75" customHeight="1" thickBot="1">
      <c r="B26" s="83"/>
      <c r="I26" s="85"/>
    </row>
    <row r="27" spans="2:9" ht="116.25" customHeight="1">
      <c r="B27" s="83"/>
      <c r="C27" s="512" t="s">
        <v>43</v>
      </c>
      <c r="D27" s="523" t="s">
        <v>44</v>
      </c>
      <c r="E27" s="615" t="s">
        <v>45</v>
      </c>
      <c r="F27" s="615" t="s">
        <v>46</v>
      </c>
      <c r="G27" s="523" t="s">
        <v>47</v>
      </c>
      <c r="H27" s="616" t="s">
        <v>48</v>
      </c>
      <c r="I27" s="85"/>
    </row>
    <row r="28" spans="2:9" ht="49.5" customHeight="1" thickBot="1">
      <c r="B28" s="83"/>
      <c r="C28" s="613"/>
      <c r="D28" s="614"/>
      <c r="E28" s="614"/>
      <c r="F28" s="614"/>
      <c r="G28" s="614"/>
      <c r="H28" s="617"/>
      <c r="I28" s="85"/>
    </row>
    <row r="29" spans="2:9" ht="42" customHeight="1">
      <c r="B29" s="83"/>
      <c r="C29" s="386">
        <v>44659</v>
      </c>
      <c r="D29" s="434" t="s">
        <v>49</v>
      </c>
      <c r="E29" s="435">
        <v>12.5</v>
      </c>
      <c r="F29" s="436">
        <f t="shared" ref="F29:F31" si="0">E29*20</f>
        <v>250</v>
      </c>
      <c r="G29" s="437">
        <v>100</v>
      </c>
      <c r="H29" s="438">
        <f>E29*G29</f>
        <v>1250</v>
      </c>
      <c r="I29" s="85"/>
    </row>
    <row r="30" spans="2:9" ht="34.5" customHeight="1">
      <c r="B30" s="83"/>
      <c r="C30" s="308">
        <v>44676</v>
      </c>
      <c r="D30" s="381" t="s">
        <v>49</v>
      </c>
      <c r="E30" s="150">
        <v>12.5</v>
      </c>
      <c r="F30" s="380">
        <f t="shared" si="0"/>
        <v>250</v>
      </c>
      <c r="G30" s="378">
        <v>100</v>
      </c>
      <c r="H30" s="425">
        <f t="shared" ref="H30:H31" si="1">E30*G30</f>
        <v>1250</v>
      </c>
      <c r="I30" s="85"/>
    </row>
    <row r="31" spans="2:9" ht="35.25" customHeight="1">
      <c r="B31" s="83"/>
      <c r="C31" s="308">
        <v>44679</v>
      </c>
      <c r="D31" s="381" t="s">
        <v>49</v>
      </c>
      <c r="E31" s="150">
        <v>7.5</v>
      </c>
      <c r="F31" s="380">
        <f t="shared" si="0"/>
        <v>150</v>
      </c>
      <c r="G31" s="378">
        <v>100</v>
      </c>
      <c r="H31" s="425">
        <f t="shared" si="1"/>
        <v>750</v>
      </c>
      <c r="I31" s="85"/>
    </row>
    <row r="32" spans="2:9" ht="33.75" customHeight="1">
      <c r="B32" s="83"/>
      <c r="C32" s="308"/>
      <c r="D32" s="381"/>
      <c r="E32" s="294">
        <f>SUM(E29:E31)</f>
        <v>32.5</v>
      </c>
      <c r="F32" s="380"/>
      <c r="G32" s="378"/>
      <c r="H32" s="426">
        <f>SUM(H29:H31)</f>
        <v>3250</v>
      </c>
      <c r="I32" s="85"/>
    </row>
    <row r="33" spans="2:9" ht="37.5" customHeight="1">
      <c r="B33" s="83"/>
      <c r="C33" s="577" t="s">
        <v>163</v>
      </c>
      <c r="D33" s="578"/>
      <c r="E33" s="578"/>
      <c r="F33" s="153">
        <v>1</v>
      </c>
      <c r="G33" s="154" t="s">
        <v>51</v>
      </c>
      <c r="H33" s="391">
        <f>H32*9/100</f>
        <v>292.5</v>
      </c>
      <c r="I33" s="85"/>
    </row>
    <row r="34" spans="2:9" ht="39" customHeight="1">
      <c r="B34" s="83"/>
      <c r="C34" s="392"/>
      <c r="D34" s="295"/>
      <c r="E34" s="295"/>
      <c r="F34" s="155">
        <v>2</v>
      </c>
      <c r="G34" s="154" t="s">
        <v>52</v>
      </c>
      <c r="H34" s="391">
        <f>H32*9/100</f>
        <v>292.5</v>
      </c>
      <c r="I34" s="85"/>
    </row>
    <row r="35" spans="2:9" ht="33.75" customHeight="1">
      <c r="B35" s="88"/>
      <c r="C35" s="427"/>
      <c r="D35" s="152"/>
      <c r="E35" s="152"/>
      <c r="F35" s="296" t="s">
        <v>53</v>
      </c>
      <c r="G35" s="155"/>
      <c r="H35" s="428">
        <f>SUM(H32:H34)</f>
        <v>3835</v>
      </c>
      <c r="I35" s="85"/>
    </row>
    <row r="36" spans="2:9" ht="36" customHeight="1" thickBot="1">
      <c r="B36" s="83"/>
      <c r="C36" s="429"/>
      <c r="D36" s="430"/>
      <c r="E36" s="431"/>
      <c r="F36" s="432"/>
      <c r="G36" s="430"/>
      <c r="H36" s="433"/>
      <c r="I36" s="85"/>
    </row>
    <row r="37" spans="2:9" ht="33.75" customHeight="1">
      <c r="B37" s="83"/>
      <c r="I37" s="85"/>
    </row>
    <row r="38" spans="2:9" ht="31.5" customHeight="1">
      <c r="B38" s="83"/>
      <c r="I38" s="85"/>
    </row>
    <row r="39" spans="2:9" ht="33.75" customHeight="1">
      <c r="B39" s="83"/>
      <c r="C39" s="88" t="s">
        <v>26</v>
      </c>
      <c r="D39" s="88"/>
      <c r="E39" s="88"/>
      <c r="I39" s="85"/>
    </row>
    <row r="40" spans="2:9" ht="32.25" customHeight="1">
      <c r="B40" s="83"/>
      <c r="C40" s="88" t="s">
        <v>27</v>
      </c>
      <c r="D40" s="88"/>
      <c r="E40" s="88"/>
      <c r="G40" s="89" t="s">
        <v>146</v>
      </c>
      <c r="H40" s="2"/>
      <c r="I40" s="85"/>
    </row>
    <row r="41" spans="2:9" ht="40.5" customHeight="1">
      <c r="B41" s="83"/>
      <c r="C41" s="88" t="s">
        <v>28</v>
      </c>
      <c r="D41" s="88"/>
      <c r="E41" s="88"/>
      <c r="G41" s="2"/>
      <c r="H41" s="2"/>
      <c r="I41" s="85"/>
    </row>
    <row r="42" spans="2:9" ht="37.5" customHeight="1">
      <c r="B42" s="83"/>
      <c r="G42" s="2"/>
      <c r="H42" s="2"/>
      <c r="I42" s="85"/>
    </row>
    <row r="43" spans="2:9" ht="45" customHeight="1">
      <c r="B43" s="83"/>
      <c r="I43" s="85"/>
    </row>
    <row r="44" spans="2:9" ht="33.75" customHeight="1">
      <c r="B44" s="83"/>
      <c r="I44" s="85"/>
    </row>
    <row r="45" spans="2:9" ht="35.25" customHeight="1">
      <c r="B45" s="83"/>
      <c r="I45" s="85"/>
    </row>
    <row r="46" spans="2:9" ht="33.75" customHeight="1">
      <c r="B46" s="83"/>
      <c r="G46" s="89"/>
      <c r="H46" s="2"/>
      <c r="I46" s="85"/>
    </row>
    <row r="47" spans="2:9" ht="32.25" customHeight="1">
      <c r="B47" s="83"/>
      <c r="I47" s="85"/>
    </row>
    <row r="48" spans="2:9" ht="33.75" customHeight="1">
      <c r="B48" s="83"/>
      <c r="I48" s="85"/>
    </row>
    <row r="49" spans="2:9" ht="33.75" customHeight="1">
      <c r="B49" s="90"/>
      <c r="I49" s="85"/>
    </row>
    <row r="50" spans="2:9" ht="33.75" customHeight="1">
      <c r="B50" s="90"/>
      <c r="I50" s="85"/>
    </row>
    <row r="51" spans="2:9" ht="32.25" customHeight="1">
      <c r="B51" s="90"/>
      <c r="I51" s="85"/>
    </row>
    <row r="52" spans="2:9" ht="37.5" customHeight="1">
      <c r="B52" s="90"/>
      <c r="I52" s="85"/>
    </row>
    <row r="53" spans="2:9" ht="35.25" customHeight="1">
      <c r="B53" s="90"/>
      <c r="I53" s="85"/>
    </row>
    <row r="54" spans="2:9" ht="35.25" customHeight="1">
      <c r="B54" s="83"/>
      <c r="I54" s="85"/>
    </row>
    <row r="55" spans="2:9" ht="35.25" customHeight="1">
      <c r="B55" s="83"/>
    </row>
    <row r="56" spans="2:9" ht="33.75" customHeight="1">
      <c r="B56" s="91"/>
    </row>
    <row r="57" spans="2:9">
      <c r="B57" s="92"/>
    </row>
    <row r="58" spans="2:9">
      <c r="B58" s="83"/>
    </row>
    <row r="59" spans="2:9" ht="36" customHeight="1"/>
    <row r="60" spans="2:9" ht="33.75" customHeight="1">
      <c r="B60" s="83"/>
    </row>
    <row r="61" spans="2:9" ht="36" customHeight="1">
      <c r="B61" s="83"/>
    </row>
    <row r="63" spans="2:9" ht="28.5">
      <c r="I63" s="60"/>
    </row>
    <row r="65" spans="9:9" ht="28.5">
      <c r="I65" s="60"/>
    </row>
    <row r="66" spans="9:9" ht="28.5">
      <c r="I66" s="60"/>
    </row>
  </sheetData>
  <mergeCells count="16">
    <mergeCell ref="G27:G28"/>
    <mergeCell ref="H27:H28"/>
    <mergeCell ref="I1:I2"/>
    <mergeCell ref="I21:I22"/>
    <mergeCell ref="B1:D2"/>
    <mergeCell ref="F1:G2"/>
    <mergeCell ref="B4:I4"/>
    <mergeCell ref="B5:I5"/>
    <mergeCell ref="B6:I6"/>
    <mergeCell ref="B7:I7"/>
    <mergeCell ref="C8:I8"/>
    <mergeCell ref="C33:E33"/>
    <mergeCell ref="C27:C28"/>
    <mergeCell ref="D27:D28"/>
    <mergeCell ref="E27:E28"/>
    <mergeCell ref="F27:F28"/>
  </mergeCells>
  <hyperlinks>
    <hyperlink ref="G33" r:id="rId1"/>
    <hyperlink ref="G34" r:id="rId2"/>
  </hyperlinks>
  <pageMargins left="0.45" right="0.7" top="0.75" bottom="0.75" header="0.3" footer="0.3"/>
  <pageSetup scale="35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Sheet3</vt:lpstr>
      <vt:lpstr>sheet5</vt:lpstr>
      <vt:lpstr>Sheet6</vt:lpstr>
      <vt:lpstr>Sheet7</vt:lpstr>
      <vt:lpstr>Sheet8</vt:lpstr>
      <vt:lpstr>Sheet13</vt:lpstr>
      <vt:lpstr>Sheet14</vt:lpstr>
      <vt:lpstr>Sheet15</vt:lpstr>
      <vt:lpstr>Sheet16</vt:lpstr>
      <vt:lpstr>Sheet1</vt:lpstr>
      <vt:lpstr>Sheet2</vt:lpstr>
      <vt:lpstr>Sheet4</vt:lpstr>
      <vt:lpstr>Sheet1!Print_Area</vt:lpstr>
      <vt:lpstr>Sheet13!Print_Area</vt:lpstr>
      <vt:lpstr>Sheet14!Print_Area</vt:lpstr>
      <vt:lpstr>Sheet15!Print_Area</vt:lpstr>
      <vt:lpstr>Sheet16!Print_Area</vt:lpstr>
      <vt:lpstr>Sheet2!Print_Area</vt:lpstr>
      <vt:lpstr>Sheet3!Print_Area</vt:lpstr>
      <vt:lpstr>Sheet4!Print_Area</vt:lpstr>
      <vt:lpstr>sheet5!Print_Area</vt:lpstr>
      <vt:lpstr>Sheet6!Print_Area</vt:lpstr>
      <vt:lpstr>Sheet7!Print_Area</vt:lpstr>
      <vt:lpstr>Sheet8!Print_Area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cp:lastPrinted>2022-05-12T03:29:56Z</cp:lastPrinted>
  <dcterms:created xsi:type="dcterms:W3CDTF">2019-08-03T06:28:00Z</dcterms:created>
  <dcterms:modified xsi:type="dcterms:W3CDTF">2022-06-02T10:40:49Z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9F911DE92400497D9A0EB6B2D8FC49CA</vt:lpwstr>
  </property>
  <property fmtid="{D5CDD505-2E9C-101B-9397-08002B2CF9AE}" pid="3" name="KSOProductBuildVer">
    <vt:lpwstr>1033-11.2.0.10463</vt:lpwstr>
  </property>
</Properties>
</file>