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activeTab="8"/>
  </bookViews>
  <sheets>
    <sheet name="Sheet3" sheetId="2" r:id="rId1"/>
    <sheet name="sheet5" sheetId="3" r:id="rId2"/>
    <sheet name="Sheet6" sheetId="4" r:id="rId3"/>
    <sheet name="Sheet7" sheetId="5" r:id="rId4"/>
    <sheet name="Sheet8" sheetId="6" r:id="rId5"/>
    <sheet name="Sheet13" sheetId="7" r:id="rId6"/>
    <sheet name="Sheet14" sheetId="8" r:id="rId7"/>
    <sheet name="Sheet15" sheetId="9" r:id="rId8"/>
    <sheet name="Sheet16" sheetId="14" r:id="rId9"/>
    <sheet name="Sheet17" sheetId="15" r:id="rId10"/>
    <sheet name="Sheet18" sheetId="16" r:id="rId11"/>
    <sheet name="Sheet1" sheetId="18" r:id="rId12"/>
  </sheets>
  <definedNames>
    <definedName name="_xlnm.Print_Area" localSheetId="11">Sheet1!$A$1:$H$6</definedName>
    <definedName name="_xlnm.Print_Area" localSheetId="5">Sheet13!$A$1:$I$67</definedName>
    <definedName name="_xlnm.Print_Area" localSheetId="6">Sheet14!$A$1:$K$50</definedName>
    <definedName name="_xlnm.Print_Area" localSheetId="7">Sheet15!$A$1:$M$47</definedName>
    <definedName name="_xlnm.Print_Area" localSheetId="8">Sheet16!$A$1:$I$69</definedName>
    <definedName name="_xlnm.Print_Area" localSheetId="9">Sheet17!$A$1:$K$43</definedName>
    <definedName name="_xlnm.Print_Area" localSheetId="10">Sheet18!$A$1:$J$52</definedName>
    <definedName name="_xlnm.Print_Area" localSheetId="0">Sheet3!$A$1:$I$44</definedName>
    <definedName name="_xlnm.Print_Area" localSheetId="1">sheet5!$A$1:$H$57</definedName>
    <definedName name="_xlnm.Print_Area" localSheetId="2">Sheet6!$A$1:$J$44</definedName>
    <definedName name="_xlnm.Print_Area" localSheetId="3">Sheet7!$A$1:$L$64</definedName>
    <definedName name="_xlnm.Print_Area" localSheetId="4">Sheet8!$A$1:$P$34</definedName>
  </definedNames>
  <calcPr calcId="125725"/>
</workbook>
</file>

<file path=xl/calcChain.xml><?xml version="1.0" encoding="utf-8"?>
<calcChain xmlns="http://schemas.openxmlformats.org/spreadsheetml/2006/main">
  <c r="J45" i="16"/>
  <c r="H45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23"/>
  <c r="H45" i="14"/>
  <c r="H30"/>
  <c r="H31"/>
  <c r="H32"/>
  <c r="H33"/>
  <c r="H34"/>
  <c r="H35"/>
  <c r="H36"/>
  <c r="H37"/>
  <c r="H38"/>
  <c r="H39"/>
  <c r="H40"/>
  <c r="H41"/>
  <c r="H42"/>
  <c r="H43"/>
  <c r="H29"/>
  <c r="F43"/>
  <c r="F30"/>
  <c r="F31"/>
  <c r="F32"/>
  <c r="F33"/>
  <c r="F34"/>
  <c r="F35"/>
  <c r="F36"/>
  <c r="F37"/>
  <c r="F38"/>
  <c r="F39"/>
  <c r="F40"/>
  <c r="F41"/>
  <c r="F42"/>
  <c r="E44"/>
  <c r="F29"/>
  <c r="J27" i="9"/>
  <c r="H27"/>
  <c r="J25"/>
  <c r="J26"/>
  <c r="J24"/>
  <c r="G29" i="7"/>
  <c r="G30"/>
  <c r="G31"/>
  <c r="E29"/>
  <c r="E30"/>
  <c r="E31"/>
  <c r="K26" i="5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25"/>
  <c r="G41" i="3"/>
  <c r="G40"/>
  <c r="G27"/>
  <c r="G28"/>
  <c r="G29"/>
  <c r="G30"/>
  <c r="G31"/>
  <c r="G32"/>
  <c r="G33"/>
  <c r="G34"/>
  <c r="G35"/>
  <c r="G36"/>
  <c r="G37"/>
  <c r="G38"/>
  <c r="G39"/>
  <c r="G26"/>
  <c r="E36"/>
  <c r="E37"/>
  <c r="E38"/>
  <c r="E39"/>
  <c r="E27"/>
  <c r="E28"/>
  <c r="E29"/>
  <c r="E30"/>
  <c r="E31"/>
  <c r="E32"/>
  <c r="E33"/>
  <c r="E34"/>
  <c r="E35"/>
  <c r="E26"/>
  <c r="D40"/>
  <c r="D33" i="7"/>
  <c r="G32"/>
  <c r="E32"/>
  <c r="G28"/>
  <c r="E28"/>
  <c r="O31" i="6"/>
  <c r="N31"/>
  <c r="M31"/>
  <c r="L31"/>
  <c r="K24"/>
  <c r="F24"/>
  <c r="D24"/>
  <c r="N23"/>
  <c r="L23"/>
  <c r="K23"/>
  <c r="H23"/>
  <c r="G23"/>
  <c r="F23"/>
  <c r="E23"/>
  <c r="D23"/>
  <c r="L22"/>
  <c r="K22"/>
  <c r="J22"/>
  <c r="I22"/>
  <c r="H22"/>
  <c r="G22"/>
  <c r="F22"/>
  <c r="E22"/>
  <c r="D22"/>
  <c r="M20"/>
  <c r="H20"/>
  <c r="H19"/>
  <c r="M18"/>
  <c r="H18"/>
  <c r="H17"/>
  <c r="M16"/>
  <c r="H16"/>
  <c r="H15"/>
  <c r="M14"/>
  <c r="H14"/>
  <c r="M12"/>
  <c r="H12"/>
  <c r="H10"/>
  <c r="H9"/>
  <c r="M8"/>
  <c r="H8"/>
  <c r="M6"/>
  <c r="E30" i="2"/>
  <c r="E29"/>
  <c r="E28"/>
  <c r="H46" i="14" l="1"/>
  <c r="G33" i="7"/>
  <c r="K51" i="5"/>
  <c r="G43" i="3"/>
  <c r="M22" i="6"/>
  <c r="H47" i="14" l="1"/>
  <c r="G34" i="7"/>
  <c r="G35"/>
  <c r="G36" l="1"/>
</calcChain>
</file>

<file path=xl/sharedStrings.xml><?xml version="1.0" encoding="utf-8"?>
<sst xmlns="http://schemas.openxmlformats.org/spreadsheetml/2006/main" count="734" uniqueCount="301">
  <si>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</si>
  <si>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</si>
  <si>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</si>
  <si>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</si>
  <si>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</si>
  <si>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</si>
  <si>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</si>
  <si>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</si>
  <si>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</si>
  <si>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</si>
  <si>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</si>
  <si>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</si>
  <si>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</si>
  <si>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</si>
  <si>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</si>
  <si>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</si>
  <si>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</si>
  <si>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</si>
  <si>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</si>
  <si>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</si>
  <si>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</si>
  <si>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</si>
  <si>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</si>
  <si>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</si>
  <si>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</si>
  <si>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</si>
  <si>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</si>
  <si>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</si>
  <si>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</si>
  <si>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</si>
  <si>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</si>
  <si>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</si>
  <si>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</si>
  <si>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</si>
  <si>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</si>
  <si>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</si>
  <si>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</si>
  <si>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</si>
  <si>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</si>
  <si>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</si>
  <si>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GSTIN :   08KHAPK9767BIZZ</t>
  </si>
  <si>
    <t>Product : J.K. Cement- MANGROL</t>
  </si>
  <si>
    <t xml:space="preserve"> STATE CODE  :08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</si>
  <si>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</si>
  <si>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</si>
  <si>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</si>
  <si>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</si>
  <si>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</si>
  <si>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</si>
  <si>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AMOUNT</t>
  </si>
  <si>
    <t>DHOLPUR DUMP</t>
  </si>
  <si>
    <t xml:space="preserve">  We had deposited / Depositing GST @ 18% against this Bill .</t>
  </si>
  <si>
    <t>CGST@9%</t>
  </si>
  <si>
    <t>SGST@9%</t>
  </si>
  <si>
    <t>GRAND TOTAL</t>
  </si>
  <si>
    <t xml:space="preserve">FOR M/S GANESHA TRADERS </t>
  </si>
  <si>
    <t>MOB :  9664190074</t>
  </si>
  <si>
    <t xml:space="preserve"> GANESHA TRADERS </t>
  </si>
  <si>
    <t>FRIGHT BILL OF OUTWARD OF DHOLPUR DUMP</t>
  </si>
  <si>
    <t>PAN :KHAPK9767B</t>
  </si>
  <si>
    <t>HSN/ SAC Code : 996791</t>
  </si>
  <si>
    <t>GSTIN :08KHAPK9767B1ZZ</t>
  </si>
  <si>
    <t>GSTIN :08AABCJ0355R1Z7</t>
  </si>
  <si>
    <t xml:space="preserve">                             STATE CODE  : 08</t>
  </si>
  <si>
    <t>Being Claim of Transportation Charges as per Details Enclosed</t>
  </si>
  <si>
    <t>DISPATCH</t>
  </si>
  <si>
    <t>TOTAL</t>
  </si>
  <si>
    <t>QTY.(M.T.)</t>
  </si>
  <si>
    <t>FREIGHT CHARGES</t>
  </si>
  <si>
    <t>TOTAL TRANSPORTATION CHARGES</t>
  </si>
  <si>
    <t>Email :  sumitkatara69@gmail.com</t>
  </si>
  <si>
    <t>Mob. No. +91-9664190074</t>
  </si>
  <si>
    <t>Depot Code: 1468</t>
  </si>
  <si>
    <t>HSN/SAC Code :996791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</si>
  <si>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</si>
  <si>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</si>
  <si>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</si>
  <si>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</si>
  <si>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</si>
  <si>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</si>
  <si>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</si>
  <si>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</si>
  <si>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</si>
  <si>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</si>
  <si>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</si>
  <si>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</si>
  <si>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</si>
  <si>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</si>
  <si>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</si>
  <si>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LAVANIA CEMENT SALES CORPORATI</t>
  </si>
  <si>
    <t>RJ11RA6565</t>
  </si>
  <si>
    <t>MADHAV ENTERPRISES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</si>
  <si>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</si>
  <si>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</si>
  <si>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</si>
  <si>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</si>
  <si>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</si>
  <si>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</si>
  <si>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</si>
  <si>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</si>
  <si>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</si>
  <si>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</si>
  <si>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</si>
  <si>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</si>
  <si>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</si>
  <si>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</si>
  <si>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</si>
  <si>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</si>
  <si>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</si>
  <si>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</si>
  <si>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</si>
  <si>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</si>
  <si>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NBH (100000)</t>
  </si>
  <si>
    <t>PPC</t>
  </si>
  <si>
    <t>NBH (100001)</t>
  </si>
  <si>
    <t>OPC</t>
  </si>
  <si>
    <t xml:space="preserve"> MGH (11000)</t>
  </si>
  <si>
    <t>MGH (11002)</t>
  </si>
  <si>
    <t>MGH (100195)</t>
  </si>
  <si>
    <t>MGH (100196)</t>
  </si>
  <si>
    <t>MGH (100033)</t>
  </si>
  <si>
    <t>ALG (100033)</t>
  </si>
  <si>
    <t>ppc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</si>
  <si>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</si>
  <si>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</si>
  <si>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</si>
  <si>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</si>
  <si>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</si>
  <si>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</si>
  <si>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</si>
  <si>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</si>
  <si>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</si>
  <si>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</si>
  <si>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</si>
  <si>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</si>
  <si>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</si>
  <si>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</si>
  <si>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</si>
  <si>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</si>
  <si>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</si>
  <si>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</si>
  <si>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</si>
  <si>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</si>
  <si>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>Product : J.K. Cement- NIMBAHERA</t>
  </si>
  <si>
    <t xml:space="preserve">           GSTIN:</t>
  </si>
  <si>
    <t>08AABCJ0355R1Z7</t>
  </si>
  <si>
    <t xml:space="preserve">              STATE CODE  : 08</t>
  </si>
  <si>
    <t>Being Claim for Handling Charges FOR WEATHER SHIELD MATERIAL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</si>
  <si>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</si>
  <si>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</si>
  <si>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</si>
  <si>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</si>
  <si>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</si>
  <si>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</si>
  <si>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</si>
  <si>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>Being Claim of Transportation Charges WETAHER SHIELD MATERIAL as per Details Enclosed</t>
  </si>
  <si>
    <t xml:space="preserve">                                   Mob. No. +91-9664190074</t>
  </si>
  <si>
    <t>Depot Code:1468</t>
  </si>
  <si>
    <t>HSN /SAC Code :996791</t>
  </si>
  <si>
    <t>FOR WEATHER SHIELD MATERIAL</t>
  </si>
  <si>
    <t>Product : J.K. Cement-  ALIGARH</t>
  </si>
  <si>
    <t>Being Claim for Handling charges</t>
  </si>
  <si>
    <t>Product : J.K. Cement- ALIGARH</t>
  </si>
  <si>
    <t>Being Claim of Transportation Charges  as per Details Enclosed</t>
  </si>
  <si>
    <t xml:space="preserve">               Mob. No. +91-9664190074</t>
  </si>
  <si>
    <t>BASAI NABAB</t>
  </si>
  <si>
    <t>PIPHERA</t>
  </si>
  <si>
    <t>RJ11RA6917</t>
  </si>
  <si>
    <t>RJ11RA5503</t>
  </si>
  <si>
    <t>RJ11RA1631</t>
  </si>
  <si>
    <t>RJ11RA3625</t>
  </si>
  <si>
    <t xml:space="preserve"> We had deposited / Depositing GST @ 18% against this Bill .</t>
  </si>
  <si>
    <t>RJ11RA9826</t>
  </si>
  <si>
    <t>RJ11RA9191</t>
  </si>
  <si>
    <t>FOR THE MONTH OF MARCH    2022</t>
  </si>
  <si>
    <t xml:space="preserve"> Date: 31.03.2022</t>
  </si>
  <si>
    <t>FOR THE MONTH OF MARCH   2022</t>
  </si>
  <si>
    <t xml:space="preserve"> DATE :  31.03.2022</t>
  </si>
  <si>
    <t>Stock Reconciliation Statement of DHOLPUR  Dump  For The Period  MARCH     2022</t>
  </si>
  <si>
    <t xml:space="preserve"> Date:  31.03.2022</t>
  </si>
  <si>
    <t>DATE :  31.03.2022</t>
  </si>
  <si>
    <t>Invoice No :-  91</t>
  </si>
  <si>
    <t>Invoice No:  93</t>
  </si>
  <si>
    <t>Invoice No :-  94</t>
  </si>
  <si>
    <t>Invoice No :-  95</t>
  </si>
  <si>
    <t>DATE :- 31.03.2022</t>
  </si>
  <si>
    <t>Invoice No :-  96</t>
  </si>
  <si>
    <t>Invoice No :-  97</t>
  </si>
  <si>
    <t>DATE : 31.03.2022</t>
  </si>
  <si>
    <t>JLN Marg, Near Jawahar Circle,Jaipur-303017</t>
  </si>
  <si>
    <t>Vendor code : 1313845</t>
  </si>
  <si>
    <t>4TH Floor, Plot No. A-3,UDB Corporate Tower</t>
  </si>
  <si>
    <t>OM SAI CONSTRUCTION</t>
  </si>
  <si>
    <t>KHERLI (DHOLPUR)</t>
  </si>
  <si>
    <t>583</t>
  </si>
  <si>
    <t>584</t>
  </si>
  <si>
    <t>585</t>
  </si>
  <si>
    <t>586</t>
  </si>
  <si>
    <t>595</t>
  </si>
  <si>
    <t>596</t>
  </si>
  <si>
    <t>597</t>
  </si>
  <si>
    <t>599</t>
  </si>
  <si>
    <t>600</t>
  </si>
  <si>
    <t>601</t>
  </si>
  <si>
    <t>602</t>
  </si>
  <si>
    <t>603</t>
  </si>
  <si>
    <t>604</t>
  </si>
  <si>
    <t>607</t>
  </si>
  <si>
    <t>608</t>
  </si>
  <si>
    <t>628</t>
  </si>
  <si>
    <t>629</t>
  </si>
  <si>
    <t>634</t>
  </si>
  <si>
    <t>644</t>
  </si>
  <si>
    <t>646</t>
  </si>
  <si>
    <t>649</t>
  </si>
  <si>
    <t>650</t>
  </si>
  <si>
    <t>651</t>
  </si>
  <si>
    <t>652</t>
  </si>
  <si>
    <t>639</t>
  </si>
  <si>
    <t>647</t>
  </si>
  <si>
    <t>8205581856</t>
  </si>
  <si>
    <t>8205581865</t>
  </si>
  <si>
    <t>8205581869</t>
  </si>
  <si>
    <t>8205581878</t>
  </si>
  <si>
    <t>8205591545</t>
  </si>
  <si>
    <t>8205591556</t>
  </si>
  <si>
    <t>8205591567</t>
  </si>
  <si>
    <t>8205594819</t>
  </si>
  <si>
    <t>8205594830</t>
  </si>
  <si>
    <t>8205594835</t>
  </si>
  <si>
    <t>8205594844</t>
  </si>
  <si>
    <t>8205594877</t>
  </si>
  <si>
    <t>8205594882</t>
  </si>
  <si>
    <t>8205595311</t>
  </si>
  <si>
    <t>8205595333</t>
  </si>
  <si>
    <t>8205613349</t>
  </si>
  <si>
    <t>8205613359</t>
  </si>
  <si>
    <t>8205623089</t>
  </si>
  <si>
    <t>8205631493</t>
  </si>
  <si>
    <t>8205633231</t>
  </si>
  <si>
    <t>8205636164</t>
  </si>
  <si>
    <t>8205636180</t>
  </si>
  <si>
    <t>8205636600</t>
  </si>
  <si>
    <t>8205636621</t>
  </si>
  <si>
    <t>8205625110</t>
  </si>
  <si>
    <t>8205633591</t>
  </si>
  <si>
    <t>RJ11RA6810</t>
  </si>
  <si>
    <t>609</t>
  </si>
  <si>
    <t>610</t>
  </si>
  <si>
    <t>612</t>
  </si>
  <si>
    <t>8205595342</t>
  </si>
  <si>
    <t>8205595349</t>
  </si>
  <si>
    <t>8205602194</t>
  </si>
  <si>
    <t>SHRIPATI CONSTRUCTION</t>
  </si>
  <si>
    <t>HARDENIYA CEMENT AGENCIES</t>
  </si>
  <si>
    <t>587</t>
  </si>
  <si>
    <t>588</t>
  </si>
  <si>
    <t>591</t>
  </si>
  <si>
    <t>592</t>
  </si>
  <si>
    <t>593</t>
  </si>
  <si>
    <t>594</t>
  </si>
  <si>
    <t>615</t>
  </si>
  <si>
    <t>616</t>
  </si>
  <si>
    <t>617</t>
  </si>
  <si>
    <t>618</t>
  </si>
  <si>
    <t>620</t>
  </si>
  <si>
    <t>621</t>
  </si>
  <si>
    <t>622</t>
  </si>
  <si>
    <t>623</t>
  </si>
  <si>
    <t>624</t>
  </si>
  <si>
    <t>626</t>
  </si>
  <si>
    <t>627</t>
  </si>
  <si>
    <t>635</t>
  </si>
  <si>
    <t>637</t>
  </si>
  <si>
    <t>638</t>
  </si>
  <si>
    <t>641</t>
  </si>
  <si>
    <t>642</t>
  </si>
  <si>
    <t>8205583929</t>
  </si>
  <si>
    <t>8205583944</t>
  </si>
  <si>
    <t>8205589587</t>
  </si>
  <si>
    <t>8205590477</t>
  </si>
  <si>
    <t>8205590516</t>
  </si>
  <si>
    <t>8205590541</t>
  </si>
  <si>
    <t>8205606970</t>
  </si>
  <si>
    <t>8205606978</t>
  </si>
  <si>
    <t>8205606988</t>
  </si>
  <si>
    <t>8205607002</t>
  </si>
  <si>
    <t>8205609119</t>
  </si>
  <si>
    <t>8205609223</t>
  </si>
  <si>
    <t>8205609254</t>
  </si>
  <si>
    <t>8205609258</t>
  </si>
  <si>
    <t>8205609722</t>
  </si>
  <si>
    <t>8205613316</t>
  </si>
  <si>
    <t>8205613335</t>
  </si>
  <si>
    <t>8205623096</t>
  </si>
  <si>
    <t>8205624350</t>
  </si>
  <si>
    <t>8205624355</t>
  </si>
  <si>
    <t>8205628504</t>
  </si>
  <si>
    <t>8205628517</t>
  </si>
  <si>
    <t>Invoice No :-  92</t>
  </si>
  <si>
    <t>FOR THE MONTH OF MARCH  2022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</si>
</sst>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</numFmts>
  <fonts count="111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115"/>
      <name val="Arial Black"/>
      <family val="2"/>
    </font>
    <font>
      <sz val="115"/>
      <color rgb="FF000000"/>
      <name val="Arial Black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b/>
      <u/>
      <sz val="24"/>
      <color rgb="FF000000"/>
      <name val="Calibri"/>
      <family val="2"/>
    </font>
    <font>
      <b/>
      <sz val="24"/>
      <color theme="1"/>
      <name val="Arial"/>
      <family val="2"/>
    </font>
    <font>
      <sz val="24"/>
      <color rgb="FF000000"/>
      <name val="Calibri"/>
      <family val="2"/>
    </font>
    <font>
      <sz val="36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b/>
      <sz val="36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80"/>
      <name val="Arial Black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u/>
      <sz val="12"/>
      <name val="Arial"/>
      <family val="2"/>
    </font>
    <font>
      <sz val="10"/>
      <color rgb="FF333F5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color rgb="FF000000"/>
      <name val="Calibri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u/>
      <sz val="24"/>
      <color theme="10"/>
      <name val="Calibri"/>
      <family val="2"/>
    </font>
    <font>
      <sz val="80"/>
      <name val="Arial Black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36"/>
      <name val="Arial"/>
      <family val="2"/>
    </font>
    <font>
      <b/>
      <sz val="170"/>
      <name val="Arial Black"/>
      <family val="2"/>
    </font>
    <font>
      <b/>
      <sz val="32"/>
      <name val="Arial"/>
      <family val="2"/>
    </font>
    <font>
      <sz val="32"/>
      <color rgb="FF000000"/>
      <name val="Calibri"/>
      <family val="2"/>
    </font>
    <font>
      <sz val="32"/>
      <name val="Arial"/>
      <family val="2"/>
    </font>
    <font>
      <b/>
      <sz val="32"/>
      <color rgb="FF000000"/>
      <name val="Calibri"/>
      <family val="2"/>
    </font>
    <font>
      <b/>
      <sz val="32"/>
      <color theme="1" tint="4.9989318521683403E-2"/>
      <name val="Calibri"/>
      <family val="2"/>
    </font>
    <font>
      <b/>
      <u/>
      <sz val="32"/>
      <name val="Arial"/>
      <family val="2"/>
    </font>
    <font>
      <b/>
      <sz val="32"/>
      <name val="Calibri"/>
      <family val="2"/>
    </font>
    <font>
      <b/>
      <sz val="32"/>
      <color theme="1"/>
      <name val="Arial"/>
      <family val="2"/>
    </font>
    <font>
      <i/>
      <sz val="11"/>
      <color rgb="FF000000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u/>
      <sz val="11"/>
      <color theme="10"/>
      <name val="Calibri"/>
      <family val="2"/>
    </font>
    <font>
      <b/>
      <sz val="22"/>
      <color rgb="FF000000"/>
      <name val="Calibri"/>
      <family val="2"/>
    </font>
    <font>
      <b/>
      <u/>
      <sz val="36"/>
      <name val="Arial"/>
      <family val="2"/>
    </font>
    <font>
      <sz val="22"/>
      <color rgb="FF000000"/>
      <name val="Calibri"/>
      <family val="2"/>
    </font>
    <font>
      <b/>
      <sz val="26"/>
      <color rgb="FF000000"/>
      <name val="Calibri"/>
      <family val="2"/>
    </font>
    <font>
      <b/>
      <sz val="28"/>
      <color rgb="FF000000"/>
      <name val="Calibri"/>
      <family val="2"/>
    </font>
    <font>
      <b/>
      <sz val="36"/>
      <color rgb="FF000000"/>
      <name val="Calibri"/>
      <family val="2"/>
    </font>
    <font>
      <b/>
      <sz val="24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b/>
      <sz val="22"/>
      <color theme="1" tint="4.9989318521683403E-2"/>
      <name val="Calibri"/>
      <family val="2"/>
    </font>
    <font>
      <sz val="22"/>
      <name val="Calibri"/>
      <family val="2"/>
    </font>
    <font>
      <b/>
      <sz val="22"/>
      <name val="Calibri"/>
      <family val="2"/>
    </font>
    <font>
      <b/>
      <u/>
      <sz val="22"/>
      <color theme="10"/>
      <name val="Calibri"/>
      <family val="2"/>
    </font>
    <font>
      <sz val="11"/>
      <color rgb="FF000000"/>
      <name val="Calibri"/>
      <family val="2"/>
    </font>
    <font>
      <b/>
      <sz val="3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7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91" fillId="0" borderId="0" applyNumberFormat="0" applyFill="0" applyBorder="0" applyAlignment="0" applyProtection="0">
      <alignment vertical="top"/>
      <protection locked="0"/>
    </xf>
    <xf numFmtId="0" fontId="27" fillId="0" borderId="0"/>
    <xf numFmtId="43" fontId="109" fillId="0" borderId="0" applyFont="0" applyFill="0" applyBorder="0" applyAlignment="0" applyProtection="0"/>
  </cellStyleXfs>
  <cellXfs count="574">
    <xf numFmtId="0" fontId="0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/>
    <xf numFmtId="0" fontId="3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0" fillId="0" borderId="1" xfId="0" applyFont="1" applyBorder="1" applyAlignment="1"/>
    <xf numFmtId="0" fontId="10" fillId="0" borderId="0" xfId="0" applyFont="1" applyBorder="1" applyAlignment="1"/>
    <xf numFmtId="0" fontId="0" fillId="0" borderId="0" xfId="0" applyFont="1" applyBorder="1" applyAlignment="1"/>
    <xf numFmtId="0" fontId="11" fillId="0" borderId="0" xfId="0" applyFont="1" applyBorder="1" applyAlignment="1"/>
    <xf numFmtId="0" fontId="15" fillId="0" borderId="0" xfId="0" applyFont="1" applyAlignment="1"/>
    <xf numFmtId="0" fontId="14" fillId="0" borderId="0" xfId="0" applyFont="1"/>
    <xf numFmtId="0" fontId="14" fillId="0" borderId="0" xfId="0" applyFont="1" applyAlignment="1">
      <alignment horizontal="left"/>
    </xf>
    <xf numFmtId="0" fontId="16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49" fontId="18" fillId="0" borderId="0" xfId="0" applyNumberFormat="1" applyFont="1" applyAlignment="1">
      <alignment vertical="center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49" fontId="18" fillId="2" borderId="0" xfId="0" applyNumberFormat="1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10" fillId="0" borderId="0" xfId="0" applyFont="1"/>
    <xf numFmtId="0" fontId="23" fillId="0" borderId="0" xfId="0" applyFont="1" applyAlignment="1"/>
    <xf numFmtId="0" fontId="22" fillId="0" borderId="0" xfId="0" applyFont="1"/>
    <xf numFmtId="0" fontId="24" fillId="0" borderId="0" xfId="0" applyFont="1" applyAlignment="1"/>
    <xf numFmtId="0" fontId="25" fillId="0" borderId="0" xfId="0" applyFont="1" applyBorder="1" applyAlignment="1"/>
    <xf numFmtId="0" fontId="18" fillId="0" borderId="0" xfId="0" applyFont="1" applyAlignment="1"/>
    <xf numFmtId="0" fontId="26" fillId="0" borderId="0" xfId="0" applyFont="1" applyAlignment="1">
      <alignment horizontal="center"/>
    </xf>
    <xf numFmtId="4" fontId="27" fillId="0" borderId="0" xfId="0" applyNumberFormat="1" applyFont="1" applyAlignment="1">
      <alignment horizontal="right" vertical="top"/>
    </xf>
    <xf numFmtId="0" fontId="28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30" fillId="0" borderId="0" xfId="0" applyFont="1" applyBorder="1" applyAlignment="1"/>
    <xf numFmtId="0" fontId="25" fillId="0" borderId="0" xfId="0" applyFont="1" applyAlignment="1"/>
    <xf numFmtId="0" fontId="32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/>
    <xf numFmtId="0" fontId="36" fillId="0" borderId="0" xfId="0" applyFont="1"/>
    <xf numFmtId="0" fontId="27" fillId="0" borderId="0" xfId="0" applyFont="1" applyAlignment="1">
      <alignment horizontal="left"/>
    </xf>
    <xf numFmtId="0" fontId="27" fillId="0" borderId="0" xfId="0" applyFont="1"/>
    <xf numFmtId="0" fontId="30" fillId="0" borderId="0" xfId="0" applyFont="1" applyAlignment="1">
      <alignment vertical="center"/>
    </xf>
    <xf numFmtId="0" fontId="30" fillId="0" borderId="0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8" fillId="0" borderId="0" xfId="0" applyFont="1" applyBorder="1" applyAlignment="1">
      <alignment vertical="center"/>
    </xf>
    <xf numFmtId="0" fontId="37" fillId="0" borderId="0" xfId="0" applyFont="1" applyAlignment="1">
      <alignment vertical="center"/>
    </xf>
    <xf numFmtId="49" fontId="28" fillId="0" borderId="0" xfId="0" applyNumberFormat="1" applyFont="1" applyAlignment="1">
      <alignment vertical="center"/>
    </xf>
    <xf numFmtId="0" fontId="30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0" fontId="0" fillId="0" borderId="0" xfId="0" applyFont="1"/>
    <xf numFmtId="0" fontId="39" fillId="0" borderId="0" xfId="0" applyFont="1" applyAlignment="1">
      <alignment vertical="center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0" fontId="40" fillId="0" borderId="0" xfId="0" applyFont="1" applyAlignment="1"/>
    <xf numFmtId="0" fontId="34" fillId="0" borderId="0" xfId="0" applyFont="1"/>
    <xf numFmtId="0" fontId="34" fillId="0" borderId="0" xfId="0" applyFont="1" applyAlignment="1">
      <alignment horizontal="left"/>
    </xf>
    <xf numFmtId="2" fontId="0" fillId="0" borderId="0" xfId="0" applyNumberFormat="1" applyFont="1"/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2" fontId="42" fillId="2" borderId="7" xfId="0" applyNumberFormat="1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2" fontId="43" fillId="0" borderId="0" xfId="0" applyNumberFormat="1" applyFont="1" applyBorder="1" applyAlignment="1">
      <alignment horizontal="center" vertical="center"/>
    </xf>
    <xf numFmtId="0" fontId="38" fillId="0" borderId="0" xfId="0" applyFont="1" applyAlignment="1"/>
    <xf numFmtId="2" fontId="18" fillId="0" borderId="0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7" fillId="0" borderId="0" xfId="0" applyFont="1" applyAlignment="1"/>
    <xf numFmtId="0" fontId="11" fillId="0" borderId="0" xfId="0" applyFont="1" applyAlignment="1"/>
    <xf numFmtId="0" fontId="16" fillId="0" borderId="0" xfId="0" applyFont="1" applyBorder="1" applyAlignment="1"/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left"/>
    </xf>
    <xf numFmtId="0" fontId="48" fillId="0" borderId="0" xfId="0" applyFont="1"/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1" fillId="0" borderId="0" xfId="0" applyFont="1" applyBorder="1" applyAlignment="1">
      <alignment horizontal="left" vertical="center"/>
    </xf>
    <xf numFmtId="0" fontId="42" fillId="0" borderId="0" xfId="0" applyFont="1" applyAlignment="1">
      <alignment vertical="center"/>
    </xf>
    <xf numFmtId="0" fontId="28" fillId="0" borderId="0" xfId="0" applyFont="1" applyBorder="1" applyAlignment="1">
      <alignment horizontal="left" vertical="center"/>
    </xf>
    <xf numFmtId="0" fontId="31" fillId="0" borderId="0" xfId="0" applyFont="1" applyAlignment="1">
      <alignment horizontal="right" vertical="center"/>
    </xf>
    <xf numFmtId="0" fontId="34" fillId="0" borderId="0" xfId="0" applyFont="1" applyAlignment="1">
      <alignment vertical="center"/>
    </xf>
    <xf numFmtId="49" fontId="42" fillId="0" borderId="0" xfId="0" applyNumberFormat="1" applyFont="1" applyAlignment="1">
      <alignment vertical="center"/>
    </xf>
    <xf numFmtId="0" fontId="42" fillId="0" borderId="0" xfId="0" applyFont="1" applyAlignment="1">
      <alignment horizontal="right" vertical="center"/>
    </xf>
    <xf numFmtId="0" fontId="49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50" fillId="0" borderId="0" xfId="0" applyFont="1" applyAlignment="1"/>
    <xf numFmtId="0" fontId="50" fillId="0" borderId="0" xfId="0" applyFont="1" applyAlignment="1">
      <alignment horizontal="right"/>
    </xf>
    <xf numFmtId="0" fontId="51" fillId="0" borderId="0" xfId="0" applyFont="1" applyAlignment="1"/>
    <xf numFmtId="0" fontId="52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42" fillId="0" borderId="0" xfId="0" applyFont="1" applyAlignment="1"/>
    <xf numFmtId="0" fontId="3" fillId="0" borderId="0" xfId="0" applyFont="1" applyAlignment="1"/>
    <xf numFmtId="0" fontId="51" fillId="0" borderId="0" xfId="0" applyFont="1"/>
    <xf numFmtId="0" fontId="53" fillId="0" borderId="0" xfId="0" applyFont="1"/>
    <xf numFmtId="0" fontId="54" fillId="0" borderId="0" xfId="0" applyFont="1"/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43" fillId="0" borderId="0" xfId="0" applyFont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56" fillId="2" borderId="0" xfId="0" applyFont="1" applyFill="1" applyBorder="1" applyAlignment="1">
      <alignment vertical="center"/>
    </xf>
    <xf numFmtId="49" fontId="28" fillId="2" borderId="0" xfId="0" applyNumberFormat="1" applyFont="1" applyFill="1" applyBorder="1" applyAlignment="1">
      <alignment vertical="center"/>
    </xf>
    <xf numFmtId="0" fontId="28" fillId="2" borderId="0" xfId="0" applyFont="1" applyFill="1" applyBorder="1" applyAlignment="1">
      <alignment vertical="center"/>
    </xf>
    <xf numFmtId="0" fontId="57" fillId="2" borderId="0" xfId="0" applyFont="1" applyFill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1" fillId="0" borderId="15" xfId="0" applyFont="1" applyBorder="1" applyAlignment="1">
      <alignment vertical="top"/>
    </xf>
    <xf numFmtId="0" fontId="10" fillId="0" borderId="15" xfId="0" applyFont="1" applyBorder="1" applyAlignment="1">
      <alignment horizontal="center" vertical="center"/>
    </xf>
    <xf numFmtId="0" fontId="11" fillId="2" borderId="15" xfId="0" applyFont="1" applyFill="1" applyBorder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4" fillId="0" borderId="0" xfId="0" applyFont="1"/>
    <xf numFmtId="0" fontId="35" fillId="0" borderId="0" xfId="0" applyFont="1"/>
    <xf numFmtId="0" fontId="35" fillId="2" borderId="0" xfId="0" applyFont="1" applyFill="1" applyBorder="1"/>
    <xf numFmtId="0" fontId="16" fillId="2" borderId="0" xfId="0" applyFont="1" applyFill="1" applyBorder="1"/>
    <xf numFmtId="0" fontId="22" fillId="0" borderId="0" xfId="0" applyFont="1" applyAlignment="1"/>
    <xf numFmtId="0" fontId="18" fillId="2" borderId="5" xfId="0" applyFont="1" applyFill="1" applyBorder="1" applyAlignment="1">
      <alignment horizontal="center" vertical="center"/>
    </xf>
    <xf numFmtId="0" fontId="11" fillId="0" borderId="15" xfId="0" applyFont="1" applyBorder="1"/>
    <xf numFmtId="0" fontId="42" fillId="0" borderId="0" xfId="0" applyFont="1" applyAlignment="1">
      <alignment horizontal="center"/>
    </xf>
    <xf numFmtId="0" fontId="42" fillId="0" borderId="0" xfId="0" applyFont="1" applyBorder="1" applyAlignment="1"/>
    <xf numFmtId="0" fontId="38" fillId="0" borderId="0" xfId="0" applyFont="1" applyBorder="1" applyAlignment="1">
      <alignment vertical="center"/>
    </xf>
    <xf numFmtId="49" fontId="38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7" fillId="0" borderId="0" xfId="0" applyFont="1" applyAlignment="1"/>
    <xf numFmtId="0" fontId="9" fillId="0" borderId="0" xfId="0" applyFont="1" applyAlignment="1"/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36" fillId="2" borderId="0" xfId="0" applyFont="1" applyFill="1" applyBorder="1"/>
    <xf numFmtId="0" fontId="9" fillId="0" borderId="0" xfId="0" applyFont="1"/>
    <xf numFmtId="49" fontId="0" fillId="0" borderId="0" xfId="0" applyNumberFormat="1" applyFont="1"/>
    <xf numFmtId="0" fontId="9" fillId="0" borderId="0" xfId="0" applyFont="1" applyAlignment="1">
      <alignment horizontal="left"/>
    </xf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40" fillId="0" borderId="0" xfId="0" applyFont="1" applyAlignment="1">
      <alignment vertical="center"/>
    </xf>
    <xf numFmtId="0" fontId="64" fillId="0" borderId="0" xfId="0" applyFont="1"/>
    <xf numFmtId="2" fontId="65" fillId="0" borderId="0" xfId="0" applyNumberFormat="1" applyFont="1" applyAlignment="1">
      <alignment horizontal="right"/>
    </xf>
    <xf numFmtId="0" fontId="55" fillId="0" borderId="0" xfId="0" applyFont="1"/>
    <xf numFmtId="0" fontId="66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43" fillId="0" borderId="0" xfId="0" applyFont="1" applyBorder="1"/>
    <xf numFmtId="0" fontId="43" fillId="0" borderId="0" xfId="0" applyFont="1" applyBorder="1" applyAlignment="1"/>
    <xf numFmtId="0" fontId="52" fillId="0" borderId="0" xfId="0" applyFont="1" applyAlignment="1">
      <alignment horizontal="center"/>
    </xf>
    <xf numFmtId="0" fontId="57" fillId="0" borderId="0" xfId="0" applyFont="1" applyAlignment="1">
      <alignment vertical="center"/>
    </xf>
    <xf numFmtId="0" fontId="52" fillId="0" borderId="0" xfId="0" applyFont="1" applyAlignment="1"/>
    <xf numFmtId="0" fontId="19" fillId="0" borderId="0" xfId="0" applyFont="1" applyBorder="1" applyAlignment="1"/>
    <xf numFmtId="0" fontId="68" fillId="0" borderId="0" xfId="0" applyFont="1" applyAlignment="1"/>
    <xf numFmtId="0" fontId="43" fillId="0" borderId="4" xfId="0" applyFont="1" applyBorder="1" applyAlignment="1">
      <alignment horizontal="center" vertical="center"/>
    </xf>
    <xf numFmtId="164" fontId="28" fillId="0" borderId="2" xfId="0" applyNumberFormat="1" applyFont="1" applyBorder="1" applyAlignment="1">
      <alignment horizontal="center" vertical="top"/>
    </xf>
    <xf numFmtId="0" fontId="43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/>
    <xf numFmtId="0" fontId="28" fillId="0" borderId="2" xfId="0" applyFont="1" applyBorder="1" applyAlignment="1">
      <alignment horizontal="center"/>
    </xf>
    <xf numFmtId="2" fontId="69" fillId="0" borderId="2" xfId="1" applyNumberFormat="1" applyFont="1" applyBorder="1" applyAlignment="1" applyProtection="1">
      <alignment horizontal="center" vertical="center"/>
    </xf>
    <xf numFmtId="0" fontId="43" fillId="0" borderId="2" xfId="0" applyFont="1" applyBorder="1" applyAlignment="1">
      <alignment horizontal="center"/>
    </xf>
    <xf numFmtId="166" fontId="0" fillId="0" borderId="0" xfId="0" applyNumberFormat="1" applyFont="1"/>
    <xf numFmtId="0" fontId="71" fillId="5" borderId="27" xfId="0" applyFont="1" applyFill="1" applyBorder="1" applyAlignment="1">
      <alignment horizontal="center" vertical="center" wrapText="1"/>
    </xf>
    <xf numFmtId="0" fontId="71" fillId="5" borderId="28" xfId="0" applyFont="1" applyFill="1" applyBorder="1" applyAlignment="1">
      <alignment horizontal="center" vertical="center" wrapText="1"/>
    </xf>
    <xf numFmtId="0" fontId="30" fillId="7" borderId="30" xfId="0" applyFont="1" applyFill="1" applyBorder="1" applyAlignment="1">
      <alignment horizontal="center" vertical="center"/>
    </xf>
    <xf numFmtId="0" fontId="71" fillId="2" borderId="28" xfId="0" applyFont="1" applyFill="1" applyBorder="1" applyAlignment="1">
      <alignment horizontal="center" vertical="center" wrapText="1"/>
    </xf>
    <xf numFmtId="2" fontId="30" fillId="0" borderId="28" xfId="0" applyNumberFormat="1" applyFont="1" applyBorder="1" applyAlignment="1">
      <alignment horizontal="center" vertical="center" wrapText="1"/>
    </xf>
    <xf numFmtId="2" fontId="30" fillId="0" borderId="28" xfId="0" applyNumberFormat="1" applyFont="1" applyBorder="1" applyAlignment="1">
      <alignment horizontal="center" vertical="center"/>
    </xf>
    <xf numFmtId="0" fontId="30" fillId="7" borderId="32" xfId="0" applyFont="1" applyFill="1" applyBorder="1" applyAlignment="1">
      <alignment horizontal="center" vertical="center"/>
    </xf>
    <xf numFmtId="0" fontId="71" fillId="0" borderId="28" xfId="0" applyFont="1" applyBorder="1" applyAlignment="1">
      <alignment horizontal="center" vertical="center"/>
    </xf>
    <xf numFmtId="0" fontId="71" fillId="0" borderId="30" xfId="0" applyFont="1" applyBorder="1" applyAlignment="1">
      <alignment horizontal="center" vertical="center"/>
    </xf>
    <xf numFmtId="2" fontId="30" fillId="3" borderId="38" xfId="0" applyNumberFormat="1" applyFont="1" applyFill="1" applyBorder="1" applyAlignment="1">
      <alignment horizontal="center" vertical="center"/>
    </xf>
    <xf numFmtId="0" fontId="71" fillId="6" borderId="39" xfId="0" applyFont="1" applyFill="1" applyBorder="1" applyAlignment="1">
      <alignment horizontal="center" vertical="center"/>
    </xf>
    <xf numFmtId="0" fontId="71" fillId="6" borderId="40" xfId="0" applyFont="1" applyFill="1" applyBorder="1" applyAlignment="1">
      <alignment horizontal="center" vertical="center"/>
    </xf>
    <xf numFmtId="2" fontId="30" fillId="6" borderId="0" xfId="0" applyNumberFormat="1" applyFont="1" applyFill="1" applyBorder="1" applyAlignment="1">
      <alignment horizontal="center" vertical="center"/>
    </xf>
    <xf numFmtId="0" fontId="71" fillId="6" borderId="41" xfId="0" applyFont="1" applyFill="1" applyBorder="1" applyAlignment="1">
      <alignment horizontal="center" vertical="center"/>
    </xf>
    <xf numFmtId="0" fontId="71" fillId="6" borderId="1" xfId="0" applyFont="1" applyFill="1" applyBorder="1" applyAlignment="1">
      <alignment horizontal="center" vertical="center"/>
    </xf>
    <xf numFmtId="2" fontId="30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32" fillId="6" borderId="16" xfId="0" applyFont="1" applyFill="1" applyBorder="1" applyAlignment="1">
      <alignment horizontal="center" vertical="center"/>
    </xf>
    <xf numFmtId="0" fontId="72" fillId="0" borderId="17" xfId="0" applyFont="1" applyBorder="1" applyAlignment="1">
      <alignment horizontal="center" vertical="center"/>
    </xf>
    <xf numFmtId="0" fontId="32" fillId="6" borderId="42" xfId="0" applyFont="1" applyFill="1" applyBorder="1" applyAlignment="1">
      <alignment horizontal="center" vertical="center"/>
    </xf>
    <xf numFmtId="0" fontId="32" fillId="6" borderId="30" xfId="0" applyFont="1" applyFill="1" applyBorder="1" applyAlignment="1">
      <alignment horizontal="center" vertical="center"/>
    </xf>
    <xf numFmtId="0" fontId="10" fillId="0" borderId="46" xfId="0" applyFont="1" applyBorder="1" applyAlignment="1">
      <alignment vertical="center"/>
    </xf>
    <xf numFmtId="0" fontId="10" fillId="0" borderId="47" xfId="0" applyFont="1" applyBorder="1" applyAlignment="1">
      <alignment vertical="center"/>
    </xf>
    <xf numFmtId="0" fontId="10" fillId="0" borderId="48" xfId="0" applyFont="1" applyBorder="1" applyAlignment="1">
      <alignment vertical="center"/>
    </xf>
    <xf numFmtId="0" fontId="10" fillId="0" borderId="49" xfId="0" applyFont="1" applyBorder="1" applyAlignment="1">
      <alignment vertical="center"/>
    </xf>
    <xf numFmtId="2" fontId="32" fillId="5" borderId="28" xfId="0" applyNumberFormat="1" applyFont="1" applyFill="1" applyBorder="1" applyAlignment="1">
      <alignment horizontal="center" vertical="center"/>
    </xf>
    <xf numFmtId="0" fontId="32" fillId="0" borderId="54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71" fillId="5" borderId="57" xfId="0" applyFont="1" applyFill="1" applyBorder="1" applyAlignment="1">
      <alignment horizontal="center" vertical="center" wrapText="1"/>
    </xf>
    <xf numFmtId="0" fontId="71" fillId="2" borderId="57" xfId="0" applyFont="1" applyFill="1" applyBorder="1" applyAlignment="1">
      <alignment horizontal="center" vertical="center" wrapText="1"/>
    </xf>
    <xf numFmtId="0" fontId="71" fillId="0" borderId="57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2" fontId="30" fillId="3" borderId="60" xfId="0" applyNumberFormat="1" applyFont="1" applyFill="1" applyBorder="1" applyAlignment="1">
      <alignment horizontal="center" vertical="center"/>
    </xf>
    <xf numFmtId="0" fontId="30" fillId="7" borderId="61" xfId="0" applyFont="1" applyFill="1" applyBorder="1" applyAlignment="1">
      <alignment horizontal="center" vertical="center"/>
    </xf>
    <xf numFmtId="0" fontId="73" fillId="0" borderId="0" xfId="0" applyFont="1" applyBorder="1"/>
    <xf numFmtId="0" fontId="51" fillId="0" borderId="17" xfId="0" applyFont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0" fontId="32" fillId="6" borderId="5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10" fillId="0" borderId="66" xfId="0" applyFont="1" applyBorder="1" applyAlignment="1">
      <alignment vertical="center"/>
    </xf>
    <xf numFmtId="0" fontId="10" fillId="0" borderId="67" xfId="0" applyFont="1" applyBorder="1" applyAlignment="1">
      <alignment vertical="center"/>
    </xf>
    <xf numFmtId="2" fontId="10" fillId="5" borderId="28" xfId="0" applyNumberFormat="1" applyFont="1" applyFill="1" applyBorder="1" applyAlignment="1">
      <alignment horizontal="center" vertical="center"/>
    </xf>
    <xf numFmtId="2" fontId="32" fillId="5" borderId="30" xfId="0" applyNumberFormat="1" applyFont="1" applyFill="1" applyBorder="1" applyAlignment="1">
      <alignment horizontal="center" vertical="center"/>
    </xf>
    <xf numFmtId="2" fontId="32" fillId="5" borderId="57" xfId="0" applyNumberFormat="1" applyFont="1" applyFill="1" applyBorder="1" applyAlignment="1">
      <alignment horizontal="center" vertical="center"/>
    </xf>
    <xf numFmtId="0" fontId="32" fillId="6" borderId="68" xfId="0" applyFont="1" applyFill="1" applyBorder="1" applyAlignment="1">
      <alignment horizontal="center" vertical="center"/>
    </xf>
    <xf numFmtId="0" fontId="72" fillId="0" borderId="69" xfId="0" applyFont="1" applyBorder="1" applyAlignment="1">
      <alignment horizontal="center" vertical="center"/>
    </xf>
    <xf numFmtId="0" fontId="51" fillId="0" borderId="15" xfId="0" applyFont="1" applyBorder="1" applyAlignment="1">
      <alignment horizontal="center" vertical="center"/>
    </xf>
    <xf numFmtId="0" fontId="72" fillId="0" borderId="70" xfId="0" applyFont="1" applyBorder="1" applyAlignment="1">
      <alignment horizontal="center" vertical="center"/>
    </xf>
    <xf numFmtId="0" fontId="1" fillId="0" borderId="0" xfId="0" applyFont="1" applyBorder="1"/>
    <xf numFmtId="0" fontId="8" fillId="0" borderId="0" xfId="0" applyFont="1" applyBorder="1" applyAlignment="1">
      <alignment vertical="center"/>
    </xf>
    <xf numFmtId="0" fontId="7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77" fillId="0" borderId="0" xfId="0" applyFont="1"/>
    <xf numFmtId="0" fontId="77" fillId="0" borderId="0" xfId="0" applyFont="1" applyAlignment="1"/>
    <xf numFmtId="0" fontId="76" fillId="0" borderId="0" xfId="0" applyFont="1" applyAlignment="1">
      <alignment horizontal="left"/>
    </xf>
    <xf numFmtId="0" fontId="76" fillId="0" borderId="0" xfId="0" applyFont="1"/>
    <xf numFmtId="0" fontId="77" fillId="0" borderId="0" xfId="0" applyFont="1" applyAlignment="1">
      <alignment horizontal="left"/>
    </xf>
    <xf numFmtId="0" fontId="78" fillId="0" borderId="0" xfId="0" applyFont="1" applyAlignment="1">
      <alignment horizontal="left"/>
    </xf>
    <xf numFmtId="0" fontId="78" fillId="0" borderId="0" xfId="0" applyFont="1"/>
    <xf numFmtId="0" fontId="79" fillId="0" borderId="0" xfId="0" applyFont="1"/>
    <xf numFmtId="0" fontId="79" fillId="0" borderId="0" xfId="0" applyFont="1" applyAlignment="1">
      <alignment horizontal="left"/>
    </xf>
    <xf numFmtId="0" fontId="76" fillId="0" borderId="0" xfId="0" applyFont="1" applyAlignment="1">
      <alignment vertical="center"/>
    </xf>
    <xf numFmtId="0" fontId="76" fillId="0" borderId="0" xfId="0" applyFont="1" applyAlignment="1">
      <alignment horizontal="left" vertical="center"/>
    </xf>
    <xf numFmtId="0" fontId="79" fillId="0" borderId="0" xfId="0" applyFont="1" applyAlignment="1">
      <alignment vertical="center"/>
    </xf>
    <xf numFmtId="0" fontId="79" fillId="0" borderId="0" xfId="0" applyFont="1" applyAlignment="1">
      <alignment horizontal="left" vertical="center"/>
    </xf>
    <xf numFmtId="0" fontId="76" fillId="0" borderId="0" xfId="0" applyFont="1" applyBorder="1" applyAlignment="1">
      <alignment vertical="center"/>
    </xf>
    <xf numFmtId="0" fontId="80" fillId="0" borderId="0" xfId="0" applyFont="1" applyBorder="1" applyAlignment="1">
      <alignment vertical="center"/>
    </xf>
    <xf numFmtId="0" fontId="76" fillId="2" borderId="0" xfId="0" applyFont="1" applyFill="1" applyBorder="1" applyAlignment="1">
      <alignment vertical="center"/>
    </xf>
    <xf numFmtId="0" fontId="79" fillId="2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horizontal="left" vertical="center"/>
    </xf>
    <xf numFmtId="49" fontId="79" fillId="2" borderId="0" xfId="0" applyNumberFormat="1" applyFont="1" applyFill="1" applyBorder="1" applyAlignment="1">
      <alignment vertical="center"/>
    </xf>
    <xf numFmtId="0" fontId="79" fillId="2" borderId="0" xfId="0" applyFont="1" applyFill="1" applyBorder="1" applyAlignment="1">
      <alignment horizontal="left" vertical="center"/>
    </xf>
    <xf numFmtId="0" fontId="81" fillId="2" borderId="0" xfId="0" applyFont="1" applyFill="1" applyBorder="1" applyAlignment="1">
      <alignment vertical="center"/>
    </xf>
    <xf numFmtId="0" fontId="82" fillId="0" borderId="0" xfId="0" applyFont="1" applyBorder="1" applyAlignment="1">
      <alignment vertical="center"/>
    </xf>
    <xf numFmtId="0" fontId="83" fillId="2" borderId="0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5" fillId="0" borderId="0" xfId="0" applyFont="1"/>
    <xf numFmtId="0" fontId="16" fillId="0" borderId="0" xfId="0" applyFont="1" applyBorder="1"/>
    <xf numFmtId="0" fontId="16" fillId="0" borderId="0" xfId="0" applyFont="1" applyBorder="1" applyAlignment="1">
      <alignment vertical="center"/>
    </xf>
    <xf numFmtId="0" fontId="16" fillId="0" borderId="1" xfId="0" applyFont="1" applyBorder="1"/>
    <xf numFmtId="4" fontId="35" fillId="0" borderId="0" xfId="0" applyNumberFormat="1" applyFont="1" applyAlignment="1">
      <alignment horizontal="right" vertical="top"/>
    </xf>
    <xf numFmtId="4" fontId="0" fillId="0" borderId="0" xfId="0" applyNumberFormat="1" applyFont="1" applyAlignment="1">
      <alignment horizontal="right" vertical="top"/>
    </xf>
    <xf numFmtId="4" fontId="84" fillId="0" borderId="0" xfId="0" applyNumberFormat="1" applyFont="1" applyAlignment="1">
      <alignment horizontal="right" vertical="top"/>
    </xf>
    <xf numFmtId="0" fontId="37" fillId="0" borderId="0" xfId="0" applyFont="1"/>
    <xf numFmtId="0" fontId="2" fillId="0" borderId="0" xfId="0" applyFont="1" applyAlignment="1">
      <alignment horizontal="center" vertical="center"/>
    </xf>
    <xf numFmtId="0" fontId="86" fillId="0" borderId="0" xfId="0" applyFont="1" applyAlignment="1">
      <alignment horizontal="center"/>
    </xf>
    <xf numFmtId="0" fontId="43" fillId="0" borderId="0" xfId="0" applyFont="1" applyAlignment="1">
      <alignment horizontal="left" vertical="center"/>
    </xf>
    <xf numFmtId="0" fontId="43" fillId="0" borderId="0" xfId="0" applyFont="1" applyAlignment="1">
      <alignment horizontal="right" vertical="center"/>
    </xf>
    <xf numFmtId="2" fontId="35" fillId="0" borderId="0" xfId="0" applyNumberFormat="1" applyFont="1" applyAlignment="1">
      <alignment vertical="center"/>
    </xf>
    <xf numFmtId="0" fontId="19" fillId="0" borderId="0" xfId="0" applyFont="1" applyAlignment="1">
      <alignment horizontal="left" vertical="center"/>
    </xf>
    <xf numFmtId="0" fontId="43" fillId="0" borderId="5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59" fillId="0" borderId="0" xfId="0" applyFont="1" applyAlignment="1"/>
    <xf numFmtId="0" fontId="36" fillId="0" borderId="0" xfId="0" applyFont="1" applyAlignment="1"/>
    <xf numFmtId="0" fontId="48" fillId="0" borderId="0" xfId="0" applyFont="1" applyBorder="1" applyAlignment="1">
      <alignment horizontal="center"/>
    </xf>
    <xf numFmtId="0" fontId="31" fillId="0" borderId="0" xfId="0" applyFont="1" applyBorder="1"/>
    <xf numFmtId="0" fontId="31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53" fillId="0" borderId="0" xfId="0" applyFont="1" applyBorder="1"/>
    <xf numFmtId="0" fontId="54" fillId="0" borderId="0" xfId="0" applyFont="1" applyBorder="1"/>
    <xf numFmtId="0" fontId="28" fillId="0" borderId="0" xfId="0" applyFont="1" applyAlignment="1"/>
    <xf numFmtId="0" fontId="3" fillId="0" borderId="0" xfId="0" applyFont="1" applyAlignment="1">
      <alignment horizontal="center"/>
    </xf>
    <xf numFmtId="0" fontId="88" fillId="0" borderId="0" xfId="0" applyFont="1" applyBorder="1"/>
    <xf numFmtId="0" fontId="37" fillId="0" borderId="0" xfId="0" applyFont="1" applyBorder="1" applyAlignment="1"/>
    <xf numFmtId="0" fontId="10" fillId="0" borderId="0" xfId="0" applyFont="1" applyBorder="1"/>
    <xf numFmtId="0" fontId="11" fillId="0" borderId="1" xfId="0" applyFont="1" applyBorder="1"/>
    <xf numFmtId="0" fontId="11" fillId="0" borderId="0" xfId="0" applyFont="1"/>
    <xf numFmtId="0" fontId="90" fillId="0" borderId="0" xfId="0" applyFont="1"/>
    <xf numFmtId="0" fontId="31" fillId="0" borderId="0" xfId="0" applyFont="1" applyBorder="1" applyAlignment="1">
      <alignment horizontal="left"/>
    </xf>
    <xf numFmtId="0" fontId="48" fillId="0" borderId="0" xfId="0" applyFont="1" applyBorder="1" applyAlignment="1">
      <alignment horizontal="left"/>
    </xf>
    <xf numFmtId="0" fontId="48" fillId="0" borderId="0" xfId="0" applyFont="1" applyBorder="1"/>
    <xf numFmtId="0" fontId="1" fillId="0" borderId="0" xfId="0" applyFont="1"/>
    <xf numFmtId="0" fontId="31" fillId="2" borderId="0" xfId="0" applyFont="1" applyFill="1" applyBorder="1" applyAlignment="1">
      <alignment horizontal="left"/>
    </xf>
    <xf numFmtId="0" fontId="48" fillId="2" borderId="0" xfId="0" applyFont="1" applyFill="1" applyBorder="1"/>
    <xf numFmtId="0" fontId="38" fillId="0" borderId="0" xfId="0" applyFont="1" applyBorder="1"/>
    <xf numFmtId="0" fontId="33" fillId="0" borderId="0" xfId="0" applyFont="1" applyAlignment="1"/>
    <xf numFmtId="0" fontId="38" fillId="0" borderId="0" xfId="0" applyFont="1" applyBorder="1" applyAlignment="1"/>
    <xf numFmtId="0" fontId="48" fillId="0" borderId="0" xfId="0" applyFont="1" applyAlignment="1"/>
    <xf numFmtId="0" fontId="30" fillId="0" borderId="0" xfId="0" applyFont="1" applyAlignment="1"/>
    <xf numFmtId="0" fontId="34" fillId="0" borderId="0" xfId="0" applyFont="1" applyBorder="1" applyAlignment="1">
      <alignment horizontal="left" vertical="center"/>
    </xf>
    <xf numFmtId="2" fontId="31" fillId="0" borderId="7" xfId="0" applyNumberFormat="1" applyFont="1" applyBorder="1" applyAlignment="1">
      <alignment horizontal="center" vertical="center"/>
    </xf>
    <xf numFmtId="0" fontId="38" fillId="0" borderId="0" xfId="0" applyFont="1"/>
    <xf numFmtId="0" fontId="28" fillId="0" borderId="0" xfId="0" applyFont="1"/>
    <xf numFmtId="0" fontId="11" fillId="0" borderId="0" xfId="0" applyFont="1" applyBorder="1"/>
    <xf numFmtId="0" fontId="42" fillId="0" borderId="0" xfId="0" applyFont="1"/>
    <xf numFmtId="0" fontId="4" fillId="0" borderId="0" xfId="0" applyFont="1"/>
    <xf numFmtId="0" fontId="48" fillId="0" borderId="0" xfId="0" applyFont="1" applyBorder="1" applyAlignment="1"/>
    <xf numFmtId="0" fontId="0" fillId="0" borderId="1" xfId="0" applyFont="1" applyBorder="1"/>
    <xf numFmtId="2" fontId="18" fillId="8" borderId="2" xfId="0" applyNumberFormat="1" applyFont="1" applyFill="1" applyBorder="1" applyAlignment="1">
      <alignment horizontal="center" vertical="center"/>
    </xf>
    <xf numFmtId="2" fontId="42" fillId="8" borderId="2" xfId="0" applyNumberFormat="1" applyFont="1" applyFill="1" applyBorder="1" applyAlignment="1">
      <alignment horizontal="center" vertical="center"/>
    </xf>
    <xf numFmtId="2" fontId="42" fillId="9" borderId="7" xfId="0" applyNumberFormat="1" applyFont="1" applyFill="1" applyBorder="1" applyAlignment="1">
      <alignment horizontal="center" vertical="center"/>
    </xf>
    <xf numFmtId="0" fontId="93" fillId="2" borderId="0" xfId="0" applyFont="1" applyFill="1" applyBorder="1" applyAlignment="1">
      <alignment vertical="center"/>
    </xf>
    <xf numFmtId="164" fontId="3" fillId="9" borderId="15" xfId="0" applyNumberFormat="1" applyFont="1" applyFill="1" applyBorder="1" applyAlignment="1">
      <alignment horizontal="center" vertical="center"/>
    </xf>
    <xf numFmtId="4" fontId="3" fillId="8" borderId="23" xfId="0" applyNumberFormat="1" applyFont="1" applyFill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92" fillId="0" borderId="2" xfId="0" applyFont="1" applyBorder="1" applyAlignment="1">
      <alignment horizontal="center" vertical="center"/>
    </xf>
    <xf numFmtId="0" fontId="16" fillId="0" borderId="21" xfId="0" applyFont="1" applyBorder="1"/>
    <xf numFmtId="4" fontId="97" fillId="8" borderId="22" xfId="0" applyNumberFormat="1" applyFont="1" applyFill="1" applyBorder="1" applyAlignment="1">
      <alignment horizontal="center" vertical="center"/>
    </xf>
    <xf numFmtId="165" fontId="92" fillId="0" borderId="2" xfId="0" applyNumberFormat="1" applyFont="1" applyBorder="1" applyAlignment="1">
      <alignment horizontal="center" vertical="center"/>
    </xf>
    <xf numFmtId="164" fontId="95" fillId="8" borderId="2" xfId="0" applyNumberFormat="1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/>
    </xf>
    <xf numFmtId="0" fontId="28" fillId="0" borderId="2" xfId="0" applyFont="1" applyBorder="1" applyAlignment="1"/>
    <xf numFmtId="0" fontId="37" fillId="0" borderId="2" xfId="0" applyFont="1" applyBorder="1" applyAlignment="1"/>
    <xf numFmtId="0" fontId="43" fillId="0" borderId="2" xfId="0" applyFont="1" applyBorder="1" applyAlignment="1"/>
    <xf numFmtId="0" fontId="99" fillId="0" borderId="0" xfId="0" applyFont="1" applyAlignment="1">
      <alignment vertical="center"/>
    </xf>
    <xf numFmtId="0" fontId="100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1" fillId="0" borderId="0" xfId="0" applyFont="1" applyAlignment="1">
      <alignment horizontal="left" vertical="center"/>
    </xf>
    <xf numFmtId="0" fontId="101" fillId="0" borderId="0" xfId="0" applyFont="1" applyAlignment="1">
      <alignment vertical="center"/>
    </xf>
    <xf numFmtId="0" fontId="102" fillId="0" borderId="0" xfId="0" applyFont="1" applyAlignment="1">
      <alignment horizontal="center" vertical="center"/>
    </xf>
    <xf numFmtId="0" fontId="101" fillId="0" borderId="0" xfId="0" applyFont="1" applyBorder="1" applyAlignment="1">
      <alignment vertical="center"/>
    </xf>
    <xf numFmtId="0" fontId="103" fillId="0" borderId="0" xfId="0" applyFont="1" applyAlignment="1">
      <alignment horizontal="center" vertical="center"/>
    </xf>
    <xf numFmtId="0" fontId="92" fillId="0" borderId="0" xfId="0" applyFont="1" applyAlignment="1">
      <alignment vertical="center"/>
    </xf>
    <xf numFmtId="0" fontId="94" fillId="0" borderId="0" xfId="0" applyFont="1" applyAlignment="1">
      <alignment vertical="center"/>
    </xf>
    <xf numFmtId="0" fontId="101" fillId="0" borderId="0" xfId="0" applyFont="1" applyAlignment="1">
      <alignment horizontal="right" vertical="center"/>
    </xf>
    <xf numFmtId="0" fontId="92" fillId="0" borderId="0" xfId="0" applyFont="1" applyAlignment="1">
      <alignment horizontal="right" vertical="center"/>
    </xf>
    <xf numFmtId="0" fontId="94" fillId="0" borderId="0" xfId="0" applyFont="1" applyAlignment="1">
      <alignment horizontal="right" vertical="center"/>
    </xf>
    <xf numFmtId="0" fontId="105" fillId="0" borderId="0" xfId="0" applyFont="1" applyAlignment="1">
      <alignment vertical="center"/>
    </xf>
    <xf numFmtId="0" fontId="102" fillId="0" borderId="0" xfId="0" applyFont="1" applyBorder="1" applyAlignment="1">
      <alignment vertical="center"/>
    </xf>
    <xf numFmtId="0" fontId="94" fillId="0" borderId="0" xfId="0" applyFont="1" applyBorder="1" applyAlignment="1">
      <alignment horizontal="center" vertical="center"/>
    </xf>
    <xf numFmtId="165" fontId="92" fillId="0" borderId="6" xfId="0" applyNumberFormat="1" applyFont="1" applyBorder="1" applyAlignment="1">
      <alignment horizontal="center" vertical="center"/>
    </xf>
    <xf numFmtId="2" fontId="101" fillId="0" borderId="2" xfId="0" applyNumberFormat="1" applyFont="1" applyBorder="1" applyAlignment="1">
      <alignment horizontal="center" vertical="center" wrapText="1"/>
    </xf>
    <xf numFmtId="0" fontId="101" fillId="0" borderId="2" xfId="0" applyFont="1" applyBorder="1" applyAlignment="1">
      <alignment horizontal="center" vertical="center" wrapText="1"/>
    </xf>
    <xf numFmtId="0" fontId="101" fillId="0" borderId="2" xfId="0" applyFont="1" applyBorder="1" applyAlignment="1">
      <alignment horizontal="center" vertical="center"/>
    </xf>
    <xf numFmtId="0" fontId="92" fillId="0" borderId="7" xfId="0" applyFont="1" applyBorder="1" applyAlignment="1">
      <alignment horizontal="center" vertical="center"/>
    </xf>
    <xf numFmtId="0" fontId="92" fillId="0" borderId="6" xfId="0" applyFont="1" applyBorder="1" applyAlignment="1">
      <alignment horizontal="center" vertical="center"/>
    </xf>
    <xf numFmtId="2" fontId="92" fillId="8" borderId="2" xfId="0" applyNumberFormat="1" applyFont="1" applyFill="1" applyBorder="1" applyAlignment="1">
      <alignment horizontal="center" vertical="center"/>
    </xf>
    <xf numFmtId="2" fontId="92" fillId="0" borderId="2" xfId="0" applyNumberFormat="1" applyFont="1" applyBorder="1" applyAlignment="1">
      <alignment horizontal="center" vertical="center"/>
    </xf>
    <xf numFmtId="2" fontId="92" fillId="8" borderId="7" xfId="0" applyNumberFormat="1" applyFont="1" applyFill="1" applyBorder="1" applyAlignment="1">
      <alignment horizontal="center" vertical="center"/>
    </xf>
    <xf numFmtId="0" fontId="107" fillId="0" borderId="6" xfId="0" applyFont="1" applyBorder="1" applyAlignment="1"/>
    <xf numFmtId="0" fontId="107" fillId="0" borderId="2" xfId="0" applyFont="1" applyBorder="1" applyAlignment="1"/>
    <xf numFmtId="2" fontId="108" fillId="0" borderId="2" xfId="1" applyNumberFormat="1" applyFont="1" applyBorder="1" applyAlignment="1" applyProtection="1">
      <alignment horizontal="center" vertical="center"/>
    </xf>
    <xf numFmtId="0" fontId="92" fillId="0" borderId="14" xfId="0" applyFont="1" applyBorder="1" applyAlignment="1">
      <alignment horizontal="center" vertical="center"/>
    </xf>
    <xf numFmtId="0" fontId="92" fillId="0" borderId="15" xfId="0" applyFont="1" applyBorder="1" applyAlignment="1">
      <alignment horizontal="center" vertical="center"/>
    </xf>
    <xf numFmtId="2" fontId="92" fillId="0" borderId="15" xfId="0" applyNumberFormat="1" applyFont="1" applyBorder="1" applyAlignment="1">
      <alignment horizontal="center" vertical="center"/>
    </xf>
    <xf numFmtId="0" fontId="101" fillId="0" borderId="15" xfId="0" applyFont="1" applyBorder="1" applyAlignment="1">
      <alignment horizontal="center" vertical="center"/>
    </xf>
    <xf numFmtId="0" fontId="107" fillId="0" borderId="15" xfId="0" applyFont="1" applyBorder="1" applyAlignment="1">
      <alignment horizontal="center" vertical="center"/>
    </xf>
    <xf numFmtId="2" fontId="92" fillId="8" borderId="23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0" fillId="0" borderId="0" xfId="0" applyFont="1" applyAlignment="1"/>
    <xf numFmtId="0" fontId="43" fillId="0" borderId="2" xfId="0" applyFont="1" applyBorder="1" applyAlignment="1">
      <alignment horizontal="center" vertical="center"/>
    </xf>
    <xf numFmtId="0" fontId="37" fillId="0" borderId="0" xfId="0" applyFont="1" applyAlignment="1"/>
    <xf numFmtId="0" fontId="43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3" fillId="0" borderId="0" xfId="0" applyFont="1" applyAlignment="1"/>
    <xf numFmtId="0" fontId="96" fillId="0" borderId="3" xfId="0" applyFont="1" applyBorder="1" applyAlignment="1">
      <alignment horizontal="center"/>
    </xf>
    <xf numFmtId="0" fontId="96" fillId="2" borderId="4" xfId="0" applyFont="1" applyFill="1" applyBorder="1" applyAlignment="1">
      <alignment horizontal="center"/>
    </xf>
    <xf numFmtId="0" fontId="96" fillId="2" borderId="5" xfId="0" applyFont="1" applyFill="1" applyBorder="1" applyAlignment="1">
      <alignment horizontal="center"/>
    </xf>
    <xf numFmtId="0" fontId="96" fillId="0" borderId="6" xfId="0" applyFont="1" applyBorder="1" applyAlignment="1">
      <alignment horizontal="center"/>
    </xf>
    <xf numFmtId="0" fontId="96" fillId="0" borderId="2" xfId="0" applyFont="1" applyBorder="1" applyAlignment="1">
      <alignment horizontal="center"/>
    </xf>
    <xf numFmtId="4" fontId="96" fillId="0" borderId="7" xfId="0" applyNumberFormat="1" applyFont="1" applyBorder="1" applyAlignment="1">
      <alignment horizontal="center"/>
    </xf>
    <xf numFmtId="0" fontId="97" fillId="8" borderId="71" xfId="0" applyFont="1" applyFill="1" applyBorder="1" applyAlignment="1">
      <alignment horizontal="center" vertical="center"/>
    </xf>
    <xf numFmtId="164" fontId="16" fillId="0" borderId="0" xfId="0" applyNumberFormat="1" applyFont="1"/>
    <xf numFmtId="164" fontId="95" fillId="0" borderId="2" xfId="0" applyNumberFormat="1" applyFont="1" applyBorder="1" applyAlignment="1">
      <alignment horizontal="center" vertical="top"/>
    </xf>
    <xf numFmtId="165" fontId="96" fillId="0" borderId="2" xfId="0" applyNumberFormat="1" applyFont="1" applyBorder="1" applyAlignment="1">
      <alignment horizontal="center"/>
    </xf>
    <xf numFmtId="165" fontId="42" fillId="0" borderId="2" xfId="0" applyNumberFormat="1" applyFont="1" applyBorder="1" applyAlignment="1">
      <alignment horizontal="center" vertical="center"/>
    </xf>
    <xf numFmtId="164" fontId="42" fillId="0" borderId="2" xfId="0" applyNumberFormat="1" applyFont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42" fillId="2" borderId="7" xfId="0" applyFont="1" applyFill="1" applyBorder="1" applyAlignment="1">
      <alignment horizontal="center" vertical="center"/>
    </xf>
    <xf numFmtId="0" fontId="0" fillId="0" borderId="15" xfId="0" applyFont="1" applyBorder="1" applyAlignment="1"/>
    <xf numFmtId="0" fontId="31" fillId="0" borderId="73" xfId="0" applyFont="1" applyBorder="1" applyAlignment="1">
      <alignment horizontal="center" vertical="center"/>
    </xf>
    <xf numFmtId="0" fontId="42" fillId="0" borderId="74" xfId="0" applyFont="1" applyBorder="1" applyAlignment="1">
      <alignment horizontal="center" vertical="center"/>
    </xf>
    <xf numFmtId="165" fontId="31" fillId="0" borderId="72" xfId="0" applyNumberFormat="1" applyFont="1" applyBorder="1" applyAlignment="1">
      <alignment horizontal="center" vertical="center"/>
    </xf>
    <xf numFmtId="43" fontId="31" fillId="0" borderId="73" xfId="3" applyFont="1" applyBorder="1" applyAlignment="1">
      <alignment horizontal="center" vertical="center" wrapText="1"/>
    </xf>
    <xf numFmtId="43" fontId="31" fillId="0" borderId="73" xfId="3" applyFont="1" applyBorder="1" applyAlignment="1">
      <alignment horizontal="left" vertical="center" wrapText="1"/>
    </xf>
    <xf numFmtId="165" fontId="28" fillId="0" borderId="0" xfId="0" applyNumberFormat="1" applyFont="1" applyAlignment="1">
      <alignment horizontal="center" vertical="center"/>
    </xf>
    <xf numFmtId="164" fontId="28" fillId="0" borderId="75" xfId="0" applyNumberFormat="1" applyFont="1" applyFill="1" applyBorder="1" applyAlignment="1">
      <alignment horizontal="center" vertical="top"/>
    </xf>
    <xf numFmtId="4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vertical="top"/>
    </xf>
    <xf numFmtId="164" fontId="3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6" xfId="0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164" fontId="110" fillId="8" borderId="15" xfId="0" applyNumberFormat="1" applyFont="1" applyFill="1" applyBorder="1" applyAlignment="1"/>
    <xf numFmtId="4" fontId="110" fillId="8" borderId="23" xfId="0" applyNumberFormat="1" applyFont="1" applyFill="1" applyBorder="1" applyAlignment="1"/>
    <xf numFmtId="0" fontId="43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89" fillId="0" borderId="1" xfId="0" applyFont="1" applyBorder="1"/>
    <xf numFmtId="0" fontId="86" fillId="0" borderId="0" xfId="0" applyFont="1" applyAlignment="1">
      <alignment horizontal="center"/>
    </xf>
    <xf numFmtId="0" fontId="15" fillId="0" borderId="0" xfId="0" applyFont="1" applyAlignment="1"/>
    <xf numFmtId="0" fontId="31" fillId="0" borderId="0" xfId="0" applyFont="1" applyBorder="1" applyAlignment="1">
      <alignment horizontal="left"/>
    </xf>
    <xf numFmtId="0" fontId="42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31" fillId="0" borderId="3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87" fillId="0" borderId="2" xfId="0" applyFont="1" applyBorder="1" applyAlignment="1">
      <alignment horizontal="center" vertical="center"/>
    </xf>
    <xf numFmtId="0" fontId="87" fillId="0" borderId="15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2" fontId="31" fillId="0" borderId="7" xfId="0" applyNumberFormat="1" applyFont="1" applyBorder="1" applyAlignment="1">
      <alignment horizontal="center" vertical="center"/>
    </xf>
    <xf numFmtId="2" fontId="31" fillId="8" borderId="7" xfId="0" applyNumberFormat="1" applyFont="1" applyFill="1" applyBorder="1" applyAlignment="1">
      <alignment horizontal="center" vertical="center"/>
    </xf>
    <xf numFmtId="2" fontId="31" fillId="8" borderId="23" xfId="0" applyNumberFormat="1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5" fillId="0" borderId="0" xfId="0" applyFont="1" applyAlignment="1"/>
    <xf numFmtId="0" fontId="34" fillId="0" borderId="0" xfId="0" applyFont="1" applyAlignment="1">
      <alignment horizontal="center"/>
    </xf>
    <xf numFmtId="0" fontId="101" fillId="0" borderId="4" xfId="0" applyFont="1" applyBorder="1" applyAlignment="1">
      <alignment horizontal="center" vertical="center"/>
    </xf>
    <xf numFmtId="0" fontId="107" fillId="0" borderId="2" xfId="0" applyFont="1" applyBorder="1" applyAlignment="1">
      <alignment horizontal="center" vertical="center"/>
    </xf>
    <xf numFmtId="0" fontId="92" fillId="0" borderId="5" xfId="0" applyFont="1" applyBorder="1" applyAlignment="1">
      <alignment horizontal="center" vertical="center"/>
    </xf>
    <xf numFmtId="0" fontId="107" fillId="0" borderId="7" xfId="0" applyFont="1" applyBorder="1" applyAlignment="1">
      <alignment horizontal="center" vertical="center"/>
    </xf>
    <xf numFmtId="0" fontId="94" fillId="0" borderId="0" xfId="0" applyFont="1" applyBorder="1" applyAlignment="1">
      <alignment horizontal="center" vertical="center"/>
    </xf>
    <xf numFmtId="0" fontId="106" fillId="0" borderId="0" xfId="0" applyFont="1" applyBorder="1" applyAlignment="1">
      <alignment horizontal="center" vertical="center"/>
    </xf>
    <xf numFmtId="0" fontId="52" fillId="0" borderId="0" xfId="0" applyFont="1" applyAlignment="1">
      <alignment horizontal="left" vertical="center"/>
    </xf>
    <xf numFmtId="0" fontId="104" fillId="0" borderId="0" xfId="0" applyFont="1" applyAlignment="1">
      <alignment horizontal="left" vertical="center"/>
    </xf>
    <xf numFmtId="0" fontId="101" fillId="0" borderId="3" xfId="0" applyFont="1" applyBorder="1" applyAlignment="1">
      <alignment horizontal="center" vertical="center"/>
    </xf>
    <xf numFmtId="0" fontId="107" fillId="0" borderId="6" xfId="0" applyFont="1" applyBorder="1" applyAlignment="1">
      <alignment horizontal="center" vertical="center"/>
    </xf>
    <xf numFmtId="0" fontId="101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5" fillId="0" borderId="0" xfId="0" applyFont="1" applyAlignment="1">
      <alignment horizontal="center" vertical="center"/>
    </xf>
    <xf numFmtId="0" fontId="24" fillId="0" borderId="0" xfId="0" applyFont="1" applyAlignment="1"/>
    <xf numFmtId="0" fontId="56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43" fillId="0" borderId="3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2" fontId="15" fillId="8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Border="1" applyAlignment="1">
      <alignment horizontal="center" vertical="center"/>
    </xf>
    <xf numFmtId="2" fontId="43" fillId="0" borderId="15" xfId="0" applyNumberFormat="1" applyFont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2" fontId="3" fillId="9" borderId="23" xfId="0" applyNumberFormat="1" applyFont="1" applyFill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vertical="center"/>
    </xf>
    <xf numFmtId="0" fontId="29" fillId="3" borderId="25" xfId="0" applyFont="1" applyFill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/>
    </xf>
    <xf numFmtId="0" fontId="70" fillId="0" borderId="55" xfId="0" applyFont="1" applyBorder="1" applyAlignment="1">
      <alignment horizontal="center" vertical="center"/>
    </xf>
    <xf numFmtId="0" fontId="30" fillId="4" borderId="8" xfId="2" applyFont="1" applyFill="1" applyBorder="1" applyAlignment="1">
      <alignment horizontal="center" vertical="center" wrapText="1"/>
    </xf>
    <xf numFmtId="0" fontId="30" fillId="4" borderId="9" xfId="2" applyFont="1" applyFill="1" applyBorder="1" applyAlignment="1">
      <alignment horizontal="center" vertical="center" wrapText="1"/>
    </xf>
    <xf numFmtId="0" fontId="30" fillId="4" borderId="56" xfId="2" applyFont="1" applyFill="1" applyBorder="1" applyAlignment="1">
      <alignment horizontal="center" vertical="center" wrapText="1"/>
    </xf>
    <xf numFmtId="0" fontId="71" fillId="6" borderId="35" xfId="0" applyFont="1" applyFill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32" fillId="6" borderId="44" xfId="0" applyFont="1" applyFill="1" applyBorder="1" applyAlignment="1">
      <alignment horizontal="center" vertical="center"/>
    </xf>
    <xf numFmtId="0" fontId="72" fillId="0" borderId="45" xfId="0" applyFont="1" applyBorder="1" applyAlignment="1">
      <alignment horizontal="center" vertical="center"/>
    </xf>
    <xf numFmtId="0" fontId="32" fillId="6" borderId="63" xfId="0" applyFont="1" applyFill="1" applyBorder="1" applyAlignment="1">
      <alignment horizontal="center" vertical="center"/>
    </xf>
    <xf numFmtId="0" fontId="72" fillId="0" borderId="64" xfId="0" applyFont="1" applyBorder="1" applyAlignment="1">
      <alignment horizontal="center" vertical="center"/>
    </xf>
    <xf numFmtId="0" fontId="72" fillId="0" borderId="65" xfId="0" applyFont="1" applyBorder="1" applyAlignment="1">
      <alignment horizontal="center" vertical="center"/>
    </xf>
    <xf numFmtId="0" fontId="32" fillId="6" borderId="64" xfId="0" applyFont="1" applyFill="1" applyBorder="1" applyAlignment="1">
      <alignment horizontal="center" vertical="center"/>
    </xf>
    <xf numFmtId="0" fontId="32" fillId="6" borderId="65" xfId="0" applyFont="1" applyFill="1" applyBorder="1" applyAlignment="1">
      <alignment horizontal="center" vertical="center"/>
    </xf>
    <xf numFmtId="0" fontId="71" fillId="6" borderId="29" xfId="0" applyFont="1" applyFill="1" applyBorder="1" applyAlignment="1">
      <alignment horizontal="center" vertical="center"/>
    </xf>
    <xf numFmtId="0" fontId="41" fillId="0" borderId="31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32" fillId="6" borderId="29" xfId="0" applyFont="1" applyFill="1" applyBorder="1" applyAlignment="1">
      <alignment horizontal="center" vertical="center"/>
    </xf>
    <xf numFmtId="0" fontId="72" fillId="0" borderId="29" xfId="0" applyFont="1" applyBorder="1" applyAlignment="1">
      <alignment horizontal="center" vertical="center"/>
    </xf>
    <xf numFmtId="0" fontId="30" fillId="7" borderId="30" xfId="0" applyFont="1" applyFill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32" fillId="6" borderId="42" xfId="0" applyFont="1" applyFill="1" applyBorder="1" applyAlignment="1">
      <alignment horizontal="center" vertical="center"/>
    </xf>
    <xf numFmtId="0" fontId="72" fillId="0" borderId="42" xfId="0" applyFont="1" applyBorder="1" applyAlignment="1">
      <alignment horizontal="center" vertical="center"/>
    </xf>
    <xf numFmtId="0" fontId="32" fillId="6" borderId="43" xfId="0" applyFont="1" applyFill="1" applyBorder="1" applyAlignment="1">
      <alignment horizontal="center" vertical="center" wrapText="1"/>
    </xf>
    <xf numFmtId="0" fontId="32" fillId="6" borderId="43" xfId="0" applyFont="1" applyFill="1" applyBorder="1" applyAlignment="1">
      <alignment horizontal="center" vertical="center"/>
    </xf>
    <xf numFmtId="2" fontId="30" fillId="0" borderId="30" xfId="0" applyNumberFormat="1" applyFont="1" applyBorder="1" applyAlignment="1">
      <alignment horizontal="center" vertical="center"/>
    </xf>
    <xf numFmtId="2" fontId="30" fillId="5" borderId="62" xfId="0" applyNumberFormat="1" applyFont="1" applyFill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32" fillId="0" borderId="47" xfId="0" applyFont="1" applyBorder="1" applyAlignment="1">
      <alignment horizontal="center" vertical="center"/>
    </xf>
    <xf numFmtId="0" fontId="32" fillId="0" borderId="50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51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53" xfId="0" applyFont="1" applyBorder="1" applyAlignment="1">
      <alignment horizontal="center" vertical="center"/>
    </xf>
    <xf numFmtId="2" fontId="32" fillId="0" borderId="52" xfId="0" applyNumberFormat="1" applyFont="1" applyBorder="1" applyAlignment="1">
      <alignment horizontal="center" vertical="center"/>
    </xf>
    <xf numFmtId="2" fontId="32" fillId="0" borderId="0" xfId="0" applyNumberFormat="1" applyFont="1" applyBorder="1" applyAlignment="1">
      <alignment horizontal="center" vertical="center"/>
    </xf>
    <xf numFmtId="2" fontId="32" fillId="0" borderId="20" xfId="0" applyNumberFormat="1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37" fillId="0" borderId="0" xfId="0" applyFont="1" applyAlignment="1"/>
    <xf numFmtId="0" fontId="52" fillId="0" borderId="0" xfId="0" applyFont="1" applyAlignment="1">
      <alignment horizontal="center"/>
    </xf>
    <xf numFmtId="0" fontId="98" fillId="0" borderId="2" xfId="0" applyFont="1" applyBorder="1" applyAlignment="1">
      <alignment horizontal="center"/>
    </xf>
    <xf numFmtId="0" fontId="67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42" fillId="0" borderId="0" xfId="0" applyFont="1" applyBorder="1" applyAlignment="1">
      <alignment horizontal="center"/>
    </xf>
    <xf numFmtId="0" fontId="58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25" fillId="0" borderId="0" xfId="0" applyFont="1" applyAlignment="1"/>
    <xf numFmtId="0" fontId="33" fillId="0" borderId="0" xfId="0" applyFont="1" applyAlignment="1">
      <alignment horizontal="center"/>
    </xf>
    <xf numFmtId="0" fontId="30" fillId="0" borderId="1" xfId="0" applyFont="1" applyBorder="1" applyAlignment="1">
      <alignment vertical="center"/>
    </xf>
    <xf numFmtId="0" fontId="30" fillId="0" borderId="24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45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4" zoomScale="50" zoomScaleNormal="50" workbookViewId="0">
      <selection activeCell="P4" sqref="P4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166" t="s">
        <v>0</v>
      </c>
      <c r="B1" s="289"/>
      <c r="C1" s="290"/>
      <c r="D1" s="167" t="s">
        <v>1</v>
      </c>
      <c r="E1" s="412" t="s">
        <v>2</v>
      </c>
      <c r="F1" s="412"/>
      <c r="G1" s="412"/>
      <c r="H1" s="412"/>
      <c r="I1" s="412"/>
      <c r="J1" s="412"/>
      <c r="K1" s="412"/>
      <c r="L1" s="313"/>
      <c r="M1" s="53"/>
    </row>
    <row r="2" spans="1:13" ht="18.75">
      <c r="A2" s="9"/>
      <c r="B2" s="8"/>
      <c r="C2" s="8"/>
      <c r="D2" s="9"/>
      <c r="E2" s="8"/>
      <c r="F2" s="8"/>
      <c r="G2" s="291"/>
      <c r="H2" s="291"/>
      <c r="I2" s="283"/>
      <c r="J2" s="53"/>
      <c r="K2" s="53"/>
      <c r="L2" s="53"/>
      <c r="M2" s="53"/>
    </row>
    <row r="3" spans="1:13" ht="116.25" customHeight="1">
      <c r="A3" s="413" t="s">
        <v>3</v>
      </c>
      <c r="B3" s="413"/>
      <c r="C3" s="413"/>
      <c r="D3" s="413"/>
      <c r="E3" s="413"/>
      <c r="F3" s="413"/>
      <c r="G3" s="413"/>
      <c r="H3" s="413"/>
      <c r="I3" s="413"/>
      <c r="J3" s="53"/>
      <c r="K3" s="53"/>
      <c r="L3" s="53"/>
      <c r="M3" s="53"/>
    </row>
    <row r="4" spans="1:13" ht="42" customHeight="1">
      <c r="A4" s="412" t="s">
        <v>4</v>
      </c>
      <c r="B4" s="412"/>
      <c r="C4" s="412"/>
      <c r="D4" s="412"/>
      <c r="E4" s="412"/>
      <c r="F4" s="412"/>
      <c r="G4" s="412"/>
      <c r="H4" s="412"/>
      <c r="I4" s="412"/>
      <c r="J4" s="53"/>
      <c r="K4" s="53"/>
      <c r="L4" s="53"/>
      <c r="M4" s="53"/>
    </row>
    <row r="5" spans="1:13" ht="15.75">
      <c r="A5" s="414"/>
      <c r="B5" s="415"/>
      <c r="C5" s="415"/>
      <c r="D5" s="415"/>
      <c r="E5" s="415"/>
      <c r="F5" s="415"/>
      <c r="G5" s="292"/>
      <c r="H5" s="292"/>
      <c r="I5" s="314"/>
      <c r="J5" s="53"/>
      <c r="K5" s="53"/>
      <c r="L5" s="53"/>
      <c r="M5" s="53"/>
    </row>
    <row r="6" spans="1:13" ht="34.5" customHeight="1">
      <c r="A6" s="293"/>
      <c r="B6" s="416" t="s">
        <v>5</v>
      </c>
      <c r="C6" s="417"/>
      <c r="D6" s="417"/>
      <c r="E6" s="417"/>
      <c r="F6" s="417"/>
      <c r="G6" s="294"/>
      <c r="H6" s="293"/>
      <c r="I6" s="53"/>
      <c r="J6" s="53"/>
      <c r="K6" s="53"/>
      <c r="L6" s="53"/>
      <c r="M6" s="53"/>
    </row>
    <row r="7" spans="1:13" ht="24.75" customHeight="1">
      <c r="A7" s="293"/>
      <c r="D7" s="83"/>
      <c r="E7" s="83"/>
      <c r="F7" s="83"/>
      <c r="G7" s="294"/>
      <c r="H7" s="293"/>
      <c r="I7" s="53"/>
      <c r="J7" s="53"/>
      <c r="K7" s="53"/>
      <c r="L7" s="53"/>
      <c r="M7" s="53"/>
    </row>
    <row r="8" spans="1:13" ht="39" customHeight="1">
      <c r="A8" s="293"/>
      <c r="B8" s="418" t="s">
        <v>6</v>
      </c>
      <c r="C8" s="419"/>
      <c r="D8" s="296"/>
      <c r="E8" s="297"/>
      <c r="F8" s="298"/>
      <c r="G8" s="294"/>
      <c r="H8" s="293"/>
      <c r="I8" s="53"/>
      <c r="J8" s="53"/>
      <c r="K8" s="53"/>
      <c r="L8" s="53"/>
      <c r="M8" s="53"/>
    </row>
    <row r="9" spans="1:13" ht="42" customHeight="1">
      <c r="A9" s="293"/>
      <c r="B9" s="295" t="s">
        <v>7</v>
      </c>
      <c r="C9" s="296"/>
      <c r="D9" s="296"/>
      <c r="E9" s="297"/>
      <c r="F9" s="298"/>
      <c r="G9" s="294"/>
      <c r="H9" s="293"/>
      <c r="I9" s="53"/>
      <c r="J9" s="53"/>
      <c r="K9" s="53"/>
      <c r="L9" s="53"/>
      <c r="M9" s="53"/>
    </row>
    <row r="10" spans="1:13" ht="36.75" customHeight="1">
      <c r="A10" s="293"/>
      <c r="B10" s="295" t="s">
        <v>8</v>
      </c>
      <c r="C10" s="297"/>
      <c r="D10" s="296"/>
      <c r="E10" s="281" t="s">
        <v>9</v>
      </c>
      <c r="F10" s="233"/>
      <c r="G10" s="294"/>
      <c r="H10" s="293"/>
      <c r="I10" s="53"/>
      <c r="J10" s="53"/>
      <c r="K10" s="53"/>
      <c r="L10" s="53"/>
      <c r="M10" s="53"/>
    </row>
    <row r="11" spans="1:13" ht="39" customHeight="1">
      <c r="A11" s="293"/>
      <c r="B11" s="299" t="s">
        <v>188</v>
      </c>
      <c r="C11" s="300"/>
      <c r="E11" s="143" t="s">
        <v>10</v>
      </c>
      <c r="F11" s="301"/>
      <c r="G11" s="294"/>
      <c r="H11" s="293"/>
      <c r="I11" s="53"/>
      <c r="J11" s="53"/>
      <c r="K11" s="53"/>
      <c r="L11" s="53"/>
      <c r="M11" s="53"/>
    </row>
    <row r="12" spans="1:13" ht="38.25" customHeight="1">
      <c r="A12" s="293"/>
      <c r="B12" s="281" t="s">
        <v>181</v>
      </c>
      <c r="C12" s="297"/>
      <c r="E12" s="282" t="s">
        <v>11</v>
      </c>
      <c r="F12" s="298"/>
      <c r="G12" s="294"/>
      <c r="H12" s="293"/>
      <c r="I12" s="53"/>
      <c r="J12" s="53"/>
      <c r="K12" s="53"/>
      <c r="L12" s="53"/>
      <c r="M12" s="53"/>
    </row>
    <row r="13" spans="1:13" ht="23.25" customHeight="1">
      <c r="A13" s="293"/>
      <c r="D13" s="85"/>
      <c r="E13" s="298"/>
      <c r="F13" s="298"/>
      <c r="G13" s="294"/>
      <c r="H13" s="293"/>
      <c r="I13" s="53"/>
      <c r="J13" s="53"/>
      <c r="K13" s="53"/>
      <c r="L13" s="53"/>
      <c r="M13" s="53"/>
    </row>
    <row r="14" spans="1:13" ht="45" customHeight="1">
      <c r="A14" s="293"/>
      <c r="B14" s="95" t="s">
        <v>12</v>
      </c>
      <c r="C14" s="302"/>
      <c r="G14" s="294"/>
      <c r="H14" s="293"/>
      <c r="I14" s="53"/>
      <c r="J14" s="53"/>
      <c r="K14" s="53"/>
      <c r="L14" s="53"/>
      <c r="M14" s="53"/>
    </row>
    <row r="15" spans="1:13" ht="28.5" customHeight="1">
      <c r="A15" s="293"/>
      <c r="G15" s="294"/>
      <c r="H15" s="293"/>
      <c r="I15" s="53"/>
      <c r="J15" s="53"/>
      <c r="K15" s="53"/>
      <c r="L15" s="53"/>
      <c r="M15" s="53"/>
    </row>
    <row r="16" spans="1:13" ht="33" customHeight="1">
      <c r="A16" s="293"/>
      <c r="B16" s="281" t="s">
        <v>13</v>
      </c>
      <c r="C16" s="297"/>
      <c r="D16" s="9"/>
      <c r="E16" s="9"/>
      <c r="F16" s="76"/>
      <c r="G16" s="294"/>
      <c r="H16" s="293"/>
      <c r="I16" s="53"/>
      <c r="J16" s="53"/>
      <c r="K16" s="53"/>
      <c r="L16" s="53"/>
      <c r="M16" s="53"/>
    </row>
    <row r="17" spans="1:13" ht="39" customHeight="1">
      <c r="A17" s="293"/>
      <c r="B17" s="295" t="s">
        <v>14</v>
      </c>
      <c r="C17" s="296"/>
      <c r="D17" s="303"/>
      <c r="E17" s="143" t="s">
        <v>15</v>
      </c>
      <c r="F17" s="298"/>
      <c r="G17" s="294"/>
      <c r="H17" s="293"/>
      <c r="I17" s="53"/>
      <c r="J17" s="53"/>
      <c r="K17" s="53"/>
      <c r="L17" s="53"/>
      <c r="M17" s="53"/>
    </row>
    <row r="18" spans="1:13" ht="46.5" customHeight="1">
      <c r="A18" s="293"/>
      <c r="B18" s="295" t="s">
        <v>16</v>
      </c>
      <c r="C18" s="296"/>
      <c r="E18" s="282" t="s">
        <v>17</v>
      </c>
      <c r="F18" s="304"/>
      <c r="G18" s="294"/>
      <c r="H18" s="293"/>
      <c r="I18" s="53"/>
      <c r="J18" s="53"/>
      <c r="K18" s="53"/>
      <c r="L18" s="53"/>
      <c r="M18" s="53"/>
    </row>
    <row r="19" spans="1:13" ht="27" customHeight="1">
      <c r="A19" s="293"/>
      <c r="F19" s="293"/>
      <c r="G19" s="294"/>
      <c r="H19" s="293"/>
      <c r="I19" s="53"/>
      <c r="J19" s="53"/>
      <c r="K19" s="53"/>
      <c r="L19" s="53"/>
      <c r="M19" s="53"/>
    </row>
    <row r="20" spans="1:13" ht="42" customHeight="1">
      <c r="A20" s="293"/>
      <c r="D20" s="95" t="s">
        <v>174</v>
      </c>
      <c r="E20" s="305"/>
      <c r="F20" s="293"/>
      <c r="G20" s="294"/>
      <c r="H20" s="293"/>
      <c r="I20" s="53"/>
      <c r="J20" s="53"/>
      <c r="K20" s="53"/>
      <c r="L20" s="53"/>
      <c r="M20" s="53"/>
    </row>
    <row r="21" spans="1:13" ht="39" customHeight="1">
      <c r="A21" s="293"/>
      <c r="B21" s="306" t="s">
        <v>18</v>
      </c>
      <c r="F21" s="293"/>
      <c r="G21" s="294"/>
      <c r="H21" s="293"/>
      <c r="I21" s="53"/>
      <c r="J21" s="53"/>
      <c r="K21" s="53"/>
      <c r="L21" s="53"/>
      <c r="M21" s="53"/>
    </row>
    <row r="22" spans="1:13" ht="15.75">
      <c r="A22" s="293"/>
      <c r="F22" s="293"/>
      <c r="G22" s="294"/>
      <c r="H22" s="293"/>
      <c r="I22" s="53"/>
      <c r="J22" s="53"/>
      <c r="K22" s="53"/>
      <c r="L22" s="53"/>
      <c r="M22" s="53"/>
    </row>
    <row r="23" spans="1:13" ht="20.25" customHeight="1">
      <c r="A23" s="293"/>
      <c r="B23" s="422" t="s">
        <v>19</v>
      </c>
      <c r="C23" s="434" t="s">
        <v>20</v>
      </c>
      <c r="D23" s="434"/>
      <c r="E23" s="429" t="s">
        <v>21</v>
      </c>
      <c r="F23" s="293"/>
      <c r="G23" s="294"/>
      <c r="H23" s="293"/>
      <c r="I23" s="53"/>
      <c r="J23" s="53"/>
      <c r="K23" s="53"/>
      <c r="L23" s="53"/>
      <c r="M23" s="53"/>
    </row>
    <row r="24" spans="1:13" ht="20.25" customHeight="1">
      <c r="A24" s="293"/>
      <c r="B24" s="423"/>
      <c r="C24" s="425"/>
      <c r="D24" s="425"/>
      <c r="E24" s="430"/>
      <c r="F24" s="293"/>
      <c r="G24" s="294"/>
      <c r="H24" s="293"/>
      <c r="I24" s="53"/>
      <c r="J24" s="53"/>
      <c r="K24" s="53"/>
      <c r="L24" s="53"/>
      <c r="M24" s="53"/>
    </row>
    <row r="25" spans="1:13" ht="20.25" customHeight="1">
      <c r="A25" s="293"/>
      <c r="B25" s="423"/>
      <c r="C25" s="425"/>
      <c r="D25" s="425"/>
      <c r="E25" s="430"/>
      <c r="F25" s="293"/>
      <c r="G25" s="294"/>
      <c r="H25" s="293"/>
      <c r="I25" s="53"/>
      <c r="J25" s="53"/>
      <c r="K25" s="53"/>
      <c r="L25" s="53"/>
      <c r="M25" s="53"/>
    </row>
    <row r="26" spans="1:13" ht="21" customHeight="1">
      <c r="A26" s="293"/>
      <c r="B26" s="423">
        <v>1</v>
      </c>
      <c r="C26" s="425" t="s">
        <v>22</v>
      </c>
      <c r="D26" s="427"/>
      <c r="E26" s="431">
        <v>10000</v>
      </c>
      <c r="F26" s="293"/>
      <c r="G26" s="294"/>
      <c r="H26" s="293"/>
      <c r="I26" s="53"/>
      <c r="J26" s="53"/>
      <c r="K26" s="53"/>
      <c r="L26" s="53"/>
      <c r="M26" s="53"/>
    </row>
    <row r="27" spans="1:13" ht="20.25" customHeight="1">
      <c r="A27" s="293"/>
      <c r="B27" s="423"/>
      <c r="C27" s="425"/>
      <c r="D27" s="427"/>
      <c r="E27" s="431"/>
      <c r="F27" s="293"/>
      <c r="G27" s="294"/>
      <c r="H27" s="293"/>
      <c r="I27" s="53"/>
      <c r="J27" s="53"/>
      <c r="K27" s="53"/>
      <c r="L27" s="53"/>
      <c r="M27" s="53"/>
    </row>
    <row r="28" spans="1:13" ht="49.5" customHeight="1">
      <c r="A28" s="293"/>
      <c r="B28" s="423"/>
      <c r="C28" s="425"/>
      <c r="D28" s="105" t="s">
        <v>23</v>
      </c>
      <c r="E28" s="307">
        <f>E26*9%</f>
        <v>900</v>
      </c>
      <c r="F28" s="308"/>
      <c r="G28" s="294"/>
      <c r="H28" s="293"/>
      <c r="I28" s="53"/>
      <c r="J28" s="53"/>
      <c r="K28" s="53"/>
      <c r="L28" s="53"/>
      <c r="M28" s="53"/>
    </row>
    <row r="29" spans="1:13" ht="33.75" customHeight="1">
      <c r="A29" s="293"/>
      <c r="B29" s="423"/>
      <c r="C29" s="106"/>
      <c r="D29" s="105" t="s">
        <v>24</v>
      </c>
      <c r="E29" s="307">
        <f>E26*9%</f>
        <v>900</v>
      </c>
      <c r="G29" s="294"/>
      <c r="H29" s="293"/>
      <c r="I29" s="53"/>
      <c r="J29" s="53"/>
      <c r="K29" s="53"/>
      <c r="L29" s="53"/>
      <c r="M29" s="53"/>
    </row>
    <row r="30" spans="1:13" ht="21" customHeight="1">
      <c r="A30" s="293"/>
      <c r="B30" s="423"/>
      <c r="C30" s="425" t="s">
        <v>25</v>
      </c>
      <c r="D30" s="427"/>
      <c r="E30" s="432">
        <f>SUM(E26:E29)</f>
        <v>11800</v>
      </c>
      <c r="G30" s="294"/>
      <c r="H30" s="293"/>
      <c r="I30" s="53"/>
      <c r="J30" s="53"/>
      <c r="K30" s="53"/>
      <c r="L30" s="53"/>
      <c r="M30" s="53"/>
    </row>
    <row r="31" spans="1:13" ht="28.5">
      <c r="A31" s="293"/>
      <c r="B31" s="424"/>
      <c r="C31" s="426"/>
      <c r="D31" s="428"/>
      <c r="E31" s="433"/>
      <c r="F31" s="309"/>
      <c r="G31" s="294"/>
      <c r="H31" s="293"/>
      <c r="I31" s="53"/>
      <c r="J31" s="53"/>
      <c r="K31" s="53"/>
      <c r="L31" s="53"/>
      <c r="M31" s="53"/>
    </row>
    <row r="32" spans="1:13" ht="28.5">
      <c r="A32" s="310"/>
      <c r="D32" s="308"/>
      <c r="E32" s="309"/>
      <c r="F32" s="309"/>
      <c r="G32" s="294"/>
      <c r="H32" s="293"/>
      <c r="I32" s="53"/>
      <c r="J32" s="53"/>
      <c r="K32" s="53"/>
      <c r="L32" s="53"/>
      <c r="M32" s="53"/>
    </row>
    <row r="33" spans="1:13" ht="39" customHeight="1">
      <c r="A33" s="14"/>
      <c r="B33" s="311" t="s">
        <v>26</v>
      </c>
      <c r="C33" s="311"/>
      <c r="D33" s="308"/>
      <c r="F33" s="41"/>
      <c r="G33" s="53"/>
      <c r="H33" s="53"/>
      <c r="I33" s="53"/>
      <c r="J33" s="53"/>
      <c r="K33" s="53"/>
      <c r="L33" s="53"/>
      <c r="M33" s="53"/>
    </row>
    <row r="34" spans="1:13" ht="41.25" customHeight="1">
      <c r="A34" s="14"/>
      <c r="B34" s="311" t="s">
        <v>27</v>
      </c>
      <c r="C34" s="311"/>
      <c r="D34" s="308"/>
      <c r="F34" s="136"/>
      <c r="G34" s="53"/>
      <c r="H34" s="53"/>
      <c r="I34" s="53"/>
      <c r="J34" s="53"/>
      <c r="K34" s="53"/>
      <c r="L34" s="53"/>
      <c r="M34" s="53"/>
    </row>
    <row r="35" spans="1:13" ht="45" customHeight="1">
      <c r="A35" s="14"/>
      <c r="B35" s="311" t="s">
        <v>28</v>
      </c>
      <c r="C35" s="311"/>
      <c r="D35" s="420" t="s">
        <v>29</v>
      </c>
      <c r="E35" s="420"/>
      <c r="F35" s="136"/>
      <c r="G35" s="53"/>
      <c r="H35" s="53"/>
      <c r="I35" s="53"/>
      <c r="J35" s="53"/>
      <c r="K35" s="53"/>
      <c r="L35" s="53"/>
      <c r="M35" s="53"/>
    </row>
    <row r="36" spans="1:13" ht="37.5" customHeight="1">
      <c r="A36" s="53"/>
      <c r="D36" s="312"/>
      <c r="E36" s="312"/>
      <c r="F36" s="136"/>
      <c r="G36" s="53"/>
      <c r="H36" s="53"/>
      <c r="I36" s="53"/>
      <c r="J36" s="53"/>
      <c r="K36" s="53"/>
      <c r="L36" s="53"/>
      <c r="M36" s="53"/>
    </row>
    <row r="37" spans="1:13" ht="33.75">
      <c r="A37" s="53"/>
      <c r="B37" s="136"/>
      <c r="C37" s="41"/>
      <c r="D37" s="312"/>
      <c r="E37" s="312"/>
      <c r="F37" s="136"/>
      <c r="G37" s="53"/>
      <c r="H37" s="53"/>
      <c r="I37" s="53"/>
      <c r="J37" s="53"/>
      <c r="K37" s="53"/>
      <c r="L37" s="53"/>
      <c r="M37" s="53"/>
    </row>
    <row r="38" spans="1:13" ht="33.75">
      <c r="A38" s="53"/>
      <c r="B38" s="53"/>
      <c r="D38" s="312"/>
      <c r="E38" s="312"/>
      <c r="F38" s="29"/>
      <c r="G38" s="53"/>
      <c r="H38" s="53"/>
      <c r="I38" s="53"/>
      <c r="J38" s="53"/>
      <c r="K38" s="53"/>
      <c r="L38" s="53"/>
      <c r="M38" s="53"/>
    </row>
    <row r="39" spans="1:13" ht="33.75">
      <c r="A39" s="53"/>
      <c r="B39" s="53"/>
      <c r="C39" s="53"/>
      <c r="D39" s="421" t="s">
        <v>30</v>
      </c>
      <c r="E39" s="421"/>
      <c r="F39" s="268"/>
      <c r="G39" s="53"/>
      <c r="H39" s="53"/>
      <c r="I39" s="53"/>
      <c r="J39" s="53"/>
      <c r="K39" s="53"/>
      <c r="L39" s="53"/>
      <c r="M39" s="53"/>
    </row>
    <row r="40" spans="1:13" ht="33.75">
      <c r="A40" s="53"/>
      <c r="B40" s="53"/>
      <c r="C40" s="53"/>
      <c r="D40" s="312"/>
      <c r="E40" s="312"/>
      <c r="F40" s="53"/>
      <c r="G40" s="53"/>
      <c r="H40" s="53"/>
      <c r="I40" s="53"/>
      <c r="J40" s="53"/>
      <c r="K40" s="53"/>
      <c r="L40" s="53"/>
      <c r="M40" s="53"/>
    </row>
    <row r="41" spans="1:13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</row>
    <row r="43" spans="1:1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</row>
    <row r="44" spans="1:1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</row>
    <row r="45" spans="1:1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</row>
    <row r="46" spans="1:1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</row>
    <row r="47" spans="1:1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</row>
    <row r="48" spans="1:13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</row>
    <row r="49" spans="1:1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</row>
    <row r="50" spans="1:13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</row>
    <row r="51" spans="1:13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</row>
    <row r="52" spans="1:13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</row>
    <row r="53" spans="1:1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</row>
    <row r="54" spans="1:13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</row>
    <row r="56" spans="1:13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</row>
    <row r="57" spans="1:13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</row>
    <row r="58" spans="1:13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</row>
    <row r="59" spans="1:13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</row>
    <row r="60" spans="1:13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</row>
    <row r="62" spans="1:13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</row>
    <row r="63" spans="1:1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</row>
    <row r="64" spans="1:13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</row>
    <row r="65" spans="1:13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</row>
    <row r="66" spans="1:13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</row>
    <row r="67" spans="1:13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</row>
    <row r="68" spans="1:13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</row>
    <row r="69" spans="1:13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</row>
    <row r="70" spans="1:13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</row>
    <row r="71" spans="1:1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</row>
    <row r="72" spans="1:13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</row>
    <row r="73" spans="1:1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</row>
    <row r="74" spans="1:13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</row>
    <row r="75" spans="1:13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</row>
    <row r="76" spans="1:13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</row>
    <row r="77" spans="1:13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</row>
    <row r="78" spans="1:13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</row>
    <row r="79" spans="1:13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</row>
    <row r="80" spans="1:1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</row>
    <row r="81" spans="1:13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</row>
    <row r="82" spans="1:13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</row>
    <row r="83" spans="1:1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</row>
    <row r="84" spans="1:13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</row>
    <row r="85" spans="1:13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</row>
    <row r="86" spans="1:13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</row>
    <row r="87" spans="1:13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</row>
    <row r="88" spans="1:13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</row>
    <row r="89" spans="1:13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</row>
    <row r="90" spans="1:13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</row>
    <row r="91" spans="1:13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</row>
    <row r="92" spans="1:13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</row>
    <row r="93" spans="1:1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</row>
    <row r="94" spans="1:13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</row>
    <row r="95" spans="1:13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</row>
    <row r="96" spans="1:13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</row>
    <row r="97" spans="1:13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</row>
    <row r="98" spans="1:13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</row>
    <row r="99" spans="1:13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1:13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1:13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1:13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 spans="1:1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 spans="1:13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 spans="1:13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spans="1:13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spans="1:13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spans="1:13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spans="1:13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spans="1: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1:13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spans="1:13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spans="1:13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spans="1:13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</row>
    <row r="118" spans="1:13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</row>
    <row r="119" spans="1:13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</row>
    <row r="120" spans="1:13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</row>
    <row r="121" spans="1:13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</row>
    <row r="122" spans="1:13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</row>
    <row r="123" spans="1:1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</row>
    <row r="124" spans="1:13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</row>
    <row r="125" spans="1:13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</row>
    <row r="126" spans="1:13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</row>
    <row r="127" spans="1:13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</row>
    <row r="128" spans="1:13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</row>
    <row r="129" spans="1:13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</row>
    <row r="130" spans="1:13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</row>
    <row r="131" spans="1:13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</row>
    <row r="132" spans="1:13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</row>
    <row r="133" spans="1:1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</row>
    <row r="134" spans="1:13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</row>
    <row r="135" spans="1:13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</row>
    <row r="136" spans="1:13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</row>
    <row r="137" spans="1:13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</row>
    <row r="138" spans="1:13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</row>
    <row r="139" spans="1:13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</row>
    <row r="140" spans="1:1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</row>
    <row r="141" spans="1:1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</row>
    <row r="142" spans="1:1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</row>
    <row r="143" spans="1:1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</row>
    <row r="144" spans="1:1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</row>
    <row r="145" spans="1:1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</row>
    <row r="146" spans="1:1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</row>
    <row r="147" spans="1:1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</row>
    <row r="148" spans="1:1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</row>
    <row r="149" spans="1:1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</row>
    <row r="150" spans="1:1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</row>
    <row r="151" spans="1:1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</row>
    <row r="152" spans="1:1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</row>
    <row r="153" spans="1:1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</row>
    <row r="154" spans="1:1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</row>
    <row r="155" spans="1:1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</row>
    <row r="156" spans="1:1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</row>
    <row r="157" spans="1:1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</row>
    <row r="158" spans="1:1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</row>
    <row r="159" spans="1:1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</row>
    <row r="160" spans="1:1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</row>
    <row r="161" spans="1:1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</row>
    <row r="162" spans="1:1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</row>
    <row r="163" spans="1:1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</row>
    <row r="164" spans="1:1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</row>
    <row r="165" spans="1:1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</row>
    <row r="166" spans="1:1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</row>
    <row r="167" spans="1:1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</row>
    <row r="168" spans="1:1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</row>
    <row r="169" spans="1:1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</row>
    <row r="171" spans="1:1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</row>
    <row r="172" spans="1:1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</row>
    <row r="173" spans="1:1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</row>
    <row r="174" spans="1:1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</row>
    <row r="175" spans="1:1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</row>
    <row r="176" spans="1:1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</row>
    <row r="177" spans="1:1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</row>
    <row r="178" spans="1:1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</row>
    <row r="179" spans="1:1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</row>
    <row r="180" spans="1:1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</row>
    <row r="181" spans="1:1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</row>
    <row r="182" spans="1:1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</row>
    <row r="183" spans="1:1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</row>
    <row r="184" spans="1:1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</row>
    <row r="185" spans="1:1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</row>
    <row r="186" spans="1:1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</row>
    <row r="187" spans="1:1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</row>
    <row r="188" spans="1:1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</row>
    <row r="189" spans="1:1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</row>
    <row r="190" spans="1:1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</row>
    <row r="191" spans="1:1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</row>
    <row r="192" spans="1:1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</row>
    <row r="193" spans="1:1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</row>
    <row r="194" spans="1:13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</row>
    <row r="195" spans="1:13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</row>
    <row r="196" spans="1:13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</row>
    <row r="197" spans="1:13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</row>
    <row r="198" spans="1:13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</row>
    <row r="199" spans="1:13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</row>
    <row r="200" spans="1:13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</row>
    <row r="201" spans="1:13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</row>
    <row r="202" spans="1:13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</row>
    <row r="203" spans="1:1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</row>
    <row r="204" spans="1:13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</row>
    <row r="205" spans="1:13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</row>
    <row r="206" spans="1:13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</row>
    <row r="207" spans="1:13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</row>
    <row r="208" spans="1:13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</row>
    <row r="209" spans="1:13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</row>
    <row r="210" spans="1:13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</row>
    <row r="211" spans="1:13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</row>
    <row r="212" spans="1:13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</row>
    <row r="213" spans="1: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</row>
    <row r="214" spans="1:13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</row>
    <row r="215" spans="1:1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</row>
    <row r="216" spans="1:1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</row>
    <row r="217" spans="1:1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</row>
    <row r="218" spans="1:1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</row>
    <row r="219" spans="1:13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</row>
    <row r="220" spans="1:13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</row>
    <row r="221" spans="1:13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</row>
    <row r="222" spans="1:13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</row>
    <row r="223" spans="1:1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</row>
    <row r="224" spans="1:13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</row>
    <row r="225" spans="1:13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</row>
    <row r="226" spans="1:13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</row>
    <row r="227" spans="1:13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</row>
    <row r="228" spans="1:1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</row>
    <row r="229" spans="1:1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</row>
    <row r="230" spans="1:1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</row>
    <row r="231" spans="1:1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</row>
    <row r="232" spans="1:13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</row>
    <row r="233" spans="1:1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</row>
    <row r="234" spans="1:13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</row>
    <row r="235" spans="1:13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</row>
    <row r="236" spans="1:13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</row>
    <row r="237" spans="1:13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</row>
    <row r="238" spans="1:13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</row>
    <row r="239" spans="1:13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</row>
    <row r="240" spans="1:13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</row>
    <row r="241" spans="1:13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</row>
    <row r="242" spans="1:13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</row>
    <row r="243" spans="1:1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</row>
    <row r="244" spans="1:13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</row>
    <row r="245" spans="1:13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</row>
    <row r="246" spans="1:13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</row>
    <row r="247" spans="1:13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</row>
    <row r="248" spans="1:13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</row>
    <row r="249" spans="1:13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</row>
    <row r="250" spans="1:13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</row>
    <row r="251" spans="1:13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</row>
    <row r="252" spans="1:13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</row>
    <row r="253" spans="1:1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</row>
    <row r="254" spans="1:13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</row>
    <row r="255" spans="1:13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</row>
    <row r="256" spans="1:13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</row>
    <row r="257" spans="1:13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</row>
    <row r="258" spans="1:13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</row>
    <row r="259" spans="1:13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</row>
    <row r="260" spans="1:13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</row>
    <row r="261" spans="1:13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</row>
    <row r="262" spans="1:13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</row>
    <row r="263" spans="1:1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</row>
    <row r="264" spans="1:13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</row>
    <row r="265" spans="1:13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</row>
    <row r="266" spans="1:13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</row>
    <row r="267" spans="1:13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</row>
    <row r="268" spans="1:13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</row>
    <row r="269" spans="1:13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</row>
    <row r="270" spans="1:13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</row>
    <row r="271" spans="1:13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</row>
    <row r="272" spans="1:13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</row>
    <row r="273" spans="1:1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</row>
    <row r="274" spans="1:13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</row>
    <row r="275" spans="1:13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</row>
    <row r="276" spans="1:13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</row>
    <row r="277" spans="1:13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</row>
    <row r="278" spans="1:13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</row>
    <row r="279" spans="1:13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</row>
    <row r="280" spans="1:13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</row>
    <row r="281" spans="1:13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</row>
    <row r="282" spans="1:13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</row>
    <row r="283" spans="1:1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</row>
    <row r="284" spans="1:13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</row>
    <row r="285" spans="1:13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</row>
    <row r="286" spans="1:13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</row>
    <row r="287" spans="1:13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</row>
    <row r="288" spans="1:13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</row>
    <row r="289" spans="1:13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</row>
    <row r="290" spans="1:13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</row>
    <row r="291" spans="1:13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</row>
    <row r="292" spans="1:13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</row>
    <row r="293" spans="1:1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</row>
    <row r="294" spans="1:13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</row>
    <row r="295" spans="1:13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</row>
    <row r="296" spans="1:13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</row>
    <row r="297" spans="1:13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</row>
    <row r="298" spans="1:13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</row>
    <row r="299" spans="1:13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</row>
    <row r="300" spans="1:13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</row>
    <row r="301" spans="1:13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</row>
    <row r="302" spans="1:13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</row>
    <row r="303" spans="1:1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</row>
    <row r="304" spans="1:13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</row>
    <row r="305" spans="1:13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</row>
    <row r="306" spans="1:13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</row>
    <row r="307" spans="1:13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</row>
    <row r="308" spans="1:13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</row>
    <row r="309" spans="1:13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</row>
    <row r="310" spans="1:13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</row>
    <row r="311" spans="1:13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</row>
    <row r="312" spans="1:13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</row>
    <row r="313" spans="1: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</row>
    <row r="314" spans="1:13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</row>
    <row r="315" spans="1:13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</row>
    <row r="316" spans="1:13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</row>
    <row r="317" spans="1:13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</row>
    <row r="318" spans="1:13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</row>
    <row r="319" spans="1:13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</row>
    <row r="320" spans="1:13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</row>
    <row r="321" spans="1:13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</row>
    <row r="322" spans="1:13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</row>
    <row r="323" spans="1:1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</row>
    <row r="324" spans="1:13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</row>
    <row r="325" spans="1:13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</row>
    <row r="326" spans="1:13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</row>
    <row r="327" spans="1:13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</row>
    <row r="328" spans="1:13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</row>
    <row r="329" spans="1:13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</row>
    <row r="330" spans="1:13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</row>
    <row r="331" spans="1:13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</row>
    <row r="332" spans="1:13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</row>
    <row r="333" spans="1:1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</row>
    <row r="334" spans="1:13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</row>
    <row r="335" spans="1:13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</row>
    <row r="336" spans="1:13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</row>
    <row r="337" spans="1:13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</row>
    <row r="338" spans="1:13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</row>
    <row r="339" spans="1:13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</row>
    <row r="340" spans="1:13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</row>
    <row r="341" spans="1:13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</row>
    <row r="342" spans="1:13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</row>
    <row r="343" spans="1:1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</row>
    <row r="344" spans="1:13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</row>
    <row r="345" spans="1:13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</row>
    <row r="346" spans="1:13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</row>
    <row r="347" spans="1:13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</row>
    <row r="348" spans="1:13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</row>
    <row r="349" spans="1:13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</row>
    <row r="350" spans="1:13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</row>
    <row r="351" spans="1:13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</row>
    <row r="352" spans="1:13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</row>
    <row r="353" spans="1:1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</row>
    <row r="354" spans="1:13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</row>
    <row r="355" spans="1:13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</row>
    <row r="356" spans="1:13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</row>
    <row r="357" spans="1:13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</row>
    <row r="358" spans="1:13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</row>
    <row r="359" spans="1:13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</row>
    <row r="360" spans="1:13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</row>
    <row r="361" spans="1:13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</row>
    <row r="362" spans="1:13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</row>
    <row r="363" spans="1:1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</row>
    <row r="364" spans="1:13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</row>
    <row r="365" spans="1:13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</row>
    <row r="366" spans="1:13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</row>
    <row r="367" spans="1:13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</row>
    <row r="368" spans="1:13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</row>
    <row r="369" spans="1:13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</row>
    <row r="370" spans="1:13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</row>
    <row r="371" spans="1:13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</row>
    <row r="372" spans="1:13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</row>
    <row r="373" spans="1:1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</row>
    <row r="374" spans="1:13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</row>
    <row r="375" spans="1:13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</row>
    <row r="376" spans="1:13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</row>
    <row r="377" spans="1:13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</row>
    <row r="378" spans="1:13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</row>
    <row r="379" spans="1:13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</row>
    <row r="380" spans="1:13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</row>
    <row r="381" spans="1:13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</row>
    <row r="382" spans="1:13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</row>
    <row r="383" spans="1:1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</row>
    <row r="384" spans="1:13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</row>
    <row r="385" spans="1:13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</row>
    <row r="386" spans="1:13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</row>
    <row r="387" spans="1:13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</row>
    <row r="388" spans="1:13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</row>
    <row r="389" spans="1:13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</row>
    <row r="390" spans="1:13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</row>
    <row r="391" spans="1:13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</row>
    <row r="392" spans="1:13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</row>
    <row r="393" spans="1:1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</row>
    <row r="394" spans="1:13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</row>
    <row r="395" spans="1:13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</row>
    <row r="396" spans="1:13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</row>
    <row r="397" spans="1:13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</row>
    <row r="398" spans="1:13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</row>
    <row r="399" spans="1:13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</row>
    <row r="400" spans="1:13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</row>
    <row r="401" spans="1:13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</row>
    <row r="402" spans="1:13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</row>
    <row r="403" spans="1:1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</row>
    <row r="404" spans="1:13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</row>
    <row r="405" spans="1:13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</row>
    <row r="406" spans="1:13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</row>
    <row r="407" spans="1:13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</row>
    <row r="408" spans="1:13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</row>
    <row r="409" spans="1:13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</row>
    <row r="410" spans="1:13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</row>
    <row r="411" spans="1:13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</row>
    <row r="412" spans="1:13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</row>
    <row r="413" spans="1: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</row>
    <row r="414" spans="1:13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</row>
    <row r="415" spans="1:13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</row>
    <row r="416" spans="1:13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</row>
    <row r="417" spans="1:13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</row>
    <row r="418" spans="1:13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</row>
    <row r="419" spans="1:13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</row>
    <row r="420" spans="1:13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</row>
    <row r="421" spans="1:13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</row>
    <row r="422" spans="1:13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</row>
    <row r="423" spans="1:1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</row>
    <row r="424" spans="1:13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</row>
    <row r="425" spans="1:13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</row>
    <row r="426" spans="1:13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</row>
    <row r="427" spans="1:13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</row>
    <row r="428" spans="1:13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</row>
    <row r="429" spans="1:13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</row>
    <row r="430" spans="1:13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</row>
    <row r="431" spans="1:13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</row>
    <row r="432" spans="1:13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</row>
    <row r="433" spans="1:1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</row>
    <row r="434" spans="1:13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</row>
    <row r="435" spans="1:13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</row>
    <row r="436" spans="1:13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</row>
    <row r="437" spans="1:13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</row>
    <row r="438" spans="1:13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</row>
    <row r="439" spans="1:13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</row>
    <row r="440" spans="1:13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</row>
    <row r="441" spans="1:13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</row>
    <row r="442" spans="1:13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</row>
    <row r="443" spans="1:1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</row>
    <row r="444" spans="1:13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</row>
    <row r="445" spans="1:13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</row>
    <row r="446" spans="1:13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</row>
    <row r="447" spans="1:13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</row>
    <row r="448" spans="1:13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</row>
    <row r="449" spans="1:13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</row>
    <row r="450" spans="1:13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</row>
    <row r="451" spans="1:13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</row>
    <row r="452" spans="1:13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</row>
    <row r="453" spans="1:1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</row>
    <row r="454" spans="1:13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</row>
    <row r="455" spans="1:13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</row>
    <row r="456" spans="1:13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</row>
    <row r="457" spans="1:13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</row>
    <row r="458" spans="1:13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</row>
    <row r="459" spans="1:13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</row>
    <row r="460" spans="1:13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</row>
    <row r="461" spans="1:13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</row>
    <row r="462" spans="1:13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</row>
    <row r="463" spans="1:1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</row>
    <row r="464" spans="1:13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</row>
    <row r="465" spans="1:13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</row>
    <row r="466" spans="1:13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</row>
    <row r="467" spans="1:13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</row>
    <row r="468" spans="1:13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</row>
    <row r="469" spans="1:13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</row>
    <row r="470" spans="1:13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</row>
    <row r="471" spans="1:13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</row>
    <row r="472" spans="1:13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</row>
    <row r="473" spans="1:1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</row>
    <row r="474" spans="1:13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</row>
    <row r="475" spans="1:13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</row>
    <row r="476" spans="1:13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</row>
    <row r="477" spans="1:13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</row>
    <row r="478" spans="1:13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</row>
    <row r="479" spans="1:13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</row>
    <row r="480" spans="1:13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</row>
    <row r="481" spans="1:13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</row>
    <row r="482" spans="1:13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</row>
    <row r="483" spans="1:1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</row>
    <row r="484" spans="1:13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</row>
    <row r="485" spans="1:13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</row>
    <row r="486" spans="1:13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</row>
    <row r="487" spans="1:13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</row>
    <row r="488" spans="1:13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</row>
    <row r="489" spans="1:13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</row>
    <row r="490" spans="1:13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</row>
    <row r="491" spans="1:13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</row>
    <row r="492" spans="1:13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</row>
    <row r="493" spans="1:1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</row>
    <row r="494" spans="1:13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</row>
    <row r="495" spans="1:13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</row>
    <row r="496" spans="1:13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</row>
    <row r="497" spans="1:13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</row>
    <row r="498" spans="1:13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</row>
    <row r="499" spans="1:13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</row>
    <row r="500" spans="1:13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</row>
  </sheetData>
  <mergeCells count="19"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  <mergeCell ref="E1:K1"/>
    <mergeCell ref="A3:I3"/>
    <mergeCell ref="A4:I4"/>
    <mergeCell ref="A5:F5"/>
    <mergeCell ref="B6:F6"/>
  </mergeCells>
  <pageMargins left="0.5500000000000000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2"/>
  <sheetViews>
    <sheetView topLeftCell="A22" zoomScale="55" zoomScaleNormal="55" workbookViewId="0">
      <selection activeCell="M29" sqref="M29"/>
    </sheetView>
  </sheetViews>
  <sheetFormatPr defaultColWidth="9" defaultRowHeight="15"/>
  <cols>
    <col min="2" max="2" width="17.7109375" customWidth="1"/>
    <col min="4" max="4" width="46.7109375" customWidth="1"/>
    <col min="5" max="5" width="26.5703125" customWidth="1"/>
    <col min="6" max="6" width="24.5703125" customWidth="1"/>
  </cols>
  <sheetData>
    <row r="1" spans="1:11" ht="37.5" customHeight="1">
      <c r="A1" s="450" t="s">
        <v>0</v>
      </c>
      <c r="B1" s="450"/>
      <c r="C1" s="450"/>
      <c r="D1" s="450"/>
      <c r="E1" s="35" t="s">
        <v>32</v>
      </c>
      <c r="F1" s="35"/>
      <c r="G1" s="450" t="s">
        <v>150</v>
      </c>
      <c r="H1" s="450"/>
      <c r="I1" s="450"/>
      <c r="J1" s="450"/>
      <c r="K1" s="450"/>
    </row>
    <row r="2" spans="1:11" ht="18.75">
      <c r="A2" s="36"/>
      <c r="B2" s="36"/>
      <c r="C2" s="36"/>
      <c r="D2" s="36"/>
      <c r="G2" s="8"/>
      <c r="H2" s="36"/>
      <c r="I2" s="36"/>
      <c r="J2" s="36"/>
      <c r="K2" s="36"/>
    </row>
    <row r="3" spans="1:11" ht="122.25">
      <c r="A3" s="560" t="s">
        <v>93</v>
      </c>
      <c r="B3" s="560"/>
      <c r="C3" s="560"/>
      <c r="D3" s="560"/>
      <c r="E3" s="560"/>
      <c r="F3" s="560"/>
      <c r="G3" s="560"/>
      <c r="H3" s="560"/>
      <c r="I3" s="560"/>
      <c r="J3" s="560"/>
      <c r="K3" s="560"/>
    </row>
    <row r="4" spans="1:11" ht="33.75" customHeight="1">
      <c r="A4" s="37"/>
      <c r="B4" s="535" t="s">
        <v>35</v>
      </c>
      <c r="C4" s="535"/>
      <c r="D4" s="535"/>
      <c r="E4" s="535"/>
      <c r="F4" s="535"/>
      <c r="G4" s="535"/>
      <c r="H4" s="535"/>
      <c r="I4" s="535"/>
      <c r="J4" s="37"/>
      <c r="K4" s="37"/>
    </row>
    <row r="5" spans="1:11">
      <c r="A5" s="435"/>
      <c r="B5" s="453"/>
      <c r="C5" s="453"/>
      <c r="D5" s="453"/>
      <c r="E5" s="453"/>
      <c r="F5" s="453"/>
      <c r="G5" s="7"/>
      <c r="H5" s="7"/>
      <c r="I5" s="7"/>
      <c r="J5" s="7"/>
      <c r="K5" s="7"/>
    </row>
    <row r="6" spans="1:11" ht="34.5" customHeight="1">
      <c r="A6" s="536" t="s">
        <v>36</v>
      </c>
      <c r="B6" s="537"/>
      <c r="C6" s="537"/>
      <c r="D6" s="537"/>
      <c r="E6" s="537"/>
      <c r="F6" s="537"/>
    </row>
    <row r="7" spans="1:11" ht="34.5" customHeight="1">
      <c r="A7" s="39"/>
      <c r="B7" s="39"/>
      <c r="C7" s="538" t="s">
        <v>152</v>
      </c>
      <c r="D7" s="537"/>
      <c r="E7" s="537"/>
      <c r="F7" s="537"/>
    </row>
    <row r="8" spans="1:11" ht="33.75" customHeight="1">
      <c r="B8" s="438" t="s">
        <v>5</v>
      </c>
      <c r="C8" s="437"/>
      <c r="D8" s="437"/>
      <c r="E8" s="437"/>
      <c r="F8" s="437"/>
    </row>
    <row r="9" spans="1:11">
      <c r="C9" s="42"/>
      <c r="D9" s="42"/>
      <c r="E9" s="43"/>
      <c r="F9" s="44"/>
    </row>
    <row r="10" spans="1:11" ht="42.75" customHeight="1">
      <c r="B10" s="45" t="s">
        <v>6</v>
      </c>
      <c r="C10" s="45"/>
      <c r="D10" s="45"/>
      <c r="E10" s="45"/>
      <c r="F10" s="46" t="s">
        <v>9</v>
      </c>
      <c r="G10" s="47"/>
      <c r="H10" s="47"/>
    </row>
    <row r="11" spans="1:11" ht="45" customHeight="1">
      <c r="B11" s="45" t="s">
        <v>7</v>
      </c>
      <c r="C11" s="45"/>
      <c r="D11" s="45"/>
      <c r="E11" s="45"/>
      <c r="F11" s="48" t="s">
        <v>153</v>
      </c>
      <c r="G11" s="49"/>
      <c r="H11" s="49"/>
    </row>
    <row r="12" spans="1:11" ht="42.75" customHeight="1">
      <c r="B12" s="45" t="s">
        <v>60</v>
      </c>
      <c r="C12" s="45"/>
      <c r="D12" s="45"/>
      <c r="E12" s="45"/>
      <c r="F12" s="50" t="s">
        <v>154</v>
      </c>
      <c r="G12" s="49"/>
      <c r="H12" s="49"/>
    </row>
    <row r="13" spans="1:11" ht="36" customHeight="1">
      <c r="B13" s="51" t="s">
        <v>175</v>
      </c>
      <c r="C13" s="51"/>
      <c r="D13" s="45"/>
      <c r="E13" s="45"/>
      <c r="F13" s="47"/>
      <c r="G13" s="47"/>
      <c r="H13" s="47"/>
    </row>
    <row r="14" spans="1:11" ht="34.5" customHeight="1">
      <c r="B14" s="331" t="s">
        <v>187</v>
      </c>
      <c r="C14" s="45"/>
      <c r="D14" s="45"/>
      <c r="E14" s="45" t="s">
        <v>139</v>
      </c>
      <c r="F14" s="47"/>
      <c r="G14" s="47"/>
      <c r="H14" s="47"/>
    </row>
    <row r="15" spans="1:11" ht="23.25">
      <c r="B15" s="45"/>
      <c r="C15" s="45"/>
      <c r="D15" s="45"/>
      <c r="E15" s="45"/>
      <c r="F15" s="47"/>
      <c r="G15" s="47"/>
      <c r="H15" s="47"/>
    </row>
    <row r="16" spans="1:11" ht="31.5" customHeight="1">
      <c r="B16" s="539" t="s">
        <v>162</v>
      </c>
      <c r="C16" s="539"/>
      <c r="D16" s="539"/>
      <c r="E16" s="47"/>
      <c r="F16" s="52"/>
      <c r="G16" s="47"/>
      <c r="H16" s="47"/>
    </row>
    <row r="17" spans="1:8" ht="23.25">
      <c r="A17" s="53"/>
      <c r="B17" s="47"/>
      <c r="C17" s="47"/>
      <c r="D17" s="47"/>
      <c r="E17" s="52"/>
      <c r="F17" s="47"/>
      <c r="G17" s="47"/>
      <c r="H17" s="47"/>
    </row>
    <row r="18" spans="1:8" ht="45.75" customHeight="1">
      <c r="A18" s="53"/>
      <c r="B18" s="45" t="s">
        <v>13</v>
      </c>
      <c r="C18" s="52"/>
      <c r="D18" s="52"/>
      <c r="E18" s="47"/>
      <c r="F18" s="54" t="s">
        <v>15</v>
      </c>
      <c r="G18" s="47"/>
      <c r="H18" s="47"/>
    </row>
    <row r="19" spans="1:8" ht="45.75" customHeight="1">
      <c r="A19" s="53"/>
      <c r="B19" s="45" t="s">
        <v>14</v>
      </c>
      <c r="C19" s="45"/>
      <c r="D19" s="47"/>
      <c r="E19" s="47"/>
      <c r="F19" s="45" t="s">
        <v>17</v>
      </c>
      <c r="G19" s="47"/>
      <c r="H19" s="47"/>
    </row>
    <row r="20" spans="1:8" ht="45" customHeight="1">
      <c r="B20" s="55" t="s">
        <v>16</v>
      </c>
      <c r="C20" s="56"/>
      <c r="D20" s="56"/>
      <c r="E20" s="57"/>
      <c r="G20" s="58"/>
      <c r="H20" s="38"/>
    </row>
    <row r="21" spans="1:8" ht="39" customHeight="1">
      <c r="E21" s="59" t="s">
        <v>176</v>
      </c>
      <c r="F21" s="41"/>
      <c r="G21" s="41"/>
      <c r="H21" s="41"/>
    </row>
    <row r="23" spans="1:8" ht="50.25" customHeight="1">
      <c r="B23" s="60" t="s">
        <v>163</v>
      </c>
      <c r="C23" s="41"/>
      <c r="D23" s="41"/>
      <c r="E23" s="41"/>
      <c r="F23" s="41"/>
      <c r="H23" s="61"/>
    </row>
    <row r="26" spans="1:8" ht="36" customHeight="1">
      <c r="B26" s="62" t="s">
        <v>19</v>
      </c>
      <c r="C26" s="561" t="s">
        <v>20</v>
      </c>
      <c r="D26" s="561"/>
      <c r="E26" s="63" t="s">
        <v>65</v>
      </c>
      <c r="F26" s="64" t="s">
        <v>66</v>
      </c>
      <c r="G26" s="9"/>
    </row>
    <row r="27" spans="1:8" ht="34.5" customHeight="1">
      <c r="B27" s="562"/>
      <c r="C27" s="563"/>
      <c r="D27" s="563"/>
      <c r="E27" s="67" t="s">
        <v>67</v>
      </c>
      <c r="F27" s="68" t="s">
        <v>49</v>
      </c>
      <c r="G27" s="9"/>
    </row>
    <row r="28" spans="1:8" ht="37.5" customHeight="1">
      <c r="B28" s="69">
        <v>1</v>
      </c>
      <c r="C28" s="564" t="s">
        <v>68</v>
      </c>
      <c r="D28" s="564"/>
      <c r="E28" s="316">
        <v>244.5</v>
      </c>
      <c r="F28" s="317">
        <v>44010</v>
      </c>
      <c r="G28" s="9"/>
    </row>
    <row r="29" spans="1:8" ht="26.25">
      <c r="B29" s="542"/>
      <c r="C29" s="543"/>
      <c r="D29" s="543"/>
      <c r="E29" s="541"/>
      <c r="F29" s="70"/>
      <c r="G29" s="9"/>
    </row>
    <row r="30" spans="1:8" ht="51" customHeight="1">
      <c r="B30" s="565" t="s">
        <v>69</v>
      </c>
      <c r="C30" s="564"/>
      <c r="D30" s="564"/>
      <c r="E30" s="564"/>
      <c r="F30" s="317">
        <v>44010</v>
      </c>
      <c r="G30" s="9"/>
    </row>
    <row r="31" spans="1:8" ht="23.25">
      <c r="B31" s="545"/>
      <c r="C31" s="546"/>
      <c r="D31" s="546"/>
      <c r="E31" s="546"/>
      <c r="F31" s="547"/>
      <c r="G31" s="9"/>
    </row>
    <row r="32" spans="1:8" ht="23.25">
      <c r="B32" s="548"/>
      <c r="C32" s="548"/>
      <c r="D32" s="548"/>
      <c r="E32" s="548"/>
      <c r="F32" s="548"/>
    </row>
    <row r="33" spans="2:11" ht="27.75">
      <c r="B33" s="74"/>
      <c r="C33" s="548"/>
      <c r="D33" s="548"/>
      <c r="E33" s="548"/>
      <c r="F33" s="75"/>
    </row>
    <row r="34" spans="2:11" ht="36.75" customHeight="1">
      <c r="B34" s="76" t="s">
        <v>26</v>
      </c>
      <c r="C34" s="76"/>
      <c r="D34" s="76"/>
      <c r="E34" s="76"/>
      <c r="F34" s="75"/>
    </row>
    <row r="35" spans="2:11" ht="36.75" customHeight="1">
      <c r="B35" s="76" t="s">
        <v>27</v>
      </c>
      <c r="C35" s="76"/>
      <c r="D35" s="76"/>
      <c r="E35" s="76"/>
      <c r="F35" s="77"/>
    </row>
    <row r="36" spans="2:11" ht="33" customHeight="1">
      <c r="B36" s="76" t="s">
        <v>28</v>
      </c>
      <c r="C36" s="76"/>
      <c r="D36" s="76"/>
      <c r="E36" s="76"/>
    </row>
    <row r="37" spans="2:11" ht="28.5">
      <c r="F37" s="78" t="s">
        <v>55</v>
      </c>
      <c r="G37" s="79"/>
      <c r="H37" s="79"/>
    </row>
    <row r="38" spans="2:11" ht="28.5">
      <c r="F38" s="79"/>
      <c r="G38" s="79"/>
      <c r="H38" s="79"/>
    </row>
    <row r="39" spans="2:11" ht="28.5">
      <c r="F39" s="79"/>
      <c r="G39" s="79"/>
    </row>
    <row r="41" spans="2:11" ht="28.5">
      <c r="F41" s="78" t="s">
        <v>30</v>
      </c>
      <c r="J41" s="79"/>
      <c r="K41" s="79"/>
    </row>
    <row r="42" spans="2:11" ht="28.5">
      <c r="F42" s="80"/>
      <c r="J42" s="79"/>
      <c r="K42" s="79"/>
    </row>
  </sheetData>
  <mergeCells count="17">
    <mergeCell ref="B32:F32"/>
    <mergeCell ref="C33:E33"/>
    <mergeCell ref="B27:D27"/>
    <mergeCell ref="C28:D28"/>
    <mergeCell ref="B29:E29"/>
    <mergeCell ref="B30:E30"/>
    <mergeCell ref="B31:F31"/>
    <mergeCell ref="A6:F6"/>
    <mergeCell ref="C7:F7"/>
    <mergeCell ref="B8:F8"/>
    <mergeCell ref="B16:D16"/>
    <mergeCell ref="C26:D26"/>
    <mergeCell ref="A1:D1"/>
    <mergeCell ref="G1:K1"/>
    <mergeCell ref="A3:K3"/>
    <mergeCell ref="B4:I4"/>
    <mergeCell ref="A5:F5"/>
  </mergeCells>
  <pageMargins left="0.8" right="0.7" top="0.75" bottom="0.75" header="0.3" footer="0.3"/>
  <pageSetup scale="4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52"/>
  <sheetViews>
    <sheetView topLeftCell="A5" zoomScale="40" zoomScaleNormal="40" zoomScaleSheetLayoutView="40" workbookViewId="0">
      <selection activeCell="Q46" sqref="Q46"/>
    </sheetView>
  </sheetViews>
  <sheetFormatPr defaultColWidth="9" defaultRowHeight="15"/>
  <cols>
    <col min="1" max="1" width="13.28515625" customWidth="1"/>
    <col min="2" max="2" width="27.85546875" customWidth="1"/>
    <col min="3" max="3" width="81.5703125" customWidth="1"/>
    <col min="4" max="4" width="36.140625" customWidth="1"/>
    <col min="5" max="5" width="31.42578125" customWidth="1"/>
    <col min="6" max="6" width="22.42578125" customWidth="1"/>
    <col min="7" max="7" width="30.7109375" customWidth="1"/>
    <col min="8" max="8" width="21.7109375" customWidth="1"/>
    <col min="9" max="9" width="27.28515625" customWidth="1"/>
    <col min="10" max="10" width="30.85546875" customWidth="1"/>
  </cols>
  <sheetData>
    <row r="1" spans="1:12" ht="66.75" customHeight="1">
      <c r="A1" s="452" t="s">
        <v>141</v>
      </c>
      <c r="B1" s="452"/>
      <c r="C1" s="452"/>
      <c r="D1" s="567" t="s">
        <v>32</v>
      </c>
      <c r="E1" s="567"/>
      <c r="F1" s="567"/>
      <c r="G1" s="568" t="s">
        <v>164</v>
      </c>
      <c r="H1" s="568"/>
      <c r="I1" s="568"/>
      <c r="J1" s="568"/>
    </row>
    <row r="2" spans="1:12" ht="4.5" customHeight="1">
      <c r="B2" s="10"/>
      <c r="C2" s="10"/>
      <c r="D2" s="10"/>
      <c r="E2" s="10"/>
      <c r="F2" s="10"/>
      <c r="G2" s="10"/>
      <c r="H2" s="10"/>
      <c r="I2" s="10"/>
      <c r="J2" s="10"/>
    </row>
    <row r="3" spans="1:12" ht="182.25">
      <c r="A3" s="569" t="s">
        <v>93</v>
      </c>
      <c r="B3" s="570"/>
      <c r="C3" s="570"/>
      <c r="D3" s="570"/>
      <c r="E3" s="570"/>
      <c r="F3" s="570"/>
      <c r="G3" s="570"/>
      <c r="H3" s="570"/>
      <c r="I3" s="570"/>
      <c r="J3" s="570"/>
    </row>
    <row r="4" spans="1:12" ht="52.5" customHeight="1">
      <c r="A4" s="475" t="s">
        <v>35</v>
      </c>
      <c r="B4" s="475"/>
      <c r="C4" s="475"/>
      <c r="D4" s="475"/>
      <c r="E4" s="475"/>
      <c r="F4" s="475"/>
      <c r="G4" s="475"/>
      <c r="H4" s="475"/>
      <c r="I4" s="475"/>
      <c r="J4" s="31"/>
    </row>
    <row r="5" spans="1:12" ht="12.75" customHeight="1">
      <c r="A5" s="414"/>
      <c r="B5" s="453"/>
      <c r="C5" s="453"/>
      <c r="D5" s="453"/>
      <c r="E5" s="453"/>
      <c r="F5" s="453"/>
      <c r="G5" s="453"/>
      <c r="H5" s="453"/>
      <c r="I5" s="453"/>
      <c r="J5" s="453"/>
    </row>
    <row r="6" spans="1:12" ht="42.75" customHeight="1">
      <c r="A6" s="566" t="s">
        <v>36</v>
      </c>
      <c r="B6" s="417"/>
      <c r="C6" s="417"/>
      <c r="D6" s="417"/>
      <c r="E6" s="417"/>
      <c r="F6" s="417"/>
      <c r="G6" s="417"/>
      <c r="H6" s="417"/>
      <c r="I6" s="417"/>
      <c r="J6" s="417"/>
    </row>
    <row r="7" spans="1:12" ht="45.75" customHeight="1">
      <c r="A7" s="12"/>
      <c r="B7" s="12"/>
      <c r="C7" s="12"/>
      <c r="D7" s="12"/>
      <c r="E7" s="12"/>
      <c r="F7" s="13"/>
      <c r="G7" s="12"/>
      <c r="H7" s="12"/>
      <c r="I7" s="12"/>
      <c r="J7" s="14"/>
    </row>
    <row r="8" spans="1:12" ht="52.5" customHeight="1">
      <c r="A8" s="14"/>
      <c r="B8" s="15" t="s">
        <v>157</v>
      </c>
      <c r="C8" s="15"/>
      <c r="D8" s="15"/>
      <c r="E8" s="16"/>
      <c r="F8" s="16"/>
      <c r="G8" s="15"/>
      <c r="H8" s="15"/>
      <c r="I8" s="16"/>
      <c r="J8" s="16"/>
      <c r="K8" s="32"/>
      <c r="L8" s="32"/>
    </row>
    <row r="9" spans="1:12" ht="52.5" customHeight="1">
      <c r="A9" s="14"/>
      <c r="B9" s="15" t="s">
        <v>7</v>
      </c>
      <c r="C9" s="15"/>
      <c r="D9" s="15"/>
      <c r="E9" s="16"/>
      <c r="F9" s="16"/>
      <c r="G9" s="17" t="s">
        <v>9</v>
      </c>
      <c r="H9" s="16"/>
      <c r="I9" s="16"/>
      <c r="J9" s="16"/>
      <c r="K9" s="32"/>
      <c r="L9" s="32"/>
    </row>
    <row r="10" spans="1:12" ht="51.75" customHeight="1">
      <c r="A10" s="14"/>
      <c r="B10" s="15" t="s">
        <v>158</v>
      </c>
      <c r="C10" s="15"/>
      <c r="D10" s="15"/>
      <c r="E10" s="16"/>
      <c r="F10" s="16"/>
      <c r="G10" s="18" t="s">
        <v>61</v>
      </c>
      <c r="H10" s="16"/>
      <c r="I10" s="16"/>
      <c r="J10" s="16"/>
      <c r="K10" s="32"/>
      <c r="L10" s="32"/>
    </row>
    <row r="11" spans="1:12" ht="39.75" customHeight="1">
      <c r="A11" s="14"/>
      <c r="B11" s="15" t="s">
        <v>180</v>
      </c>
      <c r="C11" s="19"/>
      <c r="D11" s="15"/>
      <c r="E11" s="16"/>
      <c r="F11" s="16"/>
      <c r="G11" s="15" t="s">
        <v>17</v>
      </c>
      <c r="H11" s="20"/>
      <c r="I11" s="16"/>
      <c r="J11" s="16"/>
      <c r="K11" s="32"/>
      <c r="L11" s="32"/>
    </row>
    <row r="12" spans="1:12" ht="31.5">
      <c r="A12" s="14"/>
      <c r="B12" s="16"/>
      <c r="C12" s="16"/>
      <c r="D12" s="15"/>
      <c r="E12" s="16"/>
      <c r="F12" s="16"/>
      <c r="G12" s="16"/>
      <c r="H12" s="16"/>
      <c r="I12" s="16"/>
      <c r="J12" s="16"/>
      <c r="K12" s="32"/>
      <c r="L12" s="32"/>
    </row>
    <row r="13" spans="1:12" ht="39" customHeight="1">
      <c r="A13" s="14"/>
      <c r="B13" s="21" t="s">
        <v>162</v>
      </c>
      <c r="C13" s="21"/>
      <c r="D13" s="16"/>
      <c r="E13" s="16"/>
      <c r="F13" s="16"/>
      <c r="G13" s="16"/>
      <c r="H13" s="16"/>
      <c r="I13" s="16"/>
      <c r="J13" s="16"/>
      <c r="K13" s="32"/>
      <c r="L13" s="32"/>
    </row>
    <row r="14" spans="1:12" ht="31.5">
      <c r="A14" s="14"/>
      <c r="B14" s="21"/>
      <c r="C14" s="22"/>
      <c r="D14" s="16"/>
      <c r="E14" s="15"/>
      <c r="F14" s="15"/>
      <c r="G14" s="16"/>
      <c r="H14" s="16"/>
      <c r="I14" s="16"/>
      <c r="J14" s="16"/>
      <c r="K14" s="32"/>
      <c r="L14" s="32"/>
    </row>
    <row r="15" spans="1:12" ht="31.5">
      <c r="A15" s="14"/>
      <c r="B15" s="16"/>
      <c r="C15" s="16"/>
      <c r="D15" s="21"/>
      <c r="E15" s="16"/>
      <c r="F15" s="16"/>
      <c r="G15" s="19"/>
      <c r="H15" s="23"/>
      <c r="I15" s="24"/>
      <c r="J15" s="24"/>
      <c r="K15" s="32"/>
      <c r="L15" s="32"/>
    </row>
    <row r="16" spans="1:12" ht="51" customHeight="1">
      <c r="A16" s="14"/>
      <c r="B16" s="19" t="s">
        <v>13</v>
      </c>
      <c r="C16" s="19"/>
      <c r="D16" s="22"/>
      <c r="E16" s="16"/>
      <c r="F16" s="16"/>
      <c r="G16" s="16"/>
      <c r="H16" s="16"/>
      <c r="I16" s="16"/>
      <c r="J16" s="24"/>
      <c r="K16" s="32"/>
      <c r="L16" s="32"/>
    </row>
    <row r="17" spans="1:12" ht="62.25" customHeight="1">
      <c r="A17" s="12"/>
      <c r="B17" s="19" t="s">
        <v>14</v>
      </c>
      <c r="C17" s="24"/>
      <c r="D17" s="24"/>
      <c r="E17" s="24"/>
      <c r="F17" s="24"/>
      <c r="G17" s="25" t="s">
        <v>15</v>
      </c>
      <c r="H17" s="16"/>
      <c r="I17" s="24"/>
      <c r="J17" s="24"/>
      <c r="K17" s="32"/>
      <c r="L17" s="32"/>
    </row>
    <row r="18" spans="1:12" ht="58.5" customHeight="1">
      <c r="A18" s="13"/>
      <c r="B18" s="19" t="s">
        <v>16</v>
      </c>
      <c r="C18" s="19"/>
      <c r="D18" s="19"/>
      <c r="E18" s="24"/>
      <c r="F18" s="24"/>
      <c r="G18" s="19" t="s">
        <v>17</v>
      </c>
      <c r="H18" s="23"/>
      <c r="I18" s="24"/>
      <c r="J18" s="24"/>
      <c r="K18" s="32"/>
      <c r="L18" s="32"/>
    </row>
    <row r="19" spans="1:12" ht="37.5" customHeight="1">
      <c r="B19" s="16"/>
      <c r="C19" s="16"/>
      <c r="D19" s="16"/>
      <c r="E19" s="16"/>
      <c r="F19" s="16"/>
      <c r="G19" s="16"/>
      <c r="H19" s="16"/>
      <c r="I19" s="16"/>
      <c r="J19" s="16"/>
      <c r="K19" s="32"/>
      <c r="L19" s="32"/>
    </row>
    <row r="20" spans="1:12" ht="37.5" customHeight="1">
      <c r="B20" s="16"/>
      <c r="C20" s="16"/>
      <c r="D20" s="16"/>
      <c r="E20" s="16"/>
      <c r="F20" s="16"/>
      <c r="G20" s="21" t="s">
        <v>176</v>
      </c>
      <c r="H20" s="24"/>
      <c r="I20" s="19"/>
      <c r="J20" s="16"/>
      <c r="K20" s="32"/>
      <c r="L20" s="32"/>
    </row>
    <row r="21" spans="1:12" ht="37.5" customHeight="1" thickBot="1">
      <c r="B21" s="26"/>
      <c r="C21" s="26"/>
      <c r="D21" s="26"/>
      <c r="E21" s="26"/>
      <c r="F21" s="26"/>
      <c r="G21" s="26"/>
      <c r="H21" s="26"/>
      <c r="I21" s="26"/>
      <c r="J21" s="26"/>
    </row>
    <row r="22" spans="1:12" ht="45.75" customHeight="1">
      <c r="A22" s="400" t="s">
        <v>75</v>
      </c>
      <c r="B22" s="401" t="s">
        <v>76</v>
      </c>
      <c r="C22" s="401" t="s">
        <v>77</v>
      </c>
      <c r="D22" s="401" t="s">
        <v>78</v>
      </c>
      <c r="E22" s="401" t="s">
        <v>79</v>
      </c>
      <c r="F22" s="401" t="s">
        <v>80</v>
      </c>
      <c r="G22" s="401" t="s">
        <v>81</v>
      </c>
      <c r="H22" s="401" t="s">
        <v>82</v>
      </c>
      <c r="I22" s="401" t="s">
        <v>48</v>
      </c>
      <c r="J22" s="402" t="s">
        <v>83</v>
      </c>
    </row>
    <row r="23" spans="1:12" ht="63.75" customHeight="1">
      <c r="A23" s="403">
        <v>1</v>
      </c>
      <c r="B23" s="396">
        <v>44624</v>
      </c>
      <c r="C23" s="397" t="s">
        <v>84</v>
      </c>
      <c r="D23" s="397" t="s">
        <v>165</v>
      </c>
      <c r="E23" s="397" t="s">
        <v>88</v>
      </c>
      <c r="F23" s="397" t="s">
        <v>255</v>
      </c>
      <c r="G23" s="397" t="s">
        <v>277</v>
      </c>
      <c r="H23" s="398">
        <v>10</v>
      </c>
      <c r="I23" s="333">
        <v>180</v>
      </c>
      <c r="J23" s="404">
        <f>H23*I23</f>
        <v>1800</v>
      </c>
    </row>
    <row r="24" spans="1:12" ht="56.25" customHeight="1">
      <c r="A24" s="403">
        <v>2</v>
      </c>
      <c r="B24" s="396">
        <v>44624</v>
      </c>
      <c r="C24" s="397" t="s">
        <v>84</v>
      </c>
      <c r="D24" s="397" t="s">
        <v>87</v>
      </c>
      <c r="E24" s="397" t="s">
        <v>86</v>
      </c>
      <c r="F24" s="397" t="s">
        <v>256</v>
      </c>
      <c r="G24" s="397" t="s">
        <v>278</v>
      </c>
      <c r="H24" s="398">
        <v>10</v>
      </c>
      <c r="I24" s="333">
        <v>180</v>
      </c>
      <c r="J24" s="404">
        <f t="shared" ref="J24:J44" si="0">H24*I24</f>
        <v>1800</v>
      </c>
    </row>
    <row r="25" spans="1:12" ht="55.5" customHeight="1">
      <c r="A25" s="403">
        <v>3</v>
      </c>
      <c r="B25" s="396">
        <v>44626</v>
      </c>
      <c r="C25" s="397" t="s">
        <v>253</v>
      </c>
      <c r="D25" s="397" t="s">
        <v>85</v>
      </c>
      <c r="E25" s="397" t="s">
        <v>86</v>
      </c>
      <c r="F25" s="397" t="s">
        <v>257</v>
      </c>
      <c r="G25" s="397" t="s">
        <v>279</v>
      </c>
      <c r="H25" s="398">
        <v>10</v>
      </c>
      <c r="I25" s="333">
        <v>180</v>
      </c>
      <c r="J25" s="404">
        <f t="shared" si="0"/>
        <v>1800</v>
      </c>
    </row>
    <row r="26" spans="1:12" ht="57.75" customHeight="1">
      <c r="A26" s="403">
        <v>4</v>
      </c>
      <c r="B26" s="396">
        <v>44626</v>
      </c>
      <c r="C26" s="397" t="s">
        <v>254</v>
      </c>
      <c r="D26" s="397" t="s">
        <v>85</v>
      </c>
      <c r="E26" s="397" t="s">
        <v>88</v>
      </c>
      <c r="F26" s="397" t="s">
        <v>258</v>
      </c>
      <c r="G26" s="397" t="s">
        <v>280</v>
      </c>
      <c r="H26" s="398">
        <v>10</v>
      </c>
      <c r="I26" s="333">
        <v>180</v>
      </c>
      <c r="J26" s="404">
        <f t="shared" si="0"/>
        <v>1800</v>
      </c>
    </row>
    <row r="27" spans="1:12" ht="45.75" customHeight="1">
      <c r="A27" s="403">
        <v>5</v>
      </c>
      <c r="B27" s="396">
        <v>44626</v>
      </c>
      <c r="C27" s="397" t="s">
        <v>254</v>
      </c>
      <c r="D27" s="397" t="s">
        <v>85</v>
      </c>
      <c r="E27" s="397" t="s">
        <v>90</v>
      </c>
      <c r="F27" s="397" t="s">
        <v>259</v>
      </c>
      <c r="G27" s="397" t="s">
        <v>281</v>
      </c>
      <c r="H27" s="398">
        <v>10</v>
      </c>
      <c r="I27" s="333">
        <v>180</v>
      </c>
      <c r="J27" s="404">
        <f t="shared" si="0"/>
        <v>1800</v>
      </c>
    </row>
    <row r="28" spans="1:12" ht="49.5" customHeight="1">
      <c r="A28" s="403">
        <v>6</v>
      </c>
      <c r="B28" s="396">
        <v>44626</v>
      </c>
      <c r="C28" s="397" t="s">
        <v>254</v>
      </c>
      <c r="D28" s="397" t="s">
        <v>85</v>
      </c>
      <c r="E28" s="397" t="s">
        <v>169</v>
      </c>
      <c r="F28" s="397" t="s">
        <v>260</v>
      </c>
      <c r="G28" s="397" t="s">
        <v>282</v>
      </c>
      <c r="H28" s="398">
        <v>10</v>
      </c>
      <c r="I28" s="333">
        <v>180</v>
      </c>
      <c r="J28" s="404">
        <f t="shared" si="0"/>
        <v>1800</v>
      </c>
    </row>
    <row r="29" spans="1:12" ht="50.25" customHeight="1">
      <c r="A29" s="403">
        <v>7</v>
      </c>
      <c r="B29" s="396">
        <v>44632</v>
      </c>
      <c r="C29" s="397" t="s">
        <v>84</v>
      </c>
      <c r="D29" s="397" t="s">
        <v>85</v>
      </c>
      <c r="E29" s="397" t="s">
        <v>86</v>
      </c>
      <c r="F29" s="397" t="s">
        <v>261</v>
      </c>
      <c r="G29" s="397" t="s">
        <v>283</v>
      </c>
      <c r="H29" s="398">
        <v>10</v>
      </c>
      <c r="I29" s="333">
        <v>180</v>
      </c>
      <c r="J29" s="404">
        <f t="shared" si="0"/>
        <v>1800</v>
      </c>
    </row>
    <row r="30" spans="1:12" ht="65.25" customHeight="1">
      <c r="A30" s="403">
        <v>8</v>
      </c>
      <c r="B30" s="396">
        <v>44632</v>
      </c>
      <c r="C30" s="397" t="s">
        <v>84</v>
      </c>
      <c r="D30" s="397" t="s">
        <v>87</v>
      </c>
      <c r="E30" s="397" t="s">
        <v>88</v>
      </c>
      <c r="F30" s="397" t="s">
        <v>262</v>
      </c>
      <c r="G30" s="397" t="s">
        <v>284</v>
      </c>
      <c r="H30" s="398">
        <v>10</v>
      </c>
      <c r="I30" s="333">
        <v>180</v>
      </c>
      <c r="J30" s="404">
        <f t="shared" si="0"/>
        <v>1800</v>
      </c>
    </row>
    <row r="31" spans="1:12" ht="50.25" customHeight="1">
      <c r="A31" s="405">
        <v>9</v>
      </c>
      <c r="B31" s="396">
        <v>44632</v>
      </c>
      <c r="C31" s="397" t="s">
        <v>84</v>
      </c>
      <c r="D31" s="397" t="s">
        <v>85</v>
      </c>
      <c r="E31" s="397" t="s">
        <v>90</v>
      </c>
      <c r="F31" s="397" t="s">
        <v>263</v>
      </c>
      <c r="G31" s="397" t="s">
        <v>285</v>
      </c>
      <c r="H31" s="398">
        <v>7.5</v>
      </c>
      <c r="I31" s="395">
        <v>180</v>
      </c>
      <c r="J31" s="404">
        <f t="shared" si="0"/>
        <v>1350</v>
      </c>
    </row>
    <row r="32" spans="1:12" ht="48" customHeight="1">
      <c r="A32" s="405">
        <v>10</v>
      </c>
      <c r="B32" s="396">
        <v>44632</v>
      </c>
      <c r="C32" s="397" t="s">
        <v>254</v>
      </c>
      <c r="D32" s="397" t="s">
        <v>85</v>
      </c>
      <c r="E32" s="397" t="s">
        <v>169</v>
      </c>
      <c r="F32" s="397" t="s">
        <v>264</v>
      </c>
      <c r="G32" s="397" t="s">
        <v>286</v>
      </c>
      <c r="H32" s="398">
        <v>10</v>
      </c>
      <c r="I32" s="399">
        <v>180</v>
      </c>
      <c r="J32" s="404">
        <f t="shared" si="0"/>
        <v>1800</v>
      </c>
    </row>
    <row r="33" spans="1:11" ht="47.25" customHeight="1">
      <c r="A33" s="406">
        <v>11</v>
      </c>
      <c r="B33" s="396">
        <v>44633</v>
      </c>
      <c r="C33" s="397" t="s">
        <v>91</v>
      </c>
      <c r="D33" s="397" t="s">
        <v>87</v>
      </c>
      <c r="E33" s="397" t="s">
        <v>86</v>
      </c>
      <c r="F33" s="397" t="s">
        <v>265</v>
      </c>
      <c r="G33" s="397" t="s">
        <v>287</v>
      </c>
      <c r="H33" s="398">
        <v>15</v>
      </c>
      <c r="I33" s="399">
        <v>180</v>
      </c>
      <c r="J33" s="404">
        <f t="shared" si="0"/>
        <v>2700</v>
      </c>
    </row>
    <row r="34" spans="1:11" ht="46.5">
      <c r="A34" s="407">
        <v>12</v>
      </c>
      <c r="B34" s="396">
        <v>44633</v>
      </c>
      <c r="C34" s="397" t="s">
        <v>91</v>
      </c>
      <c r="D34" s="397" t="s">
        <v>87</v>
      </c>
      <c r="E34" s="397" t="s">
        <v>88</v>
      </c>
      <c r="F34" s="397" t="s">
        <v>266</v>
      </c>
      <c r="G34" s="397" t="s">
        <v>288</v>
      </c>
      <c r="H34" s="398">
        <v>15</v>
      </c>
      <c r="I34" s="399">
        <v>180</v>
      </c>
      <c r="J34" s="404">
        <f t="shared" si="0"/>
        <v>2700</v>
      </c>
      <c r="K34" s="33"/>
    </row>
    <row r="35" spans="1:11" ht="45" customHeight="1">
      <c r="A35" s="407">
        <v>13</v>
      </c>
      <c r="B35" s="396">
        <v>44633</v>
      </c>
      <c r="C35" s="397" t="s">
        <v>89</v>
      </c>
      <c r="D35" s="397" t="s">
        <v>87</v>
      </c>
      <c r="E35" s="397" t="s">
        <v>90</v>
      </c>
      <c r="F35" s="397" t="s">
        <v>267</v>
      </c>
      <c r="G35" s="397" t="s">
        <v>289</v>
      </c>
      <c r="H35" s="398">
        <v>15</v>
      </c>
      <c r="I35" s="399">
        <v>180</v>
      </c>
      <c r="J35" s="404">
        <f t="shared" si="0"/>
        <v>2700</v>
      </c>
    </row>
    <row r="36" spans="1:11" ht="43.5" customHeight="1">
      <c r="A36" s="407">
        <v>14</v>
      </c>
      <c r="B36" s="396">
        <v>44633</v>
      </c>
      <c r="C36" s="397" t="s">
        <v>89</v>
      </c>
      <c r="D36" s="397" t="s">
        <v>87</v>
      </c>
      <c r="E36" s="397" t="s">
        <v>169</v>
      </c>
      <c r="F36" s="397" t="s">
        <v>268</v>
      </c>
      <c r="G36" s="397" t="s">
        <v>290</v>
      </c>
      <c r="H36" s="398">
        <v>11</v>
      </c>
      <c r="I36" s="399">
        <v>180</v>
      </c>
      <c r="J36" s="404">
        <f t="shared" si="0"/>
        <v>1980</v>
      </c>
    </row>
    <row r="37" spans="1:11" ht="47.25" customHeight="1">
      <c r="A37" s="407">
        <v>15</v>
      </c>
      <c r="B37" s="396">
        <v>44633</v>
      </c>
      <c r="C37" s="397" t="s">
        <v>91</v>
      </c>
      <c r="D37" s="397" t="s">
        <v>87</v>
      </c>
      <c r="E37" s="397" t="s">
        <v>170</v>
      </c>
      <c r="F37" s="397" t="s">
        <v>269</v>
      </c>
      <c r="G37" s="397" t="s">
        <v>291</v>
      </c>
      <c r="H37" s="398">
        <v>11</v>
      </c>
      <c r="I37" s="399">
        <v>180</v>
      </c>
      <c r="J37" s="404">
        <f t="shared" si="0"/>
        <v>1980</v>
      </c>
    </row>
    <row r="38" spans="1:11" ht="43.5" customHeight="1">
      <c r="A38" s="407">
        <v>16</v>
      </c>
      <c r="B38" s="396">
        <v>44634</v>
      </c>
      <c r="C38" s="397" t="s">
        <v>84</v>
      </c>
      <c r="D38" s="397" t="s">
        <v>85</v>
      </c>
      <c r="E38" s="397" t="s">
        <v>86</v>
      </c>
      <c r="F38" s="397" t="s">
        <v>270</v>
      </c>
      <c r="G38" s="397" t="s">
        <v>292</v>
      </c>
      <c r="H38" s="398">
        <v>10</v>
      </c>
      <c r="I38" s="399">
        <v>180</v>
      </c>
      <c r="J38" s="404">
        <f t="shared" si="0"/>
        <v>1800</v>
      </c>
    </row>
    <row r="39" spans="1:11" ht="45" customHeight="1">
      <c r="A39" s="407">
        <v>17</v>
      </c>
      <c r="B39" s="396">
        <v>44634</v>
      </c>
      <c r="C39" s="397" t="s">
        <v>84</v>
      </c>
      <c r="D39" s="397" t="s">
        <v>85</v>
      </c>
      <c r="E39" s="397" t="s">
        <v>88</v>
      </c>
      <c r="F39" s="397" t="s">
        <v>271</v>
      </c>
      <c r="G39" s="397" t="s">
        <v>293</v>
      </c>
      <c r="H39" s="398">
        <v>10</v>
      </c>
      <c r="I39" s="399">
        <v>180</v>
      </c>
      <c r="J39" s="404">
        <f t="shared" si="0"/>
        <v>1800</v>
      </c>
    </row>
    <row r="40" spans="1:11" ht="43.5" customHeight="1">
      <c r="A40" s="407">
        <v>18</v>
      </c>
      <c r="B40" s="396">
        <v>44640</v>
      </c>
      <c r="C40" s="397" t="s">
        <v>84</v>
      </c>
      <c r="D40" s="397" t="s">
        <v>165</v>
      </c>
      <c r="E40" s="397" t="s">
        <v>88</v>
      </c>
      <c r="F40" s="397" t="s">
        <v>272</v>
      </c>
      <c r="G40" s="397" t="s">
        <v>294</v>
      </c>
      <c r="H40" s="398">
        <v>10</v>
      </c>
      <c r="I40" s="399">
        <v>180</v>
      </c>
      <c r="J40" s="404">
        <f t="shared" si="0"/>
        <v>1800</v>
      </c>
    </row>
    <row r="41" spans="1:11" ht="45" customHeight="1">
      <c r="A41" s="407">
        <v>19</v>
      </c>
      <c r="B41" s="396">
        <v>44641</v>
      </c>
      <c r="C41" s="397" t="s">
        <v>84</v>
      </c>
      <c r="D41" s="397" t="s">
        <v>85</v>
      </c>
      <c r="E41" s="397" t="s">
        <v>86</v>
      </c>
      <c r="F41" s="397" t="s">
        <v>273</v>
      </c>
      <c r="G41" s="397" t="s">
        <v>295</v>
      </c>
      <c r="H41" s="398">
        <v>10</v>
      </c>
      <c r="I41" s="399">
        <v>180</v>
      </c>
      <c r="J41" s="404">
        <f t="shared" si="0"/>
        <v>1800</v>
      </c>
    </row>
    <row r="42" spans="1:11" ht="43.5" customHeight="1">
      <c r="A42" s="407">
        <v>20</v>
      </c>
      <c r="B42" s="396">
        <v>44641</v>
      </c>
      <c r="C42" s="397" t="s">
        <v>84</v>
      </c>
      <c r="D42" s="397" t="s">
        <v>85</v>
      </c>
      <c r="E42" s="397" t="s">
        <v>88</v>
      </c>
      <c r="F42" s="397" t="s">
        <v>274</v>
      </c>
      <c r="G42" s="397" t="s">
        <v>296</v>
      </c>
      <c r="H42" s="398">
        <v>10</v>
      </c>
      <c r="I42" s="399">
        <v>180</v>
      </c>
      <c r="J42" s="404">
        <f t="shared" si="0"/>
        <v>1800</v>
      </c>
    </row>
    <row r="43" spans="1:11" ht="43.5" customHeight="1">
      <c r="A43" s="407">
        <v>21</v>
      </c>
      <c r="B43" s="396">
        <v>44642</v>
      </c>
      <c r="C43" s="397" t="s">
        <v>84</v>
      </c>
      <c r="D43" s="397" t="s">
        <v>166</v>
      </c>
      <c r="E43" s="397" t="s">
        <v>88</v>
      </c>
      <c r="F43" s="397" t="s">
        <v>275</v>
      </c>
      <c r="G43" s="397" t="s">
        <v>297</v>
      </c>
      <c r="H43" s="398">
        <v>15</v>
      </c>
      <c r="I43" s="399">
        <v>180</v>
      </c>
      <c r="J43" s="404">
        <f t="shared" si="0"/>
        <v>2700</v>
      </c>
    </row>
    <row r="44" spans="1:11" ht="41.25" customHeight="1">
      <c r="A44" s="407">
        <v>22</v>
      </c>
      <c r="B44" s="396">
        <v>44642</v>
      </c>
      <c r="C44" s="397" t="s">
        <v>84</v>
      </c>
      <c r="D44" s="397" t="s">
        <v>87</v>
      </c>
      <c r="E44" s="397" t="s">
        <v>90</v>
      </c>
      <c r="F44" s="397" t="s">
        <v>276</v>
      </c>
      <c r="G44" s="397" t="s">
        <v>298</v>
      </c>
      <c r="H44" s="398">
        <v>15</v>
      </c>
      <c r="I44" s="399">
        <v>180</v>
      </c>
      <c r="J44" s="404">
        <f t="shared" si="0"/>
        <v>2700</v>
      </c>
    </row>
    <row r="45" spans="1:11" ht="49.5" customHeight="1" thickBot="1">
      <c r="A45" s="408"/>
      <c r="B45" s="409"/>
      <c r="C45" s="409"/>
      <c r="D45" s="409"/>
      <c r="E45" s="409"/>
      <c r="F45" s="409"/>
      <c r="G45" s="387"/>
      <c r="H45" s="410">
        <f>SUM(H23:H44)</f>
        <v>244.5</v>
      </c>
      <c r="I45" s="387"/>
      <c r="J45" s="411">
        <f>SUM(J23:J44)</f>
        <v>44010</v>
      </c>
    </row>
    <row r="46" spans="1:11" ht="48.75" customHeight="1">
      <c r="A46" s="371"/>
      <c r="B46" s="371"/>
      <c r="C46" s="371"/>
      <c r="D46" s="371"/>
      <c r="E46" s="371"/>
      <c r="F46" s="371"/>
      <c r="K46" s="368"/>
    </row>
    <row r="47" spans="1:11" ht="28.5">
      <c r="K47" s="368"/>
    </row>
    <row r="48" spans="1:11" ht="46.5">
      <c r="G48" s="371"/>
      <c r="H48" s="371"/>
      <c r="I48" s="33" t="s">
        <v>55</v>
      </c>
      <c r="J48" s="371"/>
      <c r="K48" s="366"/>
    </row>
    <row r="49" spans="7:11" ht="46.5">
      <c r="G49" s="371"/>
      <c r="H49" s="28"/>
      <c r="I49" s="28"/>
      <c r="J49" s="28"/>
      <c r="K49" s="366"/>
    </row>
    <row r="50" spans="7:11" ht="45.75" customHeight="1">
      <c r="H50" s="28"/>
      <c r="I50" s="28"/>
      <c r="J50" s="28"/>
      <c r="K50" s="366"/>
    </row>
    <row r="51" spans="7:11" ht="46.5">
      <c r="H51" s="28"/>
      <c r="I51" s="28"/>
      <c r="J51" s="28"/>
    </row>
    <row r="52" spans="7:11" ht="46.5">
      <c r="H52" s="28"/>
      <c r="I52" s="33" t="s">
        <v>30</v>
      </c>
      <c r="J52" s="28"/>
    </row>
  </sheetData>
  <mergeCells count="7">
    <mergeCell ref="A5:J5"/>
    <mergeCell ref="A6:J6"/>
    <mergeCell ref="A1:C1"/>
    <mergeCell ref="D1:F1"/>
    <mergeCell ref="G1:J1"/>
    <mergeCell ref="A3:J3"/>
    <mergeCell ref="A4:I4"/>
  </mergeCells>
  <pageMargins left="0.7" right="0.7" top="0.65" bottom="0.75" header="0.3" footer="0.3"/>
  <pageSetup scale="27" orientation="portrait" horizontalDpi="300" verticalDpi="300" r:id="rId1"/>
  <colBreaks count="1" manualBreakCount="1">
    <brk id="10" max="36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2:I6"/>
  <sheetViews>
    <sheetView zoomScale="50" zoomScaleNormal="50" workbookViewId="0">
      <selection activeCell="H28" sqref="H28"/>
    </sheetView>
  </sheetViews>
  <sheetFormatPr defaultColWidth="9" defaultRowHeight="15"/>
  <cols>
    <col min="3" max="3" width="43.42578125" customWidth="1"/>
    <col min="4" max="4" width="63.140625" customWidth="1"/>
    <col min="5" max="5" width="17.42578125" customWidth="1"/>
    <col min="6" max="6" width="29.7109375" customWidth="1"/>
    <col min="8" max="8" width="91.5703125" customWidth="1"/>
    <col min="9" max="9" width="19.42578125" customWidth="1"/>
  </cols>
  <sheetData>
    <row r="2" spans="1:9" ht="38.25" customHeight="1">
      <c r="A2" s="1"/>
      <c r="B2" s="2" t="s">
        <v>31</v>
      </c>
      <c r="C2" s="3"/>
      <c r="D2" s="3"/>
      <c r="E2" s="4" t="s">
        <v>32</v>
      </c>
      <c r="F2" s="5"/>
      <c r="G2" s="4" t="s">
        <v>33</v>
      </c>
      <c r="H2" s="3"/>
      <c r="I2" s="8"/>
    </row>
    <row r="3" spans="1:9" ht="18.75">
      <c r="B3" s="6"/>
      <c r="C3" s="6"/>
      <c r="D3" s="6"/>
      <c r="E3" s="6"/>
      <c r="F3" s="6"/>
      <c r="G3" s="6"/>
      <c r="H3" s="6"/>
      <c r="I3" s="9"/>
    </row>
    <row r="4" spans="1:9" ht="173.25">
      <c r="A4" s="571" t="s">
        <v>34</v>
      </c>
      <c r="B4" s="572"/>
      <c r="C4" s="572"/>
      <c r="D4" s="572"/>
      <c r="E4" s="572"/>
      <c r="F4" s="572"/>
      <c r="G4" s="572"/>
      <c r="H4" s="572"/>
      <c r="I4" s="9"/>
    </row>
    <row r="5" spans="1:9" ht="35.25">
      <c r="A5" s="573" t="s">
        <v>35</v>
      </c>
      <c r="B5" s="573"/>
      <c r="C5" s="573"/>
      <c r="D5" s="573"/>
      <c r="E5" s="573"/>
      <c r="F5" s="573"/>
      <c r="G5" s="573"/>
      <c r="H5" s="573"/>
      <c r="I5" s="573"/>
    </row>
    <row r="6" spans="1:9">
      <c r="A6" s="435"/>
      <c r="B6" s="453"/>
      <c r="C6" s="453"/>
      <c r="D6" s="453"/>
      <c r="E6" s="453"/>
      <c r="F6" s="453"/>
      <c r="G6" s="453"/>
      <c r="H6" s="453"/>
      <c r="I6" s="9"/>
    </row>
  </sheetData>
  <mergeCells count="3">
    <mergeCell ref="A4:H4"/>
    <mergeCell ref="A5:I5"/>
    <mergeCell ref="A6:H6"/>
  </mergeCells>
  <pageMargins left="0.45" right="0.45" top="0.75" bottom="0.75" header="0.3" footer="0.3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zoomScale="40" zoomScaleNormal="40" workbookViewId="0">
      <selection activeCell="AA12" sqref="AA12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281" t="s">
        <v>31</v>
      </c>
      <c r="C1" s="1"/>
      <c r="D1" s="1"/>
      <c r="E1" s="282" t="s">
        <v>32</v>
      </c>
      <c r="F1" s="58"/>
      <c r="G1" s="282" t="s">
        <v>33</v>
      </c>
      <c r="H1" s="1"/>
      <c r="I1" s="8"/>
    </row>
    <row r="2" spans="1:9" ht="18" customHeight="1">
      <c r="B2" s="6"/>
      <c r="C2" s="6"/>
      <c r="D2" s="6"/>
      <c r="E2" s="6"/>
      <c r="F2" s="6"/>
      <c r="G2" s="6"/>
      <c r="H2" s="6"/>
      <c r="I2" s="9"/>
    </row>
    <row r="3" spans="1:9" ht="119.25" customHeight="1">
      <c r="A3" s="413" t="s">
        <v>34</v>
      </c>
      <c r="B3" s="413"/>
      <c r="C3" s="413"/>
      <c r="D3" s="413"/>
      <c r="E3" s="413"/>
      <c r="F3" s="413"/>
      <c r="G3" s="413"/>
      <c r="H3" s="413"/>
      <c r="I3" s="9"/>
    </row>
    <row r="4" spans="1:9" ht="33" customHeight="1">
      <c r="A4" s="412" t="s">
        <v>35</v>
      </c>
      <c r="B4" s="412"/>
      <c r="C4" s="412"/>
      <c r="D4" s="412"/>
      <c r="E4" s="412"/>
      <c r="F4" s="412"/>
      <c r="G4" s="412"/>
      <c r="H4" s="412"/>
      <c r="I4" s="412"/>
    </row>
    <row r="5" spans="1:9" ht="15.75" thickBot="1">
      <c r="A5" s="435"/>
      <c r="B5" s="435"/>
      <c r="C5" s="435"/>
      <c r="D5" s="435"/>
      <c r="E5" s="435"/>
      <c r="F5" s="435"/>
      <c r="G5" s="435"/>
      <c r="H5" s="435"/>
      <c r="I5" s="9"/>
    </row>
    <row r="6" spans="1:9" ht="34.5" customHeight="1">
      <c r="A6" s="436" t="s">
        <v>36</v>
      </c>
      <c r="B6" s="437"/>
      <c r="C6" s="437"/>
      <c r="D6" s="437"/>
      <c r="E6" s="437"/>
      <c r="F6" s="437"/>
      <c r="G6" s="437"/>
      <c r="H6" s="437"/>
    </row>
    <row r="7" spans="1:9" ht="37.5" customHeight="1">
      <c r="B7" s="438" t="s">
        <v>37</v>
      </c>
      <c r="C7" s="437"/>
      <c r="D7" s="437"/>
      <c r="E7" s="437"/>
      <c r="F7" s="437"/>
      <c r="G7" s="437"/>
      <c r="H7" s="437"/>
    </row>
    <row r="8" spans="1:9" ht="39" customHeight="1">
      <c r="B8" s="82"/>
      <c r="C8" s="82"/>
      <c r="E8" s="270" t="s">
        <v>5</v>
      </c>
      <c r="F8" s="82"/>
      <c r="G8" s="82"/>
      <c r="H8" s="82"/>
    </row>
    <row r="9" spans="1:9" ht="20.25">
      <c r="D9" s="83"/>
      <c r="E9" s="83"/>
      <c r="F9" s="84"/>
      <c r="G9" s="85"/>
      <c r="H9" s="83"/>
    </row>
    <row r="10" spans="1:9" ht="48" customHeight="1">
      <c r="B10" s="334" t="s">
        <v>6</v>
      </c>
      <c r="C10" s="335"/>
      <c r="D10" s="336"/>
      <c r="E10" s="336"/>
      <c r="F10" s="334"/>
      <c r="G10" s="335"/>
      <c r="H10" s="336"/>
    </row>
    <row r="11" spans="1:9" ht="46.5" customHeight="1">
      <c r="B11" s="334" t="s">
        <v>190</v>
      </c>
      <c r="C11" s="335"/>
      <c r="D11" s="336"/>
      <c r="E11" s="336"/>
      <c r="F11" s="334"/>
      <c r="G11" s="335"/>
      <c r="H11" s="336"/>
    </row>
    <row r="12" spans="1:9" ht="42" customHeight="1">
      <c r="B12" s="334" t="s">
        <v>38</v>
      </c>
      <c r="C12" s="335"/>
      <c r="D12" s="336"/>
      <c r="E12" s="336"/>
      <c r="F12" s="334" t="s">
        <v>39</v>
      </c>
      <c r="G12" s="337" t="s">
        <v>9</v>
      </c>
      <c r="H12" s="338"/>
    </row>
    <row r="13" spans="1:9" ht="47.25" customHeight="1">
      <c r="B13" s="116" t="s">
        <v>175</v>
      </c>
      <c r="C13" s="335"/>
      <c r="D13" s="339"/>
      <c r="E13" s="334"/>
      <c r="F13" s="340"/>
      <c r="G13" s="335" t="s">
        <v>40</v>
      </c>
      <c r="H13" s="340"/>
    </row>
    <row r="14" spans="1:9" ht="42" customHeight="1">
      <c r="B14" s="116" t="s">
        <v>299</v>
      </c>
      <c r="C14" s="334"/>
      <c r="D14" s="339"/>
      <c r="E14" s="341"/>
      <c r="F14" s="340"/>
      <c r="G14" s="335" t="s">
        <v>17</v>
      </c>
      <c r="H14" s="340"/>
    </row>
    <row r="15" spans="1:9" ht="12" customHeight="1">
      <c r="B15" s="339"/>
      <c r="C15" s="340"/>
      <c r="D15" s="340"/>
      <c r="E15" s="340"/>
      <c r="F15" s="335"/>
      <c r="G15" s="339"/>
      <c r="H15" s="340"/>
    </row>
    <row r="16" spans="1:9" ht="39.75" customHeight="1">
      <c r="B16" s="445" t="s">
        <v>41</v>
      </c>
      <c r="C16" s="446"/>
      <c r="D16" s="446"/>
      <c r="E16" s="335"/>
      <c r="F16" s="340"/>
      <c r="G16" s="340"/>
      <c r="H16" s="340"/>
    </row>
    <row r="17" spans="1:8" ht="28.5">
      <c r="B17" s="340"/>
      <c r="C17" s="340"/>
      <c r="D17" s="340"/>
      <c r="E17" s="335"/>
      <c r="F17" s="340"/>
      <c r="G17" s="340"/>
      <c r="H17" s="340"/>
    </row>
    <row r="18" spans="1:8" ht="47.25" customHeight="1">
      <c r="B18" s="335" t="s">
        <v>13</v>
      </c>
      <c r="C18" s="334"/>
      <c r="D18" s="339"/>
      <c r="E18" s="342"/>
      <c r="F18" s="340"/>
      <c r="G18" s="340"/>
      <c r="H18" s="340"/>
    </row>
    <row r="19" spans="1:8" ht="42.75" customHeight="1">
      <c r="B19" s="334" t="s">
        <v>191</v>
      </c>
      <c r="C19" s="339"/>
      <c r="D19" s="339"/>
      <c r="E19" s="343"/>
      <c r="F19" s="340"/>
      <c r="G19" s="344" t="s">
        <v>15</v>
      </c>
      <c r="H19" s="340"/>
    </row>
    <row r="20" spans="1:8" ht="47.25" customHeight="1">
      <c r="A20" s="9"/>
      <c r="B20" s="334" t="s">
        <v>189</v>
      </c>
      <c r="C20" s="339"/>
      <c r="D20" s="342"/>
      <c r="E20" s="340"/>
      <c r="F20" s="340"/>
      <c r="G20" s="335" t="s">
        <v>42</v>
      </c>
      <c r="H20" s="443"/>
    </row>
    <row r="21" spans="1:8" ht="24" customHeight="1">
      <c r="A21" s="9"/>
      <c r="B21" s="340"/>
      <c r="C21" s="340"/>
      <c r="D21" s="340"/>
      <c r="E21" s="340"/>
      <c r="F21" s="340"/>
      <c r="G21" s="340"/>
      <c r="H21" s="444"/>
    </row>
    <row r="22" spans="1:8" ht="36.75" customHeight="1">
      <c r="A22" s="9"/>
      <c r="B22" s="345" t="s">
        <v>43</v>
      </c>
      <c r="C22" s="340"/>
      <c r="D22" s="343"/>
      <c r="E22" s="340"/>
      <c r="F22" s="103" t="s">
        <v>300</v>
      </c>
      <c r="G22" s="340"/>
      <c r="H22" s="346"/>
    </row>
    <row r="23" spans="1:8">
      <c r="A23" s="9"/>
      <c r="B23" s="90"/>
      <c r="C23" s="90"/>
      <c r="D23" s="90"/>
      <c r="E23" s="90"/>
      <c r="F23" s="90"/>
      <c r="G23" s="90"/>
      <c r="H23" s="104"/>
    </row>
    <row r="24" spans="1:8">
      <c r="A24" s="9"/>
      <c r="B24" s="447" t="s">
        <v>44</v>
      </c>
      <c r="C24" s="439" t="s">
        <v>45</v>
      </c>
      <c r="D24" s="449" t="s">
        <v>46</v>
      </c>
      <c r="E24" s="449" t="s">
        <v>47</v>
      </c>
      <c r="F24" s="439" t="s">
        <v>48</v>
      </c>
      <c r="G24" s="441" t="s">
        <v>49</v>
      </c>
      <c r="H24" s="104"/>
    </row>
    <row r="25" spans="1:8" ht="105" customHeight="1">
      <c r="A25" s="9"/>
      <c r="B25" s="448"/>
      <c r="C25" s="440"/>
      <c r="D25" s="440"/>
      <c r="E25" s="440"/>
      <c r="F25" s="440"/>
      <c r="G25" s="442"/>
      <c r="H25" s="104"/>
    </row>
    <row r="26" spans="1:8" ht="53.25" customHeight="1">
      <c r="A26" s="9"/>
      <c r="B26" s="347">
        <v>409864</v>
      </c>
      <c r="C26" s="322" t="s">
        <v>50</v>
      </c>
      <c r="D26" s="348">
        <v>5</v>
      </c>
      <c r="E26" s="349">
        <f>D26*20</f>
        <v>100</v>
      </c>
      <c r="F26" s="350">
        <v>50</v>
      </c>
      <c r="G26" s="351">
        <f>D26*F26</f>
        <v>250</v>
      </c>
      <c r="H26" s="104"/>
    </row>
    <row r="27" spans="1:8" ht="44.25" customHeight="1">
      <c r="A27" s="9"/>
      <c r="B27" s="347">
        <v>409865</v>
      </c>
      <c r="C27" s="322" t="s">
        <v>50</v>
      </c>
      <c r="D27" s="348">
        <v>50</v>
      </c>
      <c r="E27" s="349">
        <f t="shared" ref="E27:E39" si="0">D27*20</f>
        <v>1000</v>
      </c>
      <c r="F27" s="350">
        <v>50</v>
      </c>
      <c r="G27" s="351">
        <f t="shared" ref="G27:G39" si="1">D27*F27</f>
        <v>2500</v>
      </c>
      <c r="H27" s="104"/>
    </row>
    <row r="28" spans="1:8" ht="50.25" customHeight="1">
      <c r="A28" s="9"/>
      <c r="B28" s="347">
        <v>409869</v>
      </c>
      <c r="C28" s="322" t="s">
        <v>50</v>
      </c>
      <c r="D28" s="348">
        <v>40</v>
      </c>
      <c r="E28" s="349">
        <f t="shared" si="0"/>
        <v>800</v>
      </c>
      <c r="F28" s="350">
        <v>50</v>
      </c>
      <c r="G28" s="351">
        <f t="shared" si="1"/>
        <v>2000</v>
      </c>
      <c r="H28" s="104"/>
    </row>
    <row r="29" spans="1:8" ht="35.25" customHeight="1">
      <c r="A29" s="9"/>
      <c r="B29" s="347">
        <v>409870</v>
      </c>
      <c r="C29" s="322" t="s">
        <v>50</v>
      </c>
      <c r="D29" s="348">
        <v>90</v>
      </c>
      <c r="E29" s="349">
        <f t="shared" si="0"/>
        <v>1800</v>
      </c>
      <c r="F29" s="350">
        <v>50</v>
      </c>
      <c r="G29" s="351">
        <f t="shared" si="1"/>
        <v>4500</v>
      </c>
      <c r="H29" s="104"/>
    </row>
    <row r="30" spans="1:8" ht="42" customHeight="1">
      <c r="A30" s="9"/>
      <c r="B30" s="347">
        <v>409873</v>
      </c>
      <c r="C30" s="322" t="s">
        <v>50</v>
      </c>
      <c r="D30" s="348">
        <v>7.5</v>
      </c>
      <c r="E30" s="349">
        <f t="shared" si="0"/>
        <v>150</v>
      </c>
      <c r="F30" s="350">
        <v>50</v>
      </c>
      <c r="G30" s="351">
        <f t="shared" si="1"/>
        <v>375</v>
      </c>
      <c r="H30" s="104"/>
    </row>
    <row r="31" spans="1:8" ht="36.75" customHeight="1">
      <c r="A31" s="9"/>
      <c r="B31" s="347">
        <v>409874</v>
      </c>
      <c r="C31" s="322" t="s">
        <v>50</v>
      </c>
      <c r="D31" s="348">
        <v>12.5</v>
      </c>
      <c r="E31" s="349">
        <f t="shared" si="0"/>
        <v>250</v>
      </c>
      <c r="F31" s="350">
        <v>50</v>
      </c>
      <c r="G31" s="351">
        <f t="shared" si="1"/>
        <v>625</v>
      </c>
      <c r="H31" s="104"/>
    </row>
    <row r="32" spans="1:8" ht="38.25" customHeight="1">
      <c r="A32" s="9"/>
      <c r="B32" s="347">
        <v>409876</v>
      </c>
      <c r="C32" s="322" t="s">
        <v>50</v>
      </c>
      <c r="D32" s="348">
        <v>20</v>
      </c>
      <c r="E32" s="349">
        <f t="shared" si="0"/>
        <v>400</v>
      </c>
      <c r="F32" s="350">
        <v>50</v>
      </c>
      <c r="G32" s="351">
        <f t="shared" si="1"/>
        <v>1000</v>
      </c>
      <c r="H32" s="104"/>
    </row>
    <row r="33" spans="1:12" ht="42.75" customHeight="1">
      <c r="A33" s="9"/>
      <c r="B33" s="347">
        <v>409881</v>
      </c>
      <c r="C33" s="322" t="s">
        <v>50</v>
      </c>
      <c r="D33" s="348">
        <v>10</v>
      </c>
      <c r="E33" s="349">
        <f t="shared" si="0"/>
        <v>200</v>
      </c>
      <c r="F33" s="350">
        <v>50</v>
      </c>
      <c r="G33" s="351">
        <f t="shared" si="1"/>
        <v>500</v>
      </c>
      <c r="H33" s="104"/>
    </row>
    <row r="34" spans="1:12" ht="45.75" customHeight="1">
      <c r="A34" s="9"/>
      <c r="B34" s="347">
        <v>409882</v>
      </c>
      <c r="C34" s="322" t="s">
        <v>50</v>
      </c>
      <c r="D34" s="348">
        <v>20</v>
      </c>
      <c r="E34" s="349">
        <f t="shared" si="0"/>
        <v>400</v>
      </c>
      <c r="F34" s="350">
        <v>50</v>
      </c>
      <c r="G34" s="351">
        <f t="shared" si="1"/>
        <v>1000</v>
      </c>
      <c r="H34" s="104"/>
    </row>
    <row r="35" spans="1:12" ht="43.5" customHeight="1">
      <c r="A35" s="9"/>
      <c r="B35" s="347">
        <v>409883</v>
      </c>
      <c r="C35" s="322" t="s">
        <v>50</v>
      </c>
      <c r="D35" s="348">
        <v>12.5</v>
      </c>
      <c r="E35" s="349">
        <f t="shared" si="0"/>
        <v>250</v>
      </c>
      <c r="F35" s="350">
        <v>50</v>
      </c>
      <c r="G35" s="351">
        <f t="shared" si="1"/>
        <v>625</v>
      </c>
      <c r="H35" s="104"/>
    </row>
    <row r="36" spans="1:12" ht="39" customHeight="1">
      <c r="A36" s="9"/>
      <c r="B36" s="347">
        <v>409885</v>
      </c>
      <c r="C36" s="322" t="s">
        <v>50</v>
      </c>
      <c r="D36" s="348">
        <v>20</v>
      </c>
      <c r="E36" s="349">
        <f t="shared" si="0"/>
        <v>400</v>
      </c>
      <c r="F36" s="350">
        <v>50</v>
      </c>
      <c r="G36" s="351">
        <f t="shared" si="1"/>
        <v>1000</v>
      </c>
      <c r="H36" s="104"/>
    </row>
    <row r="37" spans="1:12" ht="39.75" customHeight="1">
      <c r="A37" s="9"/>
      <c r="B37" s="347">
        <v>409886</v>
      </c>
      <c r="C37" s="322" t="s">
        <v>50</v>
      </c>
      <c r="D37" s="348">
        <v>37.5</v>
      </c>
      <c r="E37" s="349">
        <f t="shared" si="0"/>
        <v>750</v>
      </c>
      <c r="F37" s="350">
        <v>50</v>
      </c>
      <c r="G37" s="351">
        <f t="shared" si="1"/>
        <v>1875</v>
      </c>
      <c r="H37" s="104"/>
    </row>
    <row r="38" spans="1:12" ht="42" customHeight="1">
      <c r="A38" s="9"/>
      <c r="B38" s="347">
        <v>409887</v>
      </c>
      <c r="C38" s="322" t="s">
        <v>50</v>
      </c>
      <c r="D38" s="348">
        <v>50</v>
      </c>
      <c r="E38" s="349">
        <f t="shared" si="0"/>
        <v>1000</v>
      </c>
      <c r="F38" s="350">
        <v>50</v>
      </c>
      <c r="G38" s="351">
        <f t="shared" si="1"/>
        <v>2500</v>
      </c>
      <c r="H38" s="104"/>
    </row>
    <row r="39" spans="1:12" ht="41.25" customHeight="1">
      <c r="A39" s="9"/>
      <c r="B39" s="347">
        <v>44651</v>
      </c>
      <c r="C39" s="322" t="s">
        <v>50</v>
      </c>
      <c r="D39" s="348">
        <v>16</v>
      </c>
      <c r="E39" s="349">
        <f t="shared" si="0"/>
        <v>320</v>
      </c>
      <c r="F39" s="350">
        <v>50</v>
      </c>
      <c r="G39" s="351">
        <f t="shared" si="1"/>
        <v>800</v>
      </c>
      <c r="H39" s="104"/>
    </row>
    <row r="40" spans="1:12" ht="39.75" customHeight="1">
      <c r="A40" s="9"/>
      <c r="B40" s="352"/>
      <c r="C40" s="322"/>
      <c r="D40" s="353">
        <f>SUM(D26:D39)</f>
        <v>391</v>
      </c>
      <c r="E40" s="349"/>
      <c r="F40" s="354"/>
      <c r="G40" s="355">
        <f>SUM(G26:G39)</f>
        <v>19550</v>
      </c>
      <c r="H40" s="104"/>
    </row>
    <row r="41" spans="1:12" ht="37.5" customHeight="1">
      <c r="A41" s="9"/>
      <c r="B41" s="356" t="s">
        <v>51</v>
      </c>
      <c r="C41" s="357"/>
      <c r="D41" s="357"/>
      <c r="E41" s="322">
        <v>1</v>
      </c>
      <c r="F41" s="358" t="s">
        <v>52</v>
      </c>
      <c r="G41" s="355">
        <f>G40*9/100</f>
        <v>1759.5</v>
      </c>
      <c r="H41" s="104"/>
    </row>
    <row r="42" spans="1:12" ht="34.5" customHeight="1">
      <c r="A42" s="9"/>
      <c r="B42" s="352"/>
      <c r="C42" s="322"/>
      <c r="D42" s="354"/>
      <c r="E42" s="350">
        <v>3</v>
      </c>
      <c r="F42" s="358" t="s">
        <v>53</v>
      </c>
      <c r="G42" s="355">
        <v>1759.5</v>
      </c>
      <c r="H42" s="104"/>
    </row>
    <row r="43" spans="1:12" ht="39.75" customHeight="1" thickBot="1">
      <c r="A43" s="9"/>
      <c r="B43" s="359"/>
      <c r="C43" s="360"/>
      <c r="D43" s="361"/>
      <c r="E43" s="362" t="s">
        <v>54</v>
      </c>
      <c r="F43" s="363"/>
      <c r="G43" s="364">
        <f>SUM(G40:G42)</f>
        <v>23069</v>
      </c>
      <c r="H43" s="104"/>
    </row>
    <row r="44" spans="1:12" ht="39" customHeight="1">
      <c r="A44" s="9"/>
      <c r="H44" s="104"/>
    </row>
    <row r="45" spans="1:12" ht="37.5" customHeight="1">
      <c r="A45" s="9"/>
      <c r="B45" s="76"/>
      <c r="C45" s="76"/>
      <c r="D45" s="76"/>
      <c r="H45" s="104"/>
    </row>
    <row r="46" spans="1:12" ht="41.25" customHeight="1">
      <c r="A46" s="9"/>
      <c r="B46" s="287" t="s">
        <v>26</v>
      </c>
      <c r="C46" s="287"/>
      <c r="D46" s="287"/>
      <c r="F46" s="5"/>
      <c r="G46" s="288" t="s">
        <v>55</v>
      </c>
      <c r="H46" s="104"/>
    </row>
    <row r="47" spans="1:12" ht="30.75" customHeight="1">
      <c r="A47" s="9"/>
      <c r="B47" s="287" t="s">
        <v>27</v>
      </c>
      <c r="C47" s="287"/>
      <c r="D47" s="287"/>
      <c r="F47" s="5"/>
      <c r="G47" s="5"/>
      <c r="H47" s="104"/>
      <c r="L47" s="182"/>
    </row>
    <row r="48" spans="1:12" ht="37.5" customHeight="1">
      <c r="A48" s="9"/>
      <c r="B48" s="287" t="s">
        <v>28</v>
      </c>
      <c r="C48" s="287"/>
      <c r="D48" s="287"/>
      <c r="F48" s="5"/>
      <c r="G48" s="5"/>
      <c r="H48" s="104"/>
    </row>
    <row r="49" spans="1:13" ht="33" customHeight="1">
      <c r="A49" s="283"/>
      <c r="F49" s="5"/>
      <c r="G49" s="288" t="s">
        <v>30</v>
      </c>
      <c r="H49" s="104"/>
      <c r="I49" s="53"/>
      <c r="J49" s="53"/>
      <c r="K49" s="53"/>
      <c r="L49" s="53"/>
      <c r="M49" s="53"/>
    </row>
    <row r="50" spans="1:13" ht="29.25" customHeight="1">
      <c r="A50" s="283"/>
      <c r="H50" s="104"/>
      <c r="I50" s="53"/>
      <c r="J50" s="53"/>
      <c r="K50" s="53"/>
      <c r="L50" s="53"/>
      <c r="M50" s="53"/>
    </row>
    <row r="51" spans="1:13" ht="38.25" customHeight="1">
      <c r="A51" s="283"/>
      <c r="H51" s="104"/>
      <c r="I51" s="53"/>
      <c r="J51" s="53"/>
      <c r="K51" s="53"/>
      <c r="L51" s="53"/>
      <c r="M51" s="53"/>
    </row>
    <row r="52" spans="1:13" ht="32.25" customHeight="1">
      <c r="A52" s="283"/>
      <c r="H52" s="104"/>
      <c r="I52" s="53"/>
      <c r="J52" s="53"/>
      <c r="K52" s="53"/>
      <c r="L52" s="53"/>
      <c r="M52" s="53"/>
    </row>
    <row r="53" spans="1:13" ht="47.25" customHeight="1">
      <c r="A53" s="9"/>
      <c r="F53" s="139"/>
      <c r="H53" s="104"/>
    </row>
    <row r="54" spans="1:13" ht="40.5" customHeight="1">
      <c r="A54" s="9"/>
      <c r="H54" s="284"/>
    </row>
    <row r="55" spans="1:13" ht="40.5" customHeight="1">
      <c r="A55" s="285"/>
      <c r="H55" s="284"/>
    </row>
    <row r="56" spans="1:13" ht="30.75" customHeight="1">
      <c r="A56" s="286"/>
      <c r="H56" s="284"/>
    </row>
    <row r="57" spans="1:13" ht="35.25" customHeight="1">
      <c r="A57" s="9"/>
    </row>
    <row r="58" spans="1:13" ht="35.25" customHeight="1"/>
    <row r="59" spans="1:13" ht="29.25" customHeight="1">
      <c r="A59" s="9"/>
    </row>
    <row r="60" spans="1:13" ht="42" customHeight="1">
      <c r="A60" s="9"/>
    </row>
    <row r="61" spans="1:13" ht="25.5" customHeight="1"/>
    <row r="62" spans="1:13" ht="31.5" customHeight="1"/>
    <row r="63" spans="1:13" ht="41.25" customHeight="1">
      <c r="H63" s="5"/>
    </row>
    <row r="64" spans="1:13" ht="37.5" customHeight="1">
      <c r="H64" s="5"/>
    </row>
    <row r="65" spans="8:8" ht="39" customHeight="1">
      <c r="H65" s="5"/>
    </row>
    <row r="66" spans="8:8" ht="31.5" customHeight="1">
      <c r="H66" s="5"/>
    </row>
    <row r="68" spans="8:8" ht="36" customHeight="1"/>
    <row r="69" spans="8:8" ht="42" customHeight="1"/>
    <row r="70" spans="8:8" ht="31.5" customHeight="1">
      <c r="H70" s="139"/>
    </row>
    <row r="80" spans="8:8" ht="14.25" customHeight="1"/>
    <row r="81" ht="14.25" customHeight="1"/>
  </sheetData>
  <mergeCells count="13">
    <mergeCell ref="F24:F25"/>
    <mergeCell ref="G24:G25"/>
    <mergeCell ref="H20:H21"/>
    <mergeCell ref="B16:D16"/>
    <mergeCell ref="B24:B25"/>
    <mergeCell ref="C24:C25"/>
    <mergeCell ref="D24:D25"/>
    <mergeCell ref="E24:E25"/>
    <mergeCell ref="A3:H3"/>
    <mergeCell ref="A4:I4"/>
    <mergeCell ref="A5:H5"/>
    <mergeCell ref="A6:H6"/>
    <mergeCell ref="B7:H7"/>
  </mergeCells>
  <hyperlinks>
    <hyperlink ref="F41" r:id="rId1"/>
    <hyperlink ref="F42" r:id="rId2"/>
  </hyperlinks>
  <pageMargins left="0.5" right="0.7" top="0.5" bottom="0.75" header="0.3" footer="0.3"/>
  <pageSetup scale="3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1"/>
  <sheetViews>
    <sheetView topLeftCell="A16" zoomScale="50" zoomScaleNormal="50" workbookViewId="0">
      <selection activeCell="P35" sqref="P35"/>
    </sheetView>
  </sheetViews>
  <sheetFormatPr defaultColWidth="12.5703125" defaultRowHeight="15" customHeight="1"/>
  <cols>
    <col min="1" max="1" width="21.7109375" customWidth="1"/>
    <col min="2" max="2" width="11.28515625" customWidth="1"/>
    <col min="3" max="3" width="33.7109375" customWidth="1"/>
    <col min="4" max="4" width="52.7109375" customWidth="1"/>
    <col min="5" max="5" width="39.85546875" customWidth="1"/>
    <col min="6" max="6" width="34.140625" customWidth="1"/>
    <col min="7" max="8" width="7.5703125" customWidth="1"/>
    <col min="9" max="9" width="26.5703125" customWidth="1"/>
    <col min="10" max="11" width="7.5703125" customWidth="1"/>
    <col min="12" max="12" width="8.42578125" customWidth="1"/>
    <col min="13" max="13" width="7.5703125" customWidth="1"/>
  </cols>
  <sheetData>
    <row r="1" spans="1:12" ht="39" customHeight="1">
      <c r="A1" s="450" t="s">
        <v>0</v>
      </c>
      <c r="B1" s="450"/>
      <c r="C1" s="450"/>
      <c r="D1" s="451" t="s">
        <v>32</v>
      </c>
      <c r="E1" s="451"/>
      <c r="F1" s="451" t="s">
        <v>56</v>
      </c>
      <c r="G1" s="451"/>
      <c r="H1" s="451"/>
      <c r="I1" s="451"/>
      <c r="J1" s="451"/>
    </row>
    <row r="2" spans="1:12" ht="21.75" customHeight="1">
      <c r="A2" s="36"/>
      <c r="B2" s="36"/>
      <c r="C2" s="36"/>
      <c r="F2" s="36"/>
      <c r="G2" s="36"/>
      <c r="H2" s="36"/>
      <c r="I2" s="36"/>
      <c r="J2" s="9"/>
    </row>
    <row r="3" spans="1:12" ht="117" customHeight="1">
      <c r="A3" s="413" t="s">
        <v>57</v>
      </c>
      <c r="B3" s="413"/>
      <c r="C3" s="413"/>
      <c r="D3" s="413"/>
      <c r="E3" s="413"/>
      <c r="F3" s="413"/>
      <c r="G3" s="413"/>
      <c r="H3" s="413"/>
      <c r="I3" s="413"/>
      <c r="J3" s="280"/>
    </row>
    <row r="4" spans="1:12" ht="39.75" customHeight="1">
      <c r="A4" s="452" t="s">
        <v>35</v>
      </c>
      <c r="B4" s="452"/>
      <c r="C4" s="452"/>
      <c r="D4" s="452"/>
      <c r="E4" s="452"/>
      <c r="F4" s="452"/>
      <c r="G4" s="452"/>
      <c r="H4" s="452"/>
      <c r="I4" s="452"/>
      <c r="J4" s="452"/>
      <c r="K4" s="452"/>
      <c r="L4" s="452"/>
    </row>
    <row r="5" spans="1:12" ht="17.25" customHeight="1">
      <c r="A5" s="435"/>
      <c r="B5" s="453"/>
      <c r="C5" s="453"/>
      <c r="D5" s="453"/>
      <c r="E5" s="453"/>
      <c r="F5" s="453"/>
      <c r="G5" s="7"/>
      <c r="H5" s="7"/>
      <c r="I5" s="7"/>
    </row>
    <row r="6" spans="1:12" ht="51" customHeight="1">
      <c r="A6" s="454" t="s">
        <v>36</v>
      </c>
      <c r="B6" s="455"/>
      <c r="C6" s="455"/>
      <c r="D6" s="455"/>
      <c r="E6" s="455"/>
      <c r="F6" s="455"/>
    </row>
    <row r="7" spans="1:12" ht="32.25" customHeight="1">
      <c r="A7" s="269"/>
      <c r="B7" s="269"/>
      <c r="C7" s="456" t="s">
        <v>58</v>
      </c>
      <c r="D7" s="455"/>
      <c r="E7" s="455"/>
      <c r="F7" s="455"/>
    </row>
    <row r="8" spans="1:12" ht="36">
      <c r="B8" s="416" t="s">
        <v>5</v>
      </c>
      <c r="C8" s="457"/>
      <c r="D8" s="457"/>
      <c r="E8" s="457"/>
      <c r="F8" s="457"/>
    </row>
    <row r="9" spans="1:12">
      <c r="C9" s="42"/>
      <c r="D9" s="42"/>
      <c r="E9" s="43"/>
      <c r="F9" s="44"/>
    </row>
    <row r="10" spans="1:12" ht="20.25">
      <c r="D10" s="85"/>
      <c r="E10" s="84"/>
      <c r="F10" s="85"/>
    </row>
    <row r="11" spans="1:12" ht="43.5" customHeight="1">
      <c r="B11" s="116" t="s">
        <v>6</v>
      </c>
      <c r="C11" s="116"/>
      <c r="D11" s="116"/>
      <c r="E11" s="271"/>
      <c r="F11" s="116"/>
      <c r="G11" s="49"/>
      <c r="H11" s="49"/>
    </row>
    <row r="12" spans="1:12" ht="39.75" customHeight="1">
      <c r="B12" s="116" t="s">
        <v>7</v>
      </c>
      <c r="C12" s="117"/>
      <c r="D12" s="116"/>
      <c r="E12" s="271"/>
      <c r="F12" s="118" t="s">
        <v>59</v>
      </c>
      <c r="G12" s="49"/>
      <c r="H12" s="49"/>
    </row>
    <row r="13" spans="1:12" ht="59.25" customHeight="1">
      <c r="B13" s="116" t="s">
        <v>60</v>
      </c>
      <c r="C13" s="116"/>
      <c r="D13" s="116"/>
      <c r="E13" s="116"/>
      <c r="F13" s="48" t="s">
        <v>61</v>
      </c>
      <c r="G13" s="49"/>
      <c r="H13" s="49"/>
    </row>
    <row r="14" spans="1:12" ht="45.75" customHeight="1">
      <c r="B14" s="119" t="s">
        <v>175</v>
      </c>
      <c r="C14" s="119"/>
      <c r="D14" s="116"/>
      <c r="E14" s="49"/>
      <c r="F14" s="116" t="s">
        <v>17</v>
      </c>
      <c r="G14" s="49"/>
      <c r="H14" s="49"/>
    </row>
    <row r="15" spans="1:12" ht="45.75" customHeight="1">
      <c r="B15" s="116" t="s">
        <v>182</v>
      </c>
      <c r="C15" s="116"/>
      <c r="D15" s="116"/>
      <c r="E15" s="49"/>
      <c r="F15" s="49"/>
      <c r="G15" s="49"/>
      <c r="H15" s="49"/>
    </row>
    <row r="16" spans="1:12" ht="21.75" customHeight="1">
      <c r="B16" s="49"/>
      <c r="C16" s="49"/>
      <c r="D16" s="49"/>
      <c r="E16" s="49"/>
      <c r="F16" s="117"/>
      <c r="G16" s="49"/>
      <c r="H16" s="49"/>
    </row>
    <row r="17" spans="2:12" ht="39" customHeight="1">
      <c r="B17" s="445" t="s">
        <v>41</v>
      </c>
      <c r="C17" s="458"/>
      <c r="D17" s="458"/>
      <c r="E17" s="49"/>
      <c r="F17" s="49"/>
      <c r="G17" s="49"/>
      <c r="H17" s="49"/>
    </row>
    <row r="18" spans="2:12" ht="23.25" customHeight="1">
      <c r="B18" s="49"/>
      <c r="C18" s="49"/>
      <c r="D18" s="49"/>
      <c r="E18" s="49"/>
      <c r="F18" s="49"/>
      <c r="G18" s="49"/>
      <c r="H18" s="49"/>
    </row>
    <row r="19" spans="2:12" ht="35.25" customHeight="1">
      <c r="B19" s="49"/>
      <c r="C19" s="49"/>
      <c r="D19" s="49"/>
      <c r="E19" s="49"/>
      <c r="F19" s="49"/>
      <c r="G19" s="49"/>
      <c r="H19" s="49"/>
    </row>
    <row r="20" spans="2:12" ht="62.25" customHeight="1">
      <c r="B20" s="271" t="s">
        <v>13</v>
      </c>
      <c r="C20" s="117"/>
      <c r="D20" s="117"/>
      <c r="E20" s="49"/>
      <c r="F20" s="272"/>
      <c r="G20" s="49"/>
      <c r="H20" s="49"/>
    </row>
    <row r="21" spans="2:12" ht="57.75" customHeight="1">
      <c r="B21" s="271" t="s">
        <v>14</v>
      </c>
      <c r="C21" s="271"/>
      <c r="D21" s="271"/>
      <c r="E21" s="117"/>
      <c r="F21" s="169" t="s">
        <v>62</v>
      </c>
      <c r="G21" s="49"/>
      <c r="H21" s="49"/>
    </row>
    <row r="22" spans="2:12" ht="51.75" customHeight="1">
      <c r="B22" s="271" t="s">
        <v>16</v>
      </c>
      <c r="C22" s="271"/>
      <c r="D22" s="271"/>
      <c r="E22" s="459" t="s">
        <v>63</v>
      </c>
      <c r="F22" s="459"/>
      <c r="G22" s="49"/>
      <c r="H22" s="49"/>
      <c r="L22" s="61"/>
    </row>
    <row r="23" spans="2:12" ht="33" customHeight="1">
      <c r="B23" s="89"/>
      <c r="C23" s="89"/>
      <c r="D23" s="89"/>
      <c r="E23" s="89"/>
      <c r="F23" s="89"/>
      <c r="G23" s="89"/>
      <c r="H23" s="273"/>
      <c r="L23" s="61"/>
    </row>
    <row r="24" spans="2:12" ht="30" customHeight="1">
      <c r="B24" s="89"/>
      <c r="C24" s="89"/>
      <c r="D24" s="89"/>
      <c r="E24" s="103" t="s">
        <v>176</v>
      </c>
      <c r="F24" s="117"/>
      <c r="G24" s="89"/>
      <c r="H24" s="89"/>
    </row>
    <row r="25" spans="2:12" ht="41.25" customHeight="1">
      <c r="G25" s="89"/>
      <c r="H25" s="89"/>
    </row>
    <row r="26" spans="2:12" ht="56.25" customHeight="1">
      <c r="B26" s="274" t="s">
        <v>64</v>
      </c>
      <c r="C26" s="274"/>
      <c r="D26" s="26"/>
      <c r="E26" s="26"/>
      <c r="F26" s="89"/>
      <c r="G26" s="90"/>
      <c r="H26" s="90"/>
    </row>
    <row r="28" spans="2:12" ht="47.25" customHeight="1">
      <c r="B28" s="462" t="s">
        <v>19</v>
      </c>
      <c r="C28" s="473" t="s">
        <v>20</v>
      </c>
      <c r="D28" s="473"/>
      <c r="E28" s="173" t="s">
        <v>65</v>
      </c>
      <c r="F28" s="275" t="s">
        <v>66</v>
      </c>
    </row>
    <row r="29" spans="2:12" ht="33.75" customHeight="1">
      <c r="B29" s="463"/>
      <c r="C29" s="470"/>
      <c r="D29" s="470"/>
      <c r="E29" s="176" t="s">
        <v>67</v>
      </c>
      <c r="F29" s="276" t="s">
        <v>49</v>
      </c>
    </row>
    <row r="30" spans="2:12" ht="21" customHeight="1">
      <c r="B30" s="464">
        <v>1</v>
      </c>
      <c r="C30" s="470" t="s">
        <v>68</v>
      </c>
      <c r="D30" s="470"/>
      <c r="E30" s="465">
        <v>272</v>
      </c>
      <c r="F30" s="468">
        <v>48960</v>
      </c>
    </row>
    <row r="31" spans="2:12" ht="42.75" customHeight="1">
      <c r="B31" s="464"/>
      <c r="C31" s="470"/>
      <c r="D31" s="470"/>
      <c r="E31" s="465"/>
      <c r="F31" s="468"/>
    </row>
    <row r="32" spans="2:12" ht="32.25" customHeight="1">
      <c r="B32" s="464" t="s">
        <v>69</v>
      </c>
      <c r="C32" s="470"/>
      <c r="D32" s="470"/>
      <c r="E32" s="466"/>
      <c r="F32" s="468">
        <v>48960</v>
      </c>
    </row>
    <row r="33" spans="1:8" ht="23.25" customHeight="1">
      <c r="B33" s="464"/>
      <c r="C33" s="470"/>
      <c r="D33" s="470"/>
      <c r="E33" s="466"/>
      <c r="F33" s="468"/>
    </row>
    <row r="34" spans="1:8" ht="30.75" customHeight="1">
      <c r="B34" s="471"/>
      <c r="C34" s="472"/>
      <c r="D34" s="472"/>
      <c r="E34" s="467"/>
      <c r="F34" s="469"/>
    </row>
    <row r="35" spans="1:8" ht="32.25" customHeight="1"/>
    <row r="36" spans="1:8" ht="33.75" customHeight="1">
      <c r="F36" s="277" t="s">
        <v>55</v>
      </c>
      <c r="G36" s="139"/>
      <c r="H36" s="79"/>
    </row>
    <row r="37" spans="1:8" ht="34.5" customHeight="1">
      <c r="B37" s="32" t="s">
        <v>26</v>
      </c>
      <c r="C37" s="32"/>
      <c r="D37" s="32"/>
      <c r="F37" s="139"/>
      <c r="G37" s="139"/>
      <c r="H37" s="79"/>
    </row>
    <row r="38" spans="1:8" ht="44.25" customHeight="1">
      <c r="B38" s="32" t="s">
        <v>27</v>
      </c>
      <c r="C38" s="32"/>
      <c r="D38" s="32"/>
      <c r="F38" s="139"/>
      <c r="G38" s="139"/>
      <c r="H38" s="79"/>
    </row>
    <row r="39" spans="1:8" ht="51" customHeight="1">
      <c r="B39" s="32" t="s">
        <v>28</v>
      </c>
      <c r="C39" s="32"/>
      <c r="D39" s="32"/>
      <c r="E39" s="79"/>
      <c r="F39" s="139"/>
      <c r="G39" s="139"/>
      <c r="H39" s="79"/>
    </row>
    <row r="40" spans="1:8" ht="15" customHeight="1">
      <c r="B40" s="278"/>
      <c r="E40" s="79"/>
      <c r="F40" s="139"/>
      <c r="G40" s="139"/>
      <c r="H40" s="79"/>
    </row>
    <row r="41" spans="1:8" ht="26.25" customHeight="1">
      <c r="B41" s="42"/>
      <c r="C41" s="153"/>
      <c r="D41" s="153"/>
      <c r="E41" s="79"/>
      <c r="F41" s="277" t="s">
        <v>30</v>
      </c>
      <c r="G41" s="139"/>
      <c r="H41" s="79"/>
    </row>
    <row r="42" spans="1:8" ht="24" customHeight="1">
      <c r="B42" s="42"/>
      <c r="C42" s="153"/>
      <c r="D42" s="153"/>
      <c r="E42" s="44"/>
      <c r="F42" s="154"/>
    </row>
    <row r="43" spans="1:8" ht="24" customHeight="1">
      <c r="C43" s="149"/>
    </row>
    <row r="44" spans="1:8" ht="32.25" customHeight="1">
      <c r="B44" s="460"/>
      <c r="C44" s="461"/>
      <c r="D44" s="461"/>
      <c r="F44" s="156"/>
    </row>
    <row r="45" spans="1:8" ht="30">
      <c r="A45" s="148"/>
      <c r="B45" s="155"/>
      <c r="C45" s="13"/>
      <c r="D45" s="13"/>
      <c r="E45" s="157"/>
      <c r="F45" s="154"/>
    </row>
    <row r="46" spans="1:8" ht="15.75">
      <c r="A46" s="149"/>
      <c r="B46" s="155"/>
      <c r="C46" s="13"/>
      <c r="D46" s="13"/>
      <c r="E46" s="158"/>
      <c r="G46" s="159"/>
    </row>
    <row r="47" spans="1:8" ht="15.75">
      <c r="A47" s="149"/>
      <c r="B47" s="159"/>
      <c r="C47" s="159"/>
      <c r="D47" s="159"/>
      <c r="E47" s="159"/>
      <c r="F47" s="159"/>
      <c r="G47" s="159"/>
    </row>
    <row r="48" spans="1:8" ht="30.75" customHeight="1">
      <c r="A48" s="279"/>
      <c r="B48" s="159"/>
      <c r="C48" s="159"/>
      <c r="D48" s="159"/>
      <c r="E48" s="159"/>
      <c r="F48" s="159"/>
      <c r="G48" s="159"/>
    </row>
    <row r="49" spans="1:7" ht="15.75">
      <c r="A49" s="150"/>
      <c r="B49" s="159"/>
      <c r="C49" s="159"/>
      <c r="D49" s="159"/>
      <c r="E49" s="159"/>
      <c r="F49" s="159"/>
      <c r="G49" s="159"/>
    </row>
    <row r="50" spans="1:7" ht="15.75">
      <c r="B50" s="159"/>
      <c r="C50" s="159"/>
      <c r="D50" s="159"/>
      <c r="E50" s="159"/>
      <c r="F50" s="159"/>
      <c r="G50" s="159"/>
    </row>
    <row r="51" spans="1:7" ht="15.75">
      <c r="B51" s="159"/>
      <c r="C51" s="159"/>
      <c r="D51" s="159"/>
      <c r="E51" s="159"/>
      <c r="F51" s="159"/>
      <c r="G51" s="159"/>
    </row>
    <row r="52" spans="1:7" ht="15.75">
      <c r="B52" s="159"/>
      <c r="C52" s="159"/>
      <c r="D52" s="159"/>
      <c r="E52" s="159"/>
      <c r="F52" s="159"/>
      <c r="G52" s="159"/>
    </row>
    <row r="53" spans="1:7" ht="15.75">
      <c r="B53" s="159"/>
      <c r="C53" s="159"/>
      <c r="D53" s="159"/>
      <c r="E53" s="159"/>
      <c r="F53" s="159"/>
      <c r="G53" s="159"/>
    </row>
    <row r="54" spans="1:7" ht="15.75">
      <c r="B54" s="159"/>
      <c r="C54" s="159"/>
      <c r="D54" s="159"/>
      <c r="E54" s="159"/>
      <c r="F54" s="159"/>
      <c r="G54" s="159"/>
    </row>
    <row r="55" spans="1:7" ht="15.75">
      <c r="B55" s="159"/>
      <c r="C55" s="159"/>
      <c r="D55" s="159"/>
      <c r="E55" s="159"/>
      <c r="F55" s="159"/>
      <c r="G55" s="159"/>
    </row>
    <row r="56" spans="1:7" ht="15.75" customHeight="1">
      <c r="B56" s="159"/>
      <c r="C56" s="159"/>
      <c r="D56" s="159"/>
      <c r="E56" s="159"/>
      <c r="F56" s="159"/>
      <c r="G56" s="159"/>
    </row>
    <row r="57" spans="1:7" ht="15.75" customHeight="1">
      <c r="B57" s="159"/>
      <c r="C57" s="159"/>
      <c r="D57" s="159"/>
      <c r="E57" s="159"/>
      <c r="F57" s="159"/>
      <c r="G57" s="159"/>
    </row>
    <row r="58" spans="1:7" ht="15" customHeight="1">
      <c r="B58" s="159"/>
      <c r="C58" s="159"/>
      <c r="D58" s="159"/>
      <c r="E58" s="159"/>
      <c r="F58" s="159"/>
      <c r="G58" s="159"/>
    </row>
    <row r="59" spans="1:7" ht="15" customHeight="1">
      <c r="B59" s="159"/>
      <c r="C59" s="159"/>
      <c r="D59" s="159"/>
      <c r="E59" s="159"/>
      <c r="F59" s="159"/>
      <c r="G59" s="159"/>
    </row>
    <row r="60" spans="1:7" ht="15" customHeight="1">
      <c r="B60" s="159"/>
      <c r="C60" s="159"/>
      <c r="D60" s="159"/>
      <c r="E60" s="159"/>
      <c r="F60" s="159"/>
    </row>
    <row r="61" spans="1:7" ht="14.25" customHeight="1">
      <c r="B61" s="44"/>
      <c r="C61" s="161"/>
      <c r="E61" s="44"/>
      <c r="F61" s="162"/>
    </row>
    <row r="62" spans="1:7" ht="14.25" customHeight="1">
      <c r="B62" s="44"/>
      <c r="C62" s="161"/>
      <c r="E62" s="44"/>
      <c r="F62" s="162"/>
    </row>
    <row r="63" spans="1:7" ht="14.25" customHeight="1">
      <c r="B63" s="44"/>
      <c r="C63" s="44"/>
      <c r="D63" s="44"/>
      <c r="E63" s="44"/>
      <c r="F63" s="44"/>
    </row>
    <row r="64" spans="1:7" ht="14.25" customHeight="1">
      <c r="B64" s="163"/>
    </row>
    <row r="65" spans="2:6" ht="14.25" customHeight="1">
      <c r="B65" s="163"/>
    </row>
    <row r="66" spans="2:6" ht="14.25" customHeight="1"/>
    <row r="67" spans="2:6" ht="14.25" customHeight="1">
      <c r="F67" s="164"/>
    </row>
    <row r="68" spans="2:6" ht="14.25" customHeight="1"/>
    <row r="69" spans="2:6" ht="14.25" customHeight="1"/>
    <row r="70" spans="2:6" ht="14.25" customHeight="1">
      <c r="F70" s="165"/>
    </row>
    <row r="71" spans="2:6" ht="14.25" customHeight="1"/>
  </sheetData>
  <mergeCells count="21">
    <mergeCell ref="E22:F22"/>
    <mergeCell ref="B44:D44"/>
    <mergeCell ref="B28:B29"/>
    <mergeCell ref="B30:B31"/>
    <mergeCell ref="E30:E31"/>
    <mergeCell ref="E32:E34"/>
    <mergeCell ref="F30:F31"/>
    <mergeCell ref="F32:F34"/>
    <mergeCell ref="B32:D34"/>
    <mergeCell ref="C28:D29"/>
    <mergeCell ref="C30:D31"/>
    <mergeCell ref="A5:F5"/>
    <mergeCell ref="A6:F6"/>
    <mergeCell ref="C7:F7"/>
    <mergeCell ref="B8:F8"/>
    <mergeCell ref="B17:D17"/>
    <mergeCell ref="A1:C1"/>
    <mergeCell ref="D1:E1"/>
    <mergeCell ref="F1:J1"/>
    <mergeCell ref="A3:I3"/>
    <mergeCell ref="A4:L4"/>
  </mergeCells>
  <pageMargins left="0.45" right="0.7" top="1" bottom="0.75" header="0.3" footer="0.3"/>
  <pageSetup scale="38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500"/>
  <sheetViews>
    <sheetView zoomScale="40" zoomScaleNormal="40" zoomScaleSheetLayoutView="30" workbookViewId="0">
      <selection activeCell="C1" sqref="C1"/>
    </sheetView>
  </sheetViews>
  <sheetFormatPr defaultColWidth="12.5703125" defaultRowHeight="15" customHeight="1"/>
  <cols>
    <col min="1" max="1" width="8" customWidth="1"/>
    <col min="2" max="2" width="17.42578125" customWidth="1"/>
    <col min="3" max="3" width="35" customWidth="1"/>
    <col min="4" max="4" width="109.28515625" customWidth="1"/>
    <col min="5" max="5" width="70.42578125" customWidth="1"/>
    <col min="6" max="6" width="44.7109375" customWidth="1"/>
    <col min="7" max="7" width="26.7109375" customWidth="1"/>
    <col min="8" max="8" width="44.28515625" customWidth="1"/>
    <col min="9" max="9" width="29.28515625" customWidth="1"/>
    <col min="10" max="10" width="33.5703125" customWidth="1"/>
    <col min="11" max="11" width="34.85546875" customWidth="1"/>
    <col min="12" max="12" width="8" customWidth="1"/>
    <col min="13" max="13" width="7.5703125" customWidth="1"/>
  </cols>
  <sheetData>
    <row r="1" spans="1:14" ht="60.75" customHeight="1">
      <c r="A1" s="233"/>
      <c r="B1" s="234" t="s">
        <v>70</v>
      </c>
      <c r="C1" s="17"/>
      <c r="D1" s="17"/>
      <c r="E1" s="235" t="s">
        <v>32</v>
      </c>
      <c r="F1" s="236"/>
      <c r="G1" s="475" t="s">
        <v>71</v>
      </c>
      <c r="H1" s="475"/>
      <c r="I1" s="475"/>
      <c r="J1" s="475"/>
      <c r="K1" s="475"/>
      <c r="L1" s="262"/>
      <c r="M1" s="262"/>
    </row>
    <row r="2" spans="1:14" ht="15.7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262"/>
      <c r="L2" s="262"/>
      <c r="M2" s="262"/>
    </row>
    <row r="3" spans="1:14" ht="180" customHeight="1">
      <c r="A3" s="476" t="s">
        <v>57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263"/>
      <c r="M3" s="263"/>
      <c r="N3" s="90"/>
    </row>
    <row r="4" spans="1:14" ht="63" customHeight="1">
      <c r="A4" s="452" t="s">
        <v>35</v>
      </c>
      <c r="B4" s="452"/>
      <c r="C4" s="452"/>
      <c r="D4" s="452"/>
      <c r="E4" s="452"/>
      <c r="F4" s="452"/>
      <c r="G4" s="452"/>
      <c r="H4" s="452"/>
      <c r="I4" s="452"/>
      <c r="J4" s="452"/>
      <c r="K4" s="452"/>
      <c r="L4" s="452"/>
      <c r="M4" s="452"/>
    </row>
    <row r="5" spans="1:14" ht="15.75" customHeight="1">
      <c r="A5" s="414"/>
      <c r="B5" s="453"/>
      <c r="C5" s="453"/>
      <c r="D5" s="453"/>
      <c r="E5" s="453"/>
      <c r="F5" s="453"/>
      <c r="G5" s="453"/>
      <c r="H5" s="453"/>
      <c r="I5" s="453"/>
      <c r="J5" s="453"/>
      <c r="K5" s="264"/>
      <c r="L5" s="262"/>
      <c r="M5" s="262"/>
    </row>
    <row r="6" spans="1:14" ht="12" customHeight="1">
      <c r="K6" s="14"/>
      <c r="L6" s="14"/>
      <c r="M6" s="14"/>
    </row>
    <row r="7" spans="1:14" ht="59.25" customHeight="1">
      <c r="A7" s="477" t="s">
        <v>36</v>
      </c>
      <c r="B7" s="478"/>
      <c r="C7" s="478"/>
      <c r="D7" s="478"/>
      <c r="E7" s="478"/>
      <c r="F7" s="478"/>
      <c r="G7" s="478"/>
      <c r="H7" s="478"/>
      <c r="I7" s="478"/>
      <c r="J7" s="478"/>
      <c r="K7" s="14"/>
      <c r="L7" s="14"/>
      <c r="M7" s="14"/>
    </row>
    <row r="8" spans="1:14" ht="15.75" customHeight="1">
      <c r="A8" s="237"/>
      <c r="B8" s="238"/>
      <c r="C8" s="239"/>
      <c r="D8" s="240"/>
      <c r="E8" s="237"/>
      <c r="F8" s="241"/>
      <c r="G8" s="242"/>
      <c r="H8" s="243"/>
      <c r="I8" s="237"/>
      <c r="J8" s="237"/>
      <c r="K8" s="14"/>
      <c r="L8" s="14"/>
      <c r="M8" s="14"/>
    </row>
    <row r="9" spans="1:14" ht="30" customHeight="1">
      <c r="A9" s="237"/>
      <c r="B9" s="238"/>
      <c r="C9" s="238"/>
      <c r="D9" s="244"/>
      <c r="E9" s="244"/>
      <c r="F9" s="245"/>
      <c r="G9" s="239"/>
      <c r="H9" s="240"/>
      <c r="I9" s="244"/>
      <c r="J9" s="244"/>
      <c r="K9" s="14"/>
      <c r="L9" s="14"/>
      <c r="M9" s="14"/>
    </row>
    <row r="10" spans="1:14" ht="57.75" customHeight="1">
      <c r="A10" s="237"/>
      <c r="B10" s="246" t="s">
        <v>72</v>
      </c>
      <c r="C10" s="247"/>
      <c r="D10" s="246"/>
      <c r="E10" s="248"/>
      <c r="F10" s="249"/>
      <c r="G10" s="247"/>
      <c r="H10" s="246"/>
      <c r="I10" s="248"/>
      <c r="J10" s="248"/>
      <c r="K10" s="136"/>
      <c r="L10" s="136"/>
      <c r="M10" s="14"/>
    </row>
    <row r="11" spans="1:14" ht="63.75" customHeight="1">
      <c r="A11" s="237"/>
      <c r="B11" s="246" t="s">
        <v>7</v>
      </c>
      <c r="C11" s="247"/>
      <c r="D11" s="246"/>
      <c r="E11" s="248"/>
      <c r="F11" s="249"/>
      <c r="G11" s="250" t="s">
        <v>9</v>
      </c>
      <c r="H11" s="248"/>
      <c r="I11" s="250"/>
      <c r="J11" s="248"/>
      <c r="K11" s="136"/>
      <c r="L11" s="136"/>
      <c r="M11" s="14"/>
    </row>
    <row r="12" spans="1:14" ht="60.75" customHeight="1">
      <c r="A12" s="237"/>
      <c r="B12" s="246" t="s">
        <v>73</v>
      </c>
      <c r="C12" s="247"/>
      <c r="D12" s="246"/>
      <c r="E12" s="248"/>
      <c r="F12" s="248"/>
      <c r="G12" s="251" t="s">
        <v>10</v>
      </c>
      <c r="H12" s="251"/>
      <c r="I12" s="251"/>
      <c r="J12" s="248"/>
      <c r="K12" s="136"/>
      <c r="L12" s="136"/>
      <c r="M12" s="14"/>
    </row>
    <row r="13" spans="1:14" ht="60" customHeight="1">
      <c r="A13" s="237"/>
      <c r="B13" s="365" t="s">
        <v>177</v>
      </c>
      <c r="C13" s="252"/>
      <c r="D13" s="248"/>
      <c r="E13" s="248"/>
      <c r="F13" s="249"/>
      <c r="G13" s="474" t="s">
        <v>11</v>
      </c>
      <c r="H13" s="474"/>
      <c r="I13" s="474"/>
      <c r="J13" s="248"/>
      <c r="K13" s="136"/>
      <c r="L13" s="136"/>
      <c r="M13" s="14"/>
    </row>
    <row r="14" spans="1:14" ht="21.75" customHeight="1">
      <c r="A14" s="237"/>
      <c r="B14" s="246"/>
      <c r="C14" s="248"/>
      <c r="D14" s="248"/>
      <c r="E14" s="246"/>
      <c r="F14" s="247"/>
      <c r="G14" s="248"/>
      <c r="H14" s="248"/>
      <c r="I14" s="248"/>
      <c r="J14" s="248"/>
      <c r="K14" s="136"/>
      <c r="L14" s="136"/>
      <c r="M14" s="14"/>
    </row>
    <row r="15" spans="1:14" ht="25.5" customHeight="1">
      <c r="A15" s="237"/>
      <c r="B15" s="253"/>
      <c r="C15" s="253"/>
      <c r="D15" s="248"/>
      <c r="E15" s="248"/>
      <c r="F15" s="254"/>
      <c r="G15" s="252"/>
      <c r="H15" s="255"/>
      <c r="I15" s="253"/>
      <c r="J15" s="253"/>
      <c r="K15" s="137"/>
      <c r="L15" s="137"/>
      <c r="M15" s="14"/>
    </row>
    <row r="16" spans="1:14" ht="22.5" customHeight="1">
      <c r="A16" s="237"/>
      <c r="B16" s="248"/>
      <c r="C16" s="248"/>
      <c r="D16" s="248"/>
      <c r="E16" s="253"/>
      <c r="F16" s="256"/>
      <c r="G16" s="248"/>
      <c r="H16" s="248"/>
      <c r="I16" s="248"/>
      <c r="J16" s="253"/>
      <c r="K16" s="137"/>
      <c r="L16" s="137"/>
      <c r="M16" s="14"/>
    </row>
    <row r="17" spans="1:13" ht="39.75" customHeight="1">
      <c r="A17" s="240"/>
      <c r="B17" s="257" t="s">
        <v>41</v>
      </c>
      <c r="C17" s="252"/>
      <c r="D17" s="248"/>
      <c r="E17" s="253"/>
      <c r="F17" s="256"/>
      <c r="G17" s="248"/>
      <c r="H17" s="248"/>
      <c r="I17" s="248"/>
      <c r="J17" s="253"/>
      <c r="K17" s="137"/>
      <c r="L17" s="137"/>
      <c r="M17" s="14"/>
    </row>
    <row r="18" spans="1:13" ht="21.75" customHeight="1">
      <c r="A18" s="239"/>
      <c r="B18" s="248"/>
      <c r="C18" s="248"/>
      <c r="D18" s="248"/>
      <c r="E18" s="253"/>
      <c r="F18" s="256"/>
      <c r="G18" s="248"/>
      <c r="H18" s="253"/>
      <c r="I18" s="252"/>
      <c r="J18" s="253"/>
      <c r="K18" s="137"/>
      <c r="L18" s="137"/>
      <c r="M18" s="14"/>
    </row>
    <row r="19" spans="1:13" ht="63" customHeight="1">
      <c r="A19" s="238"/>
      <c r="B19" s="254" t="s">
        <v>13</v>
      </c>
      <c r="C19" s="258"/>
      <c r="D19" s="258"/>
      <c r="E19" s="248"/>
      <c r="F19" s="248"/>
      <c r="G19" s="248"/>
      <c r="H19" s="248"/>
      <c r="I19" s="248"/>
      <c r="J19" s="248"/>
      <c r="K19" s="137"/>
      <c r="L19" s="137"/>
      <c r="M19" s="14"/>
    </row>
    <row r="20" spans="1:13" ht="69.75" customHeight="1">
      <c r="A20" s="238"/>
      <c r="B20" s="254" t="s">
        <v>14</v>
      </c>
      <c r="C20" s="253"/>
      <c r="D20" s="253"/>
      <c r="E20" s="248"/>
      <c r="F20" s="248"/>
      <c r="G20" s="259" t="s">
        <v>15</v>
      </c>
      <c r="H20" s="248"/>
      <c r="I20" s="253"/>
      <c r="J20" s="248"/>
      <c r="K20" s="265"/>
      <c r="L20" s="136"/>
      <c r="M20" s="14"/>
    </row>
    <row r="21" spans="1:13" ht="63" customHeight="1">
      <c r="A21" s="238"/>
      <c r="B21" s="254" t="s">
        <v>16</v>
      </c>
      <c r="C21" s="254"/>
      <c r="D21" s="254"/>
      <c r="E21" s="248"/>
      <c r="F21" s="248"/>
      <c r="G21" s="252" t="s">
        <v>74</v>
      </c>
      <c r="H21" s="248"/>
      <c r="I21" s="252"/>
      <c r="J21" s="248"/>
      <c r="K21" s="265"/>
      <c r="L21" s="136"/>
      <c r="M21" s="14"/>
    </row>
    <row r="22" spans="1:13" ht="24.75" customHeight="1">
      <c r="B22" s="47"/>
      <c r="C22" s="47"/>
      <c r="D22" s="47"/>
      <c r="E22" s="47"/>
      <c r="F22" s="47"/>
      <c r="G22" s="47"/>
      <c r="H22" s="47"/>
      <c r="I22" s="47"/>
      <c r="J22" s="90"/>
      <c r="K22" s="266"/>
      <c r="L22" s="14"/>
      <c r="M22" s="14"/>
    </row>
    <row r="23" spans="1:13" ht="82.5" customHeight="1" thickBot="1">
      <c r="B23" s="90"/>
      <c r="C23" s="90"/>
      <c r="D23" s="90"/>
      <c r="E23" s="90"/>
      <c r="F23" s="318" t="s">
        <v>174</v>
      </c>
      <c r="G23" s="260"/>
      <c r="H23" s="260"/>
      <c r="I23" s="90"/>
      <c r="J23" s="90"/>
      <c r="K23" s="267"/>
      <c r="L23" s="14"/>
      <c r="M23" s="14"/>
    </row>
    <row r="24" spans="1:13" ht="63" customHeight="1">
      <c r="B24" s="372" t="s">
        <v>75</v>
      </c>
      <c r="C24" s="373" t="s">
        <v>76</v>
      </c>
      <c r="D24" s="373" t="s">
        <v>77</v>
      </c>
      <c r="E24" s="373" t="s">
        <v>78</v>
      </c>
      <c r="F24" s="373" t="s">
        <v>79</v>
      </c>
      <c r="G24" s="373" t="s">
        <v>80</v>
      </c>
      <c r="H24" s="373" t="s">
        <v>81</v>
      </c>
      <c r="I24" s="373" t="s">
        <v>82</v>
      </c>
      <c r="J24" s="373" t="s">
        <v>48</v>
      </c>
      <c r="K24" s="374" t="s">
        <v>83</v>
      </c>
      <c r="L24" s="14"/>
      <c r="M24" s="14"/>
    </row>
    <row r="25" spans="1:13" ht="63" customHeight="1">
      <c r="B25" s="375">
        <v>1</v>
      </c>
      <c r="C25" s="381">
        <v>44623</v>
      </c>
      <c r="D25" s="376" t="s">
        <v>84</v>
      </c>
      <c r="E25" s="376" t="s">
        <v>85</v>
      </c>
      <c r="F25" s="376" t="s">
        <v>88</v>
      </c>
      <c r="G25" s="376" t="s">
        <v>194</v>
      </c>
      <c r="H25" s="376" t="s">
        <v>220</v>
      </c>
      <c r="I25" s="380">
        <v>10</v>
      </c>
      <c r="J25" s="376">
        <v>180</v>
      </c>
      <c r="K25" s="377">
        <f>J25*I25</f>
        <v>1800</v>
      </c>
      <c r="L25" s="14"/>
      <c r="M25" s="14"/>
    </row>
    <row r="26" spans="1:13" ht="60" customHeight="1">
      <c r="B26" s="375">
        <v>2</v>
      </c>
      <c r="C26" s="381">
        <v>44623</v>
      </c>
      <c r="D26" s="376" t="s">
        <v>84</v>
      </c>
      <c r="E26" s="376" t="s">
        <v>85</v>
      </c>
      <c r="F26" s="376" t="s">
        <v>169</v>
      </c>
      <c r="G26" s="376" t="s">
        <v>195</v>
      </c>
      <c r="H26" s="376" t="s">
        <v>221</v>
      </c>
      <c r="I26" s="380">
        <v>10</v>
      </c>
      <c r="J26" s="376">
        <v>180</v>
      </c>
      <c r="K26" s="377">
        <f t="shared" ref="K26:K50" si="0">J26*I26</f>
        <v>1800</v>
      </c>
      <c r="L26" s="14"/>
      <c r="M26" s="14"/>
    </row>
    <row r="27" spans="1:13" ht="61.5" customHeight="1">
      <c r="B27" s="375">
        <v>3</v>
      </c>
      <c r="C27" s="381">
        <v>44623</v>
      </c>
      <c r="D27" s="376" t="s">
        <v>84</v>
      </c>
      <c r="E27" s="376" t="s">
        <v>85</v>
      </c>
      <c r="F27" s="376" t="s">
        <v>86</v>
      </c>
      <c r="G27" s="376" t="s">
        <v>196</v>
      </c>
      <c r="H27" s="376" t="s">
        <v>222</v>
      </c>
      <c r="I27" s="380">
        <v>10</v>
      </c>
      <c r="J27" s="376">
        <v>180</v>
      </c>
      <c r="K27" s="377">
        <f t="shared" si="0"/>
        <v>1800</v>
      </c>
      <c r="L27" s="14"/>
      <c r="M27" s="14"/>
    </row>
    <row r="28" spans="1:13" ht="56.25" customHeight="1">
      <c r="B28" s="375">
        <v>4</v>
      </c>
      <c r="C28" s="381">
        <v>44623</v>
      </c>
      <c r="D28" s="376" t="s">
        <v>84</v>
      </c>
      <c r="E28" s="376" t="s">
        <v>166</v>
      </c>
      <c r="F28" s="376" t="s">
        <v>90</v>
      </c>
      <c r="G28" s="376" t="s">
        <v>197</v>
      </c>
      <c r="H28" s="376" t="s">
        <v>223</v>
      </c>
      <c r="I28" s="380">
        <v>10</v>
      </c>
      <c r="J28" s="376">
        <v>180</v>
      </c>
      <c r="K28" s="377">
        <f t="shared" si="0"/>
        <v>1800</v>
      </c>
      <c r="L28" s="14"/>
      <c r="M28" s="14"/>
    </row>
    <row r="29" spans="1:13" ht="54.75" customHeight="1">
      <c r="B29" s="375">
        <v>5</v>
      </c>
      <c r="C29" s="381">
        <v>44627</v>
      </c>
      <c r="D29" s="376" t="s">
        <v>84</v>
      </c>
      <c r="E29" s="376" t="s">
        <v>85</v>
      </c>
      <c r="F29" s="376" t="s">
        <v>86</v>
      </c>
      <c r="G29" s="376" t="s">
        <v>198</v>
      </c>
      <c r="H29" s="376" t="s">
        <v>224</v>
      </c>
      <c r="I29" s="380">
        <v>10</v>
      </c>
      <c r="J29" s="376">
        <v>180</v>
      </c>
      <c r="K29" s="377">
        <f t="shared" si="0"/>
        <v>1800</v>
      </c>
      <c r="L29" s="14"/>
      <c r="M29" s="14"/>
    </row>
    <row r="30" spans="1:13" ht="56.25" customHeight="1">
      <c r="B30" s="375">
        <v>6</v>
      </c>
      <c r="C30" s="381">
        <v>44627</v>
      </c>
      <c r="D30" s="376" t="s">
        <v>84</v>
      </c>
      <c r="E30" s="376" t="s">
        <v>85</v>
      </c>
      <c r="F30" s="376" t="s">
        <v>88</v>
      </c>
      <c r="G30" s="376" t="s">
        <v>199</v>
      </c>
      <c r="H30" s="376" t="s">
        <v>225</v>
      </c>
      <c r="I30" s="380">
        <v>10</v>
      </c>
      <c r="J30" s="376">
        <v>180</v>
      </c>
      <c r="K30" s="377">
        <f t="shared" si="0"/>
        <v>1800</v>
      </c>
      <c r="L30" s="14"/>
      <c r="M30" s="14"/>
    </row>
    <row r="31" spans="1:13" ht="51.75" customHeight="1">
      <c r="B31" s="375">
        <v>7</v>
      </c>
      <c r="C31" s="381">
        <v>44627</v>
      </c>
      <c r="D31" s="376" t="s">
        <v>84</v>
      </c>
      <c r="E31" s="376" t="s">
        <v>166</v>
      </c>
      <c r="F31" s="376" t="s">
        <v>90</v>
      </c>
      <c r="G31" s="376" t="s">
        <v>200</v>
      </c>
      <c r="H31" s="376" t="s">
        <v>226</v>
      </c>
      <c r="I31" s="380">
        <v>10</v>
      </c>
      <c r="J31" s="376">
        <v>180</v>
      </c>
      <c r="K31" s="377">
        <f t="shared" si="0"/>
        <v>1800</v>
      </c>
      <c r="L31" s="14"/>
      <c r="M31" s="14"/>
    </row>
    <row r="32" spans="1:13" ht="61.5" customHeight="1">
      <c r="B32" s="375">
        <v>8</v>
      </c>
      <c r="C32" s="381">
        <v>44628</v>
      </c>
      <c r="D32" s="376" t="s">
        <v>84</v>
      </c>
      <c r="E32" s="376" t="s">
        <v>85</v>
      </c>
      <c r="F32" s="376" t="s">
        <v>86</v>
      </c>
      <c r="G32" s="376" t="s">
        <v>201</v>
      </c>
      <c r="H32" s="376" t="s">
        <v>227</v>
      </c>
      <c r="I32" s="380">
        <v>10</v>
      </c>
      <c r="J32" s="376">
        <v>180</v>
      </c>
      <c r="K32" s="377">
        <f t="shared" si="0"/>
        <v>1800</v>
      </c>
      <c r="L32" s="14"/>
      <c r="M32" s="14"/>
    </row>
    <row r="33" spans="2:13" ht="59.25" customHeight="1">
      <c r="B33" s="375">
        <v>9</v>
      </c>
      <c r="C33" s="381">
        <v>44628</v>
      </c>
      <c r="D33" s="376" t="s">
        <v>84</v>
      </c>
      <c r="E33" s="376" t="s">
        <v>85</v>
      </c>
      <c r="F33" s="376" t="s">
        <v>88</v>
      </c>
      <c r="G33" s="376" t="s">
        <v>202</v>
      </c>
      <c r="H33" s="376" t="s">
        <v>228</v>
      </c>
      <c r="I33" s="380">
        <v>10</v>
      </c>
      <c r="J33" s="376">
        <v>180</v>
      </c>
      <c r="K33" s="377">
        <f t="shared" si="0"/>
        <v>1800</v>
      </c>
      <c r="L33" s="14"/>
      <c r="M33" s="14"/>
    </row>
    <row r="34" spans="2:13" ht="63" customHeight="1">
      <c r="B34" s="375">
        <v>10</v>
      </c>
      <c r="C34" s="381">
        <v>44628</v>
      </c>
      <c r="D34" s="376" t="s">
        <v>84</v>
      </c>
      <c r="E34" s="376" t="s">
        <v>85</v>
      </c>
      <c r="F34" s="376" t="s">
        <v>90</v>
      </c>
      <c r="G34" s="376" t="s">
        <v>203</v>
      </c>
      <c r="H34" s="376" t="s">
        <v>229</v>
      </c>
      <c r="I34" s="380">
        <v>10</v>
      </c>
      <c r="J34" s="376">
        <v>180</v>
      </c>
      <c r="K34" s="377">
        <f t="shared" si="0"/>
        <v>1800</v>
      </c>
      <c r="L34" s="14"/>
      <c r="M34" s="14"/>
    </row>
    <row r="35" spans="2:13" ht="56.25" customHeight="1">
      <c r="B35" s="375">
        <v>11</v>
      </c>
      <c r="C35" s="381">
        <v>44628</v>
      </c>
      <c r="D35" s="376" t="s">
        <v>84</v>
      </c>
      <c r="E35" s="376" t="s">
        <v>85</v>
      </c>
      <c r="F35" s="376" t="s">
        <v>169</v>
      </c>
      <c r="G35" s="376" t="s">
        <v>204</v>
      </c>
      <c r="H35" s="376" t="s">
        <v>230</v>
      </c>
      <c r="I35" s="380">
        <v>10</v>
      </c>
      <c r="J35" s="376">
        <v>180</v>
      </c>
      <c r="K35" s="377">
        <f t="shared" si="0"/>
        <v>1800</v>
      </c>
      <c r="L35" s="14"/>
      <c r="M35" s="14"/>
    </row>
    <row r="36" spans="2:13" ht="48" customHeight="1">
      <c r="B36" s="375">
        <v>12</v>
      </c>
      <c r="C36" s="381">
        <v>44628</v>
      </c>
      <c r="D36" s="376" t="s">
        <v>84</v>
      </c>
      <c r="E36" s="376" t="s">
        <v>87</v>
      </c>
      <c r="F36" s="376" t="s">
        <v>170</v>
      </c>
      <c r="G36" s="376" t="s">
        <v>205</v>
      </c>
      <c r="H36" s="376" t="s">
        <v>231</v>
      </c>
      <c r="I36" s="380">
        <v>10</v>
      </c>
      <c r="J36" s="376">
        <v>180</v>
      </c>
      <c r="K36" s="377">
        <f t="shared" si="0"/>
        <v>1800</v>
      </c>
      <c r="L36" s="14"/>
      <c r="M36" s="14"/>
    </row>
    <row r="37" spans="2:13" ht="59.25" customHeight="1">
      <c r="B37" s="375">
        <v>13</v>
      </c>
      <c r="C37" s="381">
        <v>44628</v>
      </c>
      <c r="D37" s="376" t="s">
        <v>84</v>
      </c>
      <c r="E37" s="376" t="s">
        <v>87</v>
      </c>
      <c r="F37" s="376" t="s">
        <v>168</v>
      </c>
      <c r="G37" s="376" t="s">
        <v>206</v>
      </c>
      <c r="H37" s="376" t="s">
        <v>232</v>
      </c>
      <c r="I37" s="380">
        <v>10</v>
      </c>
      <c r="J37" s="376">
        <v>180</v>
      </c>
      <c r="K37" s="377">
        <f t="shared" si="0"/>
        <v>1800</v>
      </c>
      <c r="L37" s="14"/>
      <c r="M37" s="14"/>
    </row>
    <row r="38" spans="2:13" ht="49.5" customHeight="1">
      <c r="B38" s="375">
        <v>14</v>
      </c>
      <c r="C38" s="381">
        <v>44628</v>
      </c>
      <c r="D38" s="376" t="s">
        <v>84</v>
      </c>
      <c r="E38" s="376" t="s">
        <v>85</v>
      </c>
      <c r="F38" s="376" t="s">
        <v>172</v>
      </c>
      <c r="G38" s="376" t="s">
        <v>207</v>
      </c>
      <c r="H38" s="376" t="s">
        <v>233</v>
      </c>
      <c r="I38" s="380">
        <v>10</v>
      </c>
      <c r="J38" s="376">
        <v>180</v>
      </c>
      <c r="K38" s="377">
        <f t="shared" si="0"/>
        <v>1800</v>
      </c>
      <c r="L38" s="14"/>
      <c r="M38" s="14"/>
    </row>
    <row r="39" spans="2:13" ht="59.25" customHeight="1">
      <c r="B39" s="375">
        <v>15</v>
      </c>
      <c r="C39" s="381">
        <v>44628</v>
      </c>
      <c r="D39" s="376" t="s">
        <v>84</v>
      </c>
      <c r="E39" s="376" t="s">
        <v>85</v>
      </c>
      <c r="F39" s="376" t="s">
        <v>167</v>
      </c>
      <c r="G39" s="376" t="s">
        <v>208</v>
      </c>
      <c r="H39" s="376" t="s">
        <v>234</v>
      </c>
      <c r="I39" s="380">
        <v>10</v>
      </c>
      <c r="J39" s="376">
        <v>180</v>
      </c>
      <c r="K39" s="377">
        <f t="shared" si="0"/>
        <v>1800</v>
      </c>
      <c r="L39" s="14"/>
      <c r="M39" s="14"/>
    </row>
    <row r="40" spans="2:13" ht="60" customHeight="1">
      <c r="B40" s="375">
        <v>16</v>
      </c>
      <c r="C40" s="381">
        <v>44634</v>
      </c>
      <c r="D40" s="376" t="s">
        <v>84</v>
      </c>
      <c r="E40" s="376" t="s">
        <v>166</v>
      </c>
      <c r="F40" s="376" t="s">
        <v>90</v>
      </c>
      <c r="G40" s="376" t="s">
        <v>209</v>
      </c>
      <c r="H40" s="376" t="s">
        <v>235</v>
      </c>
      <c r="I40" s="380">
        <v>10</v>
      </c>
      <c r="J40" s="376">
        <v>180</v>
      </c>
      <c r="K40" s="377">
        <f t="shared" si="0"/>
        <v>1800</v>
      </c>
      <c r="L40" s="14"/>
      <c r="M40" s="14"/>
    </row>
    <row r="41" spans="2:13" ht="68.25" customHeight="1">
      <c r="B41" s="375">
        <v>17</v>
      </c>
      <c r="C41" s="381">
        <v>44634</v>
      </c>
      <c r="D41" s="376" t="s">
        <v>84</v>
      </c>
      <c r="E41" s="376" t="s">
        <v>166</v>
      </c>
      <c r="F41" s="376" t="s">
        <v>169</v>
      </c>
      <c r="G41" s="376" t="s">
        <v>210</v>
      </c>
      <c r="H41" s="376" t="s">
        <v>236</v>
      </c>
      <c r="I41" s="380">
        <v>10</v>
      </c>
      <c r="J41" s="376">
        <v>180</v>
      </c>
      <c r="K41" s="377">
        <f t="shared" si="0"/>
        <v>1800</v>
      </c>
      <c r="L41" s="14"/>
      <c r="M41" s="14"/>
    </row>
    <row r="42" spans="2:13" ht="54.75" customHeight="1">
      <c r="B42" s="375">
        <v>18</v>
      </c>
      <c r="C42" s="381">
        <v>44640</v>
      </c>
      <c r="D42" s="376" t="s">
        <v>84</v>
      </c>
      <c r="E42" s="376" t="s">
        <v>165</v>
      </c>
      <c r="F42" s="376" t="s">
        <v>90</v>
      </c>
      <c r="G42" s="376" t="s">
        <v>211</v>
      </c>
      <c r="H42" s="376" t="s">
        <v>237</v>
      </c>
      <c r="I42" s="380">
        <v>10</v>
      </c>
      <c r="J42" s="376">
        <v>180</v>
      </c>
      <c r="K42" s="377">
        <f t="shared" si="0"/>
        <v>1800</v>
      </c>
      <c r="L42" s="14"/>
      <c r="M42" s="14"/>
    </row>
    <row r="43" spans="2:13" ht="60" customHeight="1">
      <c r="B43" s="375">
        <v>19</v>
      </c>
      <c r="C43" s="381">
        <v>44643</v>
      </c>
      <c r="D43" s="376" t="s">
        <v>84</v>
      </c>
      <c r="E43" s="376" t="s">
        <v>85</v>
      </c>
      <c r="F43" s="376" t="s">
        <v>88</v>
      </c>
      <c r="G43" s="376" t="s">
        <v>212</v>
      </c>
      <c r="H43" s="376" t="s">
        <v>238</v>
      </c>
      <c r="I43" s="380">
        <v>10</v>
      </c>
      <c r="J43" s="376">
        <v>180</v>
      </c>
      <c r="K43" s="377">
        <f t="shared" si="0"/>
        <v>1800</v>
      </c>
      <c r="L43" s="14"/>
      <c r="M43" s="14"/>
    </row>
    <row r="44" spans="2:13" ht="62.25" customHeight="1">
      <c r="B44" s="375">
        <v>20</v>
      </c>
      <c r="C44" s="381">
        <v>44644</v>
      </c>
      <c r="D44" s="376" t="s">
        <v>91</v>
      </c>
      <c r="E44" s="376" t="s">
        <v>87</v>
      </c>
      <c r="F44" s="376" t="s">
        <v>88</v>
      </c>
      <c r="G44" s="376" t="s">
        <v>213</v>
      </c>
      <c r="H44" s="376" t="s">
        <v>239</v>
      </c>
      <c r="I44" s="380">
        <v>15</v>
      </c>
      <c r="J44" s="376">
        <v>180</v>
      </c>
      <c r="K44" s="377">
        <f t="shared" si="0"/>
        <v>2700</v>
      </c>
      <c r="L44" s="14"/>
      <c r="M44" s="14"/>
    </row>
    <row r="45" spans="2:13" ht="61.5" customHeight="1">
      <c r="B45" s="375">
        <v>21</v>
      </c>
      <c r="C45" s="381">
        <v>44645</v>
      </c>
      <c r="D45" s="376" t="s">
        <v>91</v>
      </c>
      <c r="E45" s="376" t="s">
        <v>87</v>
      </c>
      <c r="F45" s="376" t="s">
        <v>88</v>
      </c>
      <c r="G45" s="376" t="s">
        <v>214</v>
      </c>
      <c r="H45" s="376" t="s">
        <v>240</v>
      </c>
      <c r="I45" s="380">
        <v>12.5</v>
      </c>
      <c r="J45" s="376">
        <v>180</v>
      </c>
      <c r="K45" s="377">
        <f t="shared" si="0"/>
        <v>2250</v>
      </c>
      <c r="L45" s="14"/>
      <c r="M45" s="14"/>
    </row>
    <row r="46" spans="2:13" ht="70.5" customHeight="1">
      <c r="B46" s="375">
        <v>22</v>
      </c>
      <c r="C46" s="381">
        <v>44645</v>
      </c>
      <c r="D46" s="376" t="s">
        <v>91</v>
      </c>
      <c r="E46" s="376" t="s">
        <v>87</v>
      </c>
      <c r="F46" s="376" t="s">
        <v>90</v>
      </c>
      <c r="G46" s="376" t="s">
        <v>215</v>
      </c>
      <c r="H46" s="376" t="s">
        <v>241</v>
      </c>
      <c r="I46" s="380">
        <v>12.5</v>
      </c>
      <c r="J46" s="376">
        <v>180</v>
      </c>
      <c r="K46" s="377">
        <f t="shared" si="0"/>
        <v>2250</v>
      </c>
      <c r="L46" s="14"/>
      <c r="M46" s="14"/>
    </row>
    <row r="47" spans="2:13" ht="66.75" customHeight="1">
      <c r="B47" s="375">
        <v>23</v>
      </c>
      <c r="C47" s="381">
        <v>44645</v>
      </c>
      <c r="D47" s="376" t="s">
        <v>84</v>
      </c>
      <c r="E47" s="376" t="s">
        <v>193</v>
      </c>
      <c r="F47" s="376" t="s">
        <v>86</v>
      </c>
      <c r="G47" s="376" t="s">
        <v>216</v>
      </c>
      <c r="H47" s="376" t="s">
        <v>242</v>
      </c>
      <c r="I47" s="380">
        <v>10</v>
      </c>
      <c r="J47" s="376">
        <v>180</v>
      </c>
      <c r="K47" s="377">
        <f t="shared" si="0"/>
        <v>1800</v>
      </c>
      <c r="L47" s="14"/>
      <c r="M47" s="14"/>
    </row>
    <row r="48" spans="2:13" ht="63.75" customHeight="1">
      <c r="B48" s="375">
        <v>24</v>
      </c>
      <c r="C48" s="381">
        <v>44645</v>
      </c>
      <c r="D48" s="376" t="s">
        <v>84</v>
      </c>
      <c r="E48" s="376" t="s">
        <v>193</v>
      </c>
      <c r="F48" s="376" t="s">
        <v>169</v>
      </c>
      <c r="G48" s="376" t="s">
        <v>217</v>
      </c>
      <c r="H48" s="376" t="s">
        <v>243</v>
      </c>
      <c r="I48" s="380">
        <v>7</v>
      </c>
      <c r="J48" s="376">
        <v>180</v>
      </c>
      <c r="K48" s="377">
        <f t="shared" si="0"/>
        <v>1260</v>
      </c>
    </row>
    <row r="49" spans="1:13" ht="54.75" customHeight="1">
      <c r="B49" s="375">
        <v>25</v>
      </c>
      <c r="C49" s="381">
        <v>44641</v>
      </c>
      <c r="D49" s="376" t="s">
        <v>84</v>
      </c>
      <c r="E49" s="376" t="s">
        <v>85</v>
      </c>
      <c r="F49" s="376" t="s">
        <v>169</v>
      </c>
      <c r="G49" s="376" t="s">
        <v>218</v>
      </c>
      <c r="H49" s="376" t="s">
        <v>244</v>
      </c>
      <c r="I49" s="380">
        <v>12.5</v>
      </c>
      <c r="J49" s="376">
        <v>180</v>
      </c>
      <c r="K49" s="377">
        <f t="shared" si="0"/>
        <v>2250</v>
      </c>
    </row>
    <row r="50" spans="1:13" ht="57" customHeight="1">
      <c r="B50" s="375">
        <v>26</v>
      </c>
      <c r="C50" s="381">
        <v>44644</v>
      </c>
      <c r="D50" s="376" t="s">
        <v>192</v>
      </c>
      <c r="E50" s="376" t="s">
        <v>87</v>
      </c>
      <c r="F50" s="376" t="s">
        <v>169</v>
      </c>
      <c r="G50" s="376" t="s">
        <v>219</v>
      </c>
      <c r="H50" s="376" t="s">
        <v>245</v>
      </c>
      <c r="I50" s="380">
        <v>12.5</v>
      </c>
      <c r="J50" s="376">
        <v>180</v>
      </c>
      <c r="K50" s="377">
        <f t="shared" si="0"/>
        <v>2250</v>
      </c>
      <c r="L50" s="14"/>
      <c r="M50" s="14"/>
    </row>
    <row r="51" spans="1:13" ht="58.5" customHeight="1" thickBot="1">
      <c r="B51" s="323"/>
      <c r="C51" s="264"/>
      <c r="D51" s="264"/>
      <c r="E51" s="264"/>
      <c r="F51" s="264"/>
      <c r="G51" s="264"/>
      <c r="H51" s="264"/>
      <c r="I51" s="378">
        <v>272</v>
      </c>
      <c r="J51" s="264"/>
      <c r="K51" s="324">
        <f>SUM(K25:K50)</f>
        <v>48960</v>
      </c>
      <c r="L51" s="14"/>
      <c r="M51" s="14"/>
    </row>
    <row r="52" spans="1:13" ht="68.25" customHeight="1">
      <c r="B52" s="14"/>
      <c r="C52" s="14"/>
      <c r="D52" s="14"/>
      <c r="E52" s="14"/>
      <c r="F52" s="14"/>
      <c r="G52" s="14"/>
      <c r="H52" s="14"/>
      <c r="I52" s="379"/>
      <c r="J52" s="14"/>
      <c r="K52" s="266"/>
      <c r="L52" s="14"/>
    </row>
    <row r="53" spans="1:13" ht="60" customHeight="1">
      <c r="B53" s="14"/>
      <c r="C53" s="14"/>
      <c r="D53" s="14"/>
      <c r="E53" s="14"/>
      <c r="F53" s="14"/>
      <c r="G53" s="14"/>
      <c r="H53" s="266"/>
      <c r="I53" s="14"/>
      <c r="J53" s="14"/>
      <c r="L53" s="14"/>
      <c r="M53" s="14"/>
    </row>
    <row r="54" spans="1:13" ht="53.25" customHeight="1">
      <c r="B54" s="14"/>
      <c r="C54" s="14"/>
      <c r="D54" s="14"/>
      <c r="E54" s="14"/>
      <c r="F54" s="14"/>
      <c r="G54" s="14"/>
      <c r="H54" s="266"/>
      <c r="I54" s="14"/>
      <c r="J54" s="14"/>
      <c r="L54" s="14"/>
      <c r="M54" s="14"/>
    </row>
    <row r="55" spans="1:13" ht="57.75" customHeight="1">
      <c r="B55" s="14"/>
      <c r="C55" s="14"/>
      <c r="D55" s="14"/>
      <c r="E55" s="14"/>
      <c r="F55" s="14"/>
      <c r="G55" s="14"/>
      <c r="H55" s="266"/>
      <c r="I55" s="135"/>
      <c r="J55" s="14"/>
      <c r="L55" s="14"/>
      <c r="M55" s="14"/>
    </row>
    <row r="56" spans="1:13" ht="57.75" customHeight="1">
      <c r="B56" s="14"/>
      <c r="C56" s="14"/>
      <c r="D56" s="14"/>
      <c r="E56" s="14"/>
      <c r="F56" s="14"/>
      <c r="G56" s="14"/>
      <c r="H56" s="266"/>
      <c r="I56" s="135"/>
      <c r="J56" s="14"/>
      <c r="L56" s="14"/>
      <c r="M56" s="14"/>
    </row>
    <row r="57" spans="1:13" ht="51" customHeight="1">
      <c r="B57" s="14"/>
      <c r="C57" s="14"/>
      <c r="D57" s="14"/>
      <c r="E57" s="14"/>
      <c r="F57" s="14"/>
      <c r="G57" s="14"/>
      <c r="H57" s="14"/>
      <c r="I57" s="14"/>
      <c r="J57" s="14"/>
      <c r="K57" s="266"/>
      <c r="L57" s="14"/>
      <c r="M57" s="14"/>
    </row>
    <row r="58" spans="1:13" ht="47.25" customHeight="1">
      <c r="B58" s="14"/>
      <c r="C58" s="14"/>
      <c r="D58" s="14"/>
      <c r="E58" s="14"/>
      <c r="F58" s="14"/>
      <c r="G58" s="14"/>
      <c r="H58" s="14"/>
      <c r="I58" s="14"/>
      <c r="J58" s="14"/>
      <c r="K58" s="266"/>
      <c r="L58" s="14"/>
      <c r="M58" s="14"/>
    </row>
    <row r="59" spans="1:13" ht="51.75" customHeight="1">
      <c r="B59" s="14"/>
      <c r="C59" s="14"/>
      <c r="D59" s="14"/>
      <c r="E59" s="14"/>
      <c r="F59" s="14"/>
      <c r="G59" s="14"/>
      <c r="H59" s="14"/>
      <c r="I59" s="14"/>
      <c r="J59" s="14"/>
      <c r="K59" s="266"/>
      <c r="L59" s="133"/>
      <c r="M59" s="14"/>
    </row>
    <row r="60" spans="1:13" ht="53.25" customHeight="1">
      <c r="A60" s="261"/>
      <c r="B60" s="14"/>
      <c r="C60" s="14"/>
      <c r="D60" s="14"/>
      <c r="E60" s="14"/>
      <c r="F60" s="14"/>
      <c r="G60" s="14"/>
      <c r="H60" s="14"/>
      <c r="I60" s="14"/>
      <c r="J60" s="14"/>
      <c r="K60" s="266"/>
      <c r="M60" s="14"/>
    </row>
    <row r="61" spans="1:13" ht="47.25" customHeight="1">
      <c r="A61" s="261"/>
      <c r="B61" s="14"/>
      <c r="C61" s="14"/>
      <c r="D61" s="14"/>
      <c r="E61" s="14"/>
      <c r="F61" s="14"/>
      <c r="G61" s="14"/>
      <c r="H61" s="14"/>
      <c r="I61" s="14"/>
      <c r="J61" s="14"/>
      <c r="K61" s="266"/>
      <c r="L61" s="30"/>
      <c r="M61" s="14"/>
    </row>
    <row r="62" spans="1:13" ht="49.5" customHeight="1">
      <c r="A62" s="261"/>
      <c r="B62" s="14"/>
      <c r="C62" s="14"/>
      <c r="D62" s="14"/>
      <c r="E62" s="14"/>
      <c r="F62" s="14"/>
      <c r="G62" s="14"/>
      <c r="H62" s="14"/>
      <c r="I62" s="14"/>
      <c r="J62" s="14"/>
      <c r="K62" s="266"/>
      <c r="L62" s="30"/>
      <c r="M62" s="14"/>
    </row>
    <row r="63" spans="1:13" ht="75.75" customHeight="1">
      <c r="A63" s="261"/>
      <c r="B63" s="14"/>
      <c r="C63" s="14"/>
      <c r="D63" s="14"/>
      <c r="E63" s="14"/>
      <c r="F63" s="14"/>
      <c r="G63" s="14"/>
      <c r="H63" s="14"/>
      <c r="I63" s="14"/>
      <c r="J63" s="14"/>
      <c r="K63" s="266"/>
      <c r="L63" s="135"/>
      <c r="M63" s="14"/>
    </row>
    <row r="64" spans="1:13" ht="51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266"/>
      <c r="L64" s="30"/>
      <c r="M64" s="14"/>
    </row>
    <row r="65" spans="1:13" ht="54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266"/>
    </row>
    <row r="66" spans="1:13" ht="4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266"/>
    </row>
    <row r="67" spans="1:13" ht="38.2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266"/>
    </row>
    <row r="68" spans="1:13" ht="58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266"/>
    </row>
    <row r="69" spans="1:13" ht="21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266"/>
      <c r="L69" s="135"/>
      <c r="M69" s="14"/>
    </row>
    <row r="70" spans="1:13" ht="38.2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266"/>
      <c r="L70" s="30"/>
    </row>
    <row r="71" spans="1:13" ht="36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266"/>
      <c r="L71" s="135"/>
      <c r="M71" s="14"/>
    </row>
    <row r="72" spans="1:13" ht="21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266"/>
      <c r="L72" s="135"/>
      <c r="M72" s="14"/>
    </row>
    <row r="73" spans="1:13" ht="21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266"/>
      <c r="L73" s="14"/>
      <c r="M73" s="14"/>
    </row>
    <row r="74" spans="1:13" ht="21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266"/>
      <c r="L74" s="14"/>
      <c r="M74" s="14"/>
    </row>
    <row r="75" spans="1:13" ht="21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266"/>
      <c r="L75" s="14"/>
      <c r="M75" s="14"/>
    </row>
    <row r="76" spans="1:13" ht="21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266"/>
      <c r="L76" s="14"/>
      <c r="M76" s="14"/>
    </row>
    <row r="77" spans="1:13" ht="21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266"/>
      <c r="L77" s="14"/>
      <c r="M77" s="14"/>
    </row>
    <row r="78" spans="1:13" ht="21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266"/>
      <c r="L78" s="14"/>
      <c r="M78" s="14"/>
    </row>
    <row r="79" spans="1:13" ht="21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266"/>
      <c r="L79" s="14"/>
      <c r="M79" s="14"/>
    </row>
    <row r="80" spans="1:13" ht="21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266"/>
      <c r="L80" s="14"/>
      <c r="M80" s="14"/>
    </row>
    <row r="81" spans="1:13" ht="21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266"/>
      <c r="L81" s="14"/>
      <c r="M81" s="14"/>
    </row>
    <row r="82" spans="1:13" ht="21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266"/>
      <c r="L82" s="14"/>
      <c r="M82" s="14"/>
    </row>
    <row r="83" spans="1:13" ht="21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266"/>
      <c r="M83" s="14"/>
    </row>
    <row r="84" spans="1:13" ht="21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266"/>
      <c r="L84" s="14"/>
      <c r="M84" s="14"/>
    </row>
    <row r="85" spans="1:13" ht="35.2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79"/>
      <c r="M85" s="14"/>
    </row>
    <row r="86" spans="1:13" ht="42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268"/>
      <c r="M86" s="14"/>
    </row>
    <row r="87" spans="1:13" ht="21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268"/>
      <c r="M87" s="14"/>
    </row>
    <row r="88" spans="1:13" ht="21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268"/>
      <c r="M88" s="14"/>
    </row>
    <row r="89" spans="1:13" ht="30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40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21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21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21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21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21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21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21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21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21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21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21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21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21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21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21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21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21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21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21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21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21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21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21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21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21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21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21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21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21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21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21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21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21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21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21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21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21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21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21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21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21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8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5.75" customHeight="1">
      <c r="A375" s="14"/>
      <c r="H375" s="14"/>
      <c r="I375" s="14"/>
      <c r="J375" s="14"/>
      <c r="K375" s="14"/>
      <c r="L375" s="14"/>
      <c r="M375" s="14"/>
    </row>
    <row r="376" spans="1:13" ht="15.75" customHeight="1">
      <c r="A376" s="14"/>
      <c r="H376" s="14"/>
      <c r="I376" s="14"/>
      <c r="J376" s="14"/>
      <c r="K376" s="14"/>
      <c r="L376" s="14"/>
      <c r="M376" s="14"/>
    </row>
    <row r="377" spans="1:13" ht="15.75" customHeight="1">
      <c r="A377" s="14"/>
      <c r="H377" s="14"/>
      <c r="K377" s="14"/>
      <c r="L377" s="14"/>
      <c r="M377" s="14"/>
    </row>
    <row r="378" spans="1:13" ht="15.75" customHeight="1">
      <c r="A378" s="14"/>
      <c r="H378" s="14"/>
      <c r="K378" s="14"/>
      <c r="L378" s="14"/>
      <c r="M378" s="14"/>
    </row>
    <row r="379" spans="1:13" ht="15.75" customHeight="1">
      <c r="A379" s="14"/>
      <c r="H379" s="14"/>
      <c r="K379" s="14"/>
      <c r="L379" s="14"/>
      <c r="M379" s="14"/>
    </row>
    <row r="380" spans="1:13" ht="15.75" customHeight="1">
      <c r="A380" s="14"/>
      <c r="K380" s="14"/>
      <c r="L380" s="14"/>
      <c r="M380" s="14"/>
    </row>
    <row r="381" spans="1:13" ht="15.75" customHeight="1">
      <c r="A381" s="14"/>
      <c r="K381" s="14"/>
      <c r="L381" s="14"/>
      <c r="M381" s="14"/>
    </row>
    <row r="382" spans="1:13" ht="15.75" customHeight="1">
      <c r="A382" s="14"/>
      <c r="K382" s="14"/>
      <c r="L382" s="14"/>
      <c r="M382" s="14"/>
    </row>
    <row r="383" spans="1:13" ht="15.75" customHeight="1">
      <c r="A383" s="14"/>
      <c r="K383" s="14"/>
      <c r="L383" s="14"/>
      <c r="M383" s="14"/>
    </row>
    <row r="384" spans="1:13" ht="15.75" customHeight="1">
      <c r="A384" s="14"/>
      <c r="K384" s="14"/>
      <c r="L384" s="14"/>
      <c r="M384" s="14"/>
    </row>
    <row r="385" spans="1:13" ht="15.75" customHeight="1">
      <c r="A385" s="14"/>
      <c r="K385" s="14"/>
      <c r="L385" s="14"/>
      <c r="M385" s="14"/>
    </row>
    <row r="386" spans="1:13" ht="15.75" customHeight="1">
      <c r="A386" s="14"/>
      <c r="K386" s="14"/>
      <c r="L386" s="14"/>
      <c r="M386" s="14"/>
    </row>
    <row r="387" spans="1:13" ht="15.75" customHeight="1">
      <c r="A387" s="14"/>
      <c r="K387" s="14"/>
      <c r="L387" s="14"/>
      <c r="M387" s="14"/>
    </row>
    <row r="388" spans="1:13" ht="15.75" customHeight="1">
      <c r="A388" s="14"/>
      <c r="K388" s="14"/>
      <c r="L388" s="14"/>
      <c r="M388" s="14"/>
    </row>
    <row r="389" spans="1:13" ht="15.75" customHeight="1">
      <c r="A389" s="14"/>
      <c r="K389" s="14"/>
      <c r="L389" s="14"/>
      <c r="M389" s="14"/>
    </row>
    <row r="390" spans="1:13" ht="15.75" customHeight="1">
      <c r="A390" s="14"/>
      <c r="K390" s="14"/>
      <c r="L390" s="14"/>
      <c r="M390" s="14"/>
    </row>
    <row r="391" spans="1:13" ht="15.75" customHeight="1">
      <c r="A391" s="14"/>
      <c r="K391" s="14"/>
      <c r="L391" s="14"/>
      <c r="M391" s="14"/>
    </row>
    <row r="392" spans="1:13" ht="15.75" customHeight="1">
      <c r="A392" s="14"/>
      <c r="K392" s="14"/>
      <c r="L392" s="14"/>
      <c r="M392" s="14"/>
    </row>
    <row r="393" spans="1:13" ht="15.75" customHeight="1">
      <c r="A393" s="14"/>
      <c r="K393" s="14"/>
      <c r="L393" s="14"/>
      <c r="M393" s="14"/>
    </row>
    <row r="394" spans="1:13" ht="15.75" customHeight="1">
      <c r="A394" s="14"/>
      <c r="K394" s="14"/>
      <c r="L394" s="14"/>
      <c r="M394" s="14"/>
    </row>
    <row r="395" spans="1:13" ht="15.75" customHeight="1">
      <c r="A395" s="14"/>
      <c r="K395" s="14"/>
      <c r="L395" s="14"/>
      <c r="M395" s="14"/>
    </row>
    <row r="396" spans="1:13" ht="15.75" customHeight="1">
      <c r="A396" s="14"/>
      <c r="K396" s="14"/>
      <c r="L396" s="14"/>
      <c r="M396" s="14"/>
    </row>
    <row r="397" spans="1:13" ht="15.75" customHeight="1">
      <c r="A397" s="14"/>
      <c r="K397" s="14"/>
      <c r="L397" s="14"/>
      <c r="M397" s="14"/>
    </row>
    <row r="398" spans="1:13" ht="15.75" customHeight="1">
      <c r="A398" s="14"/>
      <c r="K398" s="14"/>
      <c r="L398" s="14"/>
      <c r="M398" s="14"/>
    </row>
    <row r="399" spans="1:13" ht="15.75" customHeight="1">
      <c r="A399" s="14"/>
      <c r="K399" s="14"/>
      <c r="L399" s="14"/>
      <c r="M399" s="14"/>
    </row>
    <row r="400" spans="1:13" ht="15.75" customHeight="1">
      <c r="A400" s="14"/>
      <c r="K400" s="14"/>
      <c r="L400" s="14"/>
      <c r="M400" s="14"/>
    </row>
    <row r="401" spans="1:13" ht="15.75" customHeight="1">
      <c r="A401" s="14"/>
      <c r="K401" s="14"/>
      <c r="L401" s="14"/>
      <c r="M401" s="14"/>
    </row>
    <row r="402" spans="1:13" ht="15.75" customHeight="1">
      <c r="A402" s="14"/>
      <c r="K402" s="14"/>
      <c r="L402" s="14"/>
      <c r="M402" s="14"/>
    </row>
    <row r="403" spans="1:13" ht="15.75" customHeight="1">
      <c r="A403" s="14"/>
      <c r="K403" s="14"/>
      <c r="L403" s="14"/>
      <c r="M403" s="14"/>
    </row>
    <row r="404" spans="1:13" ht="15.75" customHeight="1">
      <c r="A404" s="14"/>
      <c r="K404" s="14"/>
      <c r="L404" s="14"/>
      <c r="M404" s="14"/>
    </row>
    <row r="405" spans="1:13" ht="15.75" customHeight="1">
      <c r="A405" s="14"/>
      <c r="K405" s="14"/>
      <c r="L405" s="14"/>
      <c r="M405" s="14"/>
    </row>
    <row r="406" spans="1:13" ht="15.75" customHeight="1">
      <c r="A406" s="14"/>
      <c r="K406" s="14"/>
      <c r="L406" s="14"/>
      <c r="M406" s="14"/>
    </row>
    <row r="407" spans="1:13" ht="15.75" customHeight="1">
      <c r="A407" s="14"/>
      <c r="K407" s="14"/>
      <c r="L407" s="14"/>
      <c r="M407" s="14"/>
    </row>
    <row r="408" spans="1:13" ht="15.75" customHeight="1">
      <c r="A408" s="14"/>
      <c r="K408" s="14"/>
      <c r="L408" s="14"/>
      <c r="M408" s="14"/>
    </row>
    <row r="409" spans="1:13" ht="15.75" customHeight="1">
      <c r="A409" s="14"/>
      <c r="K409" s="14"/>
      <c r="L409" s="14"/>
      <c r="M409" s="14"/>
    </row>
    <row r="410" spans="1:13" ht="15.75" customHeight="1">
      <c r="A410" s="14"/>
      <c r="K410" s="14"/>
      <c r="L410" s="14"/>
      <c r="M410" s="14"/>
    </row>
    <row r="411" spans="1:13" ht="15.75" customHeight="1">
      <c r="A411" s="14"/>
      <c r="K411" s="14"/>
      <c r="L411" s="14"/>
      <c r="M411" s="14"/>
    </row>
    <row r="412" spans="1:13" ht="15.75" customHeight="1">
      <c r="A412" s="14"/>
      <c r="K412" s="14"/>
      <c r="L412" s="14"/>
      <c r="M412" s="14"/>
    </row>
    <row r="413" spans="1:13" ht="15.75" customHeight="1">
      <c r="A413" s="14"/>
      <c r="K413" s="14"/>
      <c r="L413" s="14"/>
      <c r="M413" s="14"/>
    </row>
    <row r="414" spans="1:13" ht="15.75" customHeight="1">
      <c r="A414" s="14"/>
      <c r="K414" s="14"/>
      <c r="L414" s="14"/>
      <c r="M414" s="14"/>
    </row>
    <row r="415" spans="1:13" ht="15.75" customHeight="1">
      <c r="A415" s="14"/>
      <c r="K415" s="14"/>
      <c r="L415" s="14"/>
      <c r="M415" s="14"/>
    </row>
    <row r="416" spans="1:13" ht="15.75" customHeight="1">
      <c r="A416" s="14"/>
      <c r="K416" s="14"/>
      <c r="L416" s="14"/>
      <c r="M416" s="14"/>
    </row>
    <row r="417" spans="1:13" ht="15.75" customHeight="1">
      <c r="A417" s="14"/>
      <c r="K417" s="14"/>
      <c r="L417" s="14"/>
      <c r="M417" s="14"/>
    </row>
    <row r="418" spans="1:13" ht="15.75" customHeight="1">
      <c r="A418" s="14"/>
      <c r="K418" s="14"/>
      <c r="L418" s="14"/>
      <c r="M418" s="14"/>
    </row>
    <row r="419" spans="1:13" ht="15.75" customHeight="1">
      <c r="A419" s="14"/>
      <c r="K419" s="14"/>
      <c r="L419" s="14"/>
      <c r="M419" s="14"/>
    </row>
    <row r="420" spans="1:13" ht="15.75" customHeight="1">
      <c r="A420" s="14"/>
      <c r="K420" s="14"/>
      <c r="L420" s="14"/>
      <c r="M420" s="14"/>
    </row>
    <row r="421" spans="1:13" ht="15.75" customHeight="1">
      <c r="A421" s="14"/>
      <c r="K421" s="14"/>
      <c r="L421" s="14"/>
      <c r="M421" s="14"/>
    </row>
    <row r="422" spans="1:13" ht="15.75" customHeight="1">
      <c r="A422" s="14"/>
      <c r="K422" s="14"/>
      <c r="L422" s="14"/>
      <c r="M422" s="14"/>
    </row>
    <row r="423" spans="1:13" ht="15.75" customHeight="1">
      <c r="A423" s="14"/>
      <c r="K423" s="14"/>
      <c r="L423" s="14"/>
      <c r="M423" s="14"/>
    </row>
    <row r="424" spans="1:13" ht="15.75" customHeight="1">
      <c r="K424" s="14"/>
      <c r="L424" s="14"/>
      <c r="M424" s="14"/>
    </row>
    <row r="425" spans="1:13" ht="15.75" customHeight="1">
      <c r="K425" s="14"/>
      <c r="L425" s="14"/>
      <c r="M425" s="14"/>
    </row>
    <row r="426" spans="1:13" ht="15.75" customHeight="1">
      <c r="K426" s="14"/>
      <c r="L426" s="14"/>
      <c r="M426" s="14"/>
    </row>
    <row r="427" spans="1:13" ht="15.75" customHeight="1">
      <c r="K427" s="14"/>
      <c r="L427" s="14"/>
      <c r="M427" s="14"/>
    </row>
    <row r="428" spans="1:13" ht="15.75" customHeight="1">
      <c r="K428" s="14"/>
      <c r="L428" s="14"/>
      <c r="M428" s="14"/>
    </row>
    <row r="429" spans="1:13" ht="15.75" customHeight="1">
      <c r="K429" s="14"/>
      <c r="L429" s="14"/>
      <c r="M429" s="14"/>
    </row>
    <row r="430" spans="1:13" ht="15.75" customHeight="1">
      <c r="K430" s="14"/>
      <c r="L430" s="14"/>
      <c r="M430" s="14"/>
    </row>
    <row r="431" spans="1:13" ht="15.75" customHeight="1">
      <c r="K431" s="14"/>
      <c r="L431" s="14"/>
      <c r="M431" s="14"/>
    </row>
    <row r="432" spans="1:13" ht="15.75" customHeight="1">
      <c r="K432" s="14"/>
      <c r="L432" s="14"/>
      <c r="M432" s="14"/>
    </row>
    <row r="433" spans="11:13" ht="15.75" customHeight="1">
      <c r="K433" s="14"/>
      <c r="L433" s="14"/>
      <c r="M433" s="14"/>
    </row>
    <row r="434" spans="11:13" ht="15.75" customHeight="1">
      <c r="K434" s="14"/>
      <c r="L434" s="14"/>
      <c r="M434" s="14"/>
    </row>
    <row r="435" spans="11:13" ht="15.75" customHeight="1">
      <c r="K435" s="14"/>
      <c r="L435" s="14"/>
      <c r="M435" s="14"/>
    </row>
    <row r="436" spans="11:13" ht="15.75" customHeight="1">
      <c r="K436" s="14"/>
      <c r="L436" s="14"/>
      <c r="M436" s="14"/>
    </row>
    <row r="437" spans="11:13" ht="15.75" customHeight="1">
      <c r="K437" s="14"/>
      <c r="L437" s="14"/>
      <c r="M437" s="14"/>
    </row>
    <row r="438" spans="11:13" ht="15.75" customHeight="1">
      <c r="K438" s="14"/>
      <c r="L438" s="14"/>
      <c r="M438" s="14"/>
    </row>
    <row r="439" spans="11:13" ht="15.75" customHeight="1">
      <c r="K439" s="14"/>
      <c r="L439" s="14"/>
      <c r="M439" s="14"/>
    </row>
    <row r="440" spans="11:13" ht="15.75" customHeight="1">
      <c r="K440" s="14"/>
      <c r="L440" s="14"/>
      <c r="M440" s="14"/>
    </row>
    <row r="441" spans="11:13" ht="15.75" customHeight="1">
      <c r="K441" s="14"/>
      <c r="L441" s="14"/>
      <c r="M441" s="14"/>
    </row>
    <row r="442" spans="11:13" ht="15.75" customHeight="1">
      <c r="K442" s="14"/>
      <c r="L442" s="14"/>
      <c r="M442" s="14"/>
    </row>
    <row r="443" spans="11:13" ht="15.75" customHeight="1">
      <c r="K443" s="14"/>
      <c r="L443" s="14"/>
      <c r="M443" s="14"/>
    </row>
    <row r="444" spans="11:13" ht="15.75" customHeight="1">
      <c r="K444" s="14"/>
      <c r="L444" s="14"/>
      <c r="M444" s="14"/>
    </row>
    <row r="445" spans="11:13" ht="15.75" customHeight="1">
      <c r="K445" s="14"/>
      <c r="L445" s="14"/>
      <c r="M445" s="14"/>
    </row>
    <row r="446" spans="11:13" ht="15.75" customHeight="1">
      <c r="K446" s="14"/>
      <c r="L446" s="14"/>
      <c r="M446" s="14"/>
    </row>
    <row r="447" spans="11:13" ht="15.75" customHeight="1">
      <c r="K447" s="14"/>
      <c r="L447" s="14"/>
      <c r="M447" s="14"/>
    </row>
    <row r="448" spans="11:13" ht="15.75" customHeight="1">
      <c r="K448" s="14"/>
      <c r="L448" s="14"/>
      <c r="M448" s="14"/>
    </row>
    <row r="449" spans="11:13" ht="15.75" customHeight="1">
      <c r="K449" s="14"/>
      <c r="L449" s="14"/>
      <c r="M449" s="14"/>
    </row>
    <row r="450" spans="11:13" ht="15.75" customHeight="1">
      <c r="K450" s="14"/>
      <c r="L450" s="14"/>
      <c r="M450" s="14"/>
    </row>
    <row r="451" spans="11:13" ht="15.75" customHeight="1">
      <c r="K451" s="14"/>
      <c r="L451" s="14"/>
      <c r="M451" s="14"/>
    </row>
    <row r="452" spans="11:13" ht="15.75" customHeight="1">
      <c r="K452" s="14"/>
      <c r="L452" s="14"/>
      <c r="M452" s="14"/>
    </row>
    <row r="453" spans="11:13" ht="15.75" customHeight="1">
      <c r="K453" s="14"/>
      <c r="L453" s="14"/>
      <c r="M453" s="14"/>
    </row>
    <row r="454" spans="11:13" ht="15.75" customHeight="1">
      <c r="L454" s="14"/>
      <c r="M454" s="14"/>
    </row>
    <row r="455" spans="11:13" ht="15.75" customHeight="1">
      <c r="L455" s="14"/>
      <c r="M455" s="14"/>
    </row>
    <row r="456" spans="11:13" ht="15.75" customHeight="1">
      <c r="L456" s="14"/>
      <c r="M456" s="14"/>
    </row>
    <row r="457" spans="11:13" ht="15.75" customHeight="1">
      <c r="L457" s="14"/>
      <c r="M457" s="14"/>
    </row>
    <row r="458" spans="11:13" ht="15.75" customHeight="1">
      <c r="L458" s="14"/>
      <c r="M458" s="14"/>
    </row>
    <row r="459" spans="11:13" ht="15.75" customHeight="1">
      <c r="L459" s="14"/>
      <c r="M459" s="14"/>
    </row>
    <row r="460" spans="11:13" ht="15.75" customHeight="1">
      <c r="L460" s="14"/>
      <c r="M460" s="14"/>
    </row>
    <row r="461" spans="11:13" ht="15.75" customHeight="1">
      <c r="L461" s="14"/>
      <c r="M461" s="14"/>
    </row>
    <row r="462" spans="11:13" ht="15.75" customHeight="1">
      <c r="L462" s="14"/>
      <c r="M462" s="14"/>
    </row>
    <row r="463" spans="11:13" ht="15.75" customHeight="1">
      <c r="L463" s="14"/>
      <c r="M463" s="14"/>
    </row>
    <row r="464" spans="11:13" ht="15.75" customHeight="1">
      <c r="L464" s="14"/>
      <c r="M464" s="14"/>
    </row>
    <row r="465" spans="12:13" ht="15.75" customHeight="1">
      <c r="L465" s="14"/>
      <c r="M465" s="14"/>
    </row>
    <row r="466" spans="12:13" ht="15.75" customHeight="1">
      <c r="L466" s="14"/>
      <c r="M466" s="14"/>
    </row>
    <row r="467" spans="12:13" ht="15.75" customHeight="1">
      <c r="L467" s="14"/>
      <c r="M467" s="14"/>
    </row>
    <row r="468" spans="12:13" ht="15.75" customHeight="1">
      <c r="L468" s="14"/>
      <c r="M468" s="14"/>
    </row>
    <row r="469" spans="12:13" ht="15.75" customHeight="1">
      <c r="L469" s="14"/>
      <c r="M469" s="14"/>
    </row>
    <row r="470" spans="12:13" ht="15.75" customHeight="1">
      <c r="L470" s="14"/>
      <c r="M470" s="14"/>
    </row>
    <row r="471" spans="12:13" ht="15.75" customHeight="1">
      <c r="L471" s="14"/>
      <c r="M471" s="14"/>
    </row>
    <row r="472" spans="12:13" ht="15.75" customHeight="1">
      <c r="L472" s="14"/>
      <c r="M472" s="14"/>
    </row>
    <row r="473" spans="12:13" ht="15.75" customHeight="1">
      <c r="L473" s="14"/>
      <c r="M473" s="14"/>
    </row>
    <row r="474" spans="12:13" ht="15.75" customHeight="1">
      <c r="L474" s="14"/>
      <c r="M474" s="14"/>
    </row>
    <row r="475" spans="12:13" ht="15.75" customHeight="1">
      <c r="L475" s="14"/>
      <c r="M475" s="14"/>
    </row>
    <row r="476" spans="12:13" ht="15.75" customHeight="1">
      <c r="L476" s="14"/>
      <c r="M476" s="14"/>
    </row>
    <row r="477" spans="12:13" ht="15.75" customHeight="1">
      <c r="L477" s="14"/>
      <c r="M477" s="14"/>
    </row>
    <row r="478" spans="12:13" ht="15.75" customHeight="1">
      <c r="L478" s="14"/>
      <c r="M478" s="14"/>
    </row>
    <row r="479" spans="12:13" ht="15.75" customHeight="1">
      <c r="L479" s="14"/>
      <c r="M479" s="14"/>
    </row>
    <row r="480" spans="12:13" ht="15.75" customHeight="1">
      <c r="L480" s="14"/>
      <c r="M480" s="14"/>
    </row>
    <row r="481" spans="12:13" ht="15.75" customHeight="1">
      <c r="L481" s="14"/>
      <c r="M481" s="14"/>
    </row>
    <row r="482" spans="12:13" ht="15.75" customHeight="1">
      <c r="L482" s="14"/>
      <c r="M482" s="14"/>
    </row>
    <row r="483" spans="12:13" ht="15.75" customHeight="1">
      <c r="L483" s="14"/>
      <c r="M483" s="14"/>
    </row>
    <row r="484" spans="12:13" ht="15.75" customHeight="1">
      <c r="L484" s="14"/>
      <c r="M484" s="14"/>
    </row>
    <row r="485" spans="12:13" ht="15.75" customHeight="1">
      <c r="L485" s="14"/>
      <c r="M485" s="14"/>
    </row>
    <row r="486" spans="12:13" ht="15.75" customHeight="1">
      <c r="L486" s="14"/>
      <c r="M486" s="14"/>
    </row>
    <row r="487" spans="12:13" ht="15.75" customHeight="1">
      <c r="L487" s="14"/>
      <c r="M487" s="14"/>
    </row>
    <row r="488" spans="12:13" ht="15.75" customHeight="1">
      <c r="L488" s="14"/>
      <c r="M488" s="14"/>
    </row>
    <row r="489" spans="12:13" ht="15.75" customHeight="1">
      <c r="L489" s="14"/>
      <c r="M489" s="14"/>
    </row>
    <row r="490" spans="12:13" ht="15.75" customHeight="1">
      <c r="L490" s="14"/>
      <c r="M490" s="14"/>
    </row>
    <row r="491" spans="12:13" ht="15.75" customHeight="1">
      <c r="L491" s="14"/>
      <c r="M491" s="14"/>
    </row>
    <row r="492" spans="12:13" ht="15.75" customHeight="1">
      <c r="L492" s="14"/>
      <c r="M492" s="14"/>
    </row>
    <row r="493" spans="12:13" ht="15.75" customHeight="1">
      <c r="L493" s="14"/>
      <c r="M493" s="14"/>
    </row>
    <row r="494" spans="12:13" ht="15.75" customHeight="1">
      <c r="L494" s="14"/>
      <c r="M494" s="14"/>
    </row>
    <row r="495" spans="12:13" ht="15.75" customHeight="1">
      <c r="L495" s="14"/>
      <c r="M495" s="14"/>
    </row>
    <row r="496" spans="12:13" ht="15.75" customHeight="1">
      <c r="L496" s="14"/>
      <c r="M496" s="14"/>
    </row>
    <row r="497" spans="12:13" ht="15.75" customHeight="1">
      <c r="L497" s="14"/>
      <c r="M497" s="14"/>
    </row>
    <row r="498" spans="12:13" ht="15.75" customHeight="1">
      <c r="L498" s="14"/>
      <c r="M498" s="14"/>
    </row>
    <row r="499" spans="12:13" ht="15.75" customHeight="1">
      <c r="L499" s="14"/>
      <c r="M499" s="14"/>
    </row>
    <row r="500" spans="12:13" ht="15.75" customHeight="1">
      <c r="L500" s="14"/>
      <c r="M500" s="14"/>
    </row>
  </sheetData>
  <mergeCells count="6">
    <mergeCell ref="G13:I13"/>
    <mergeCell ref="G1:K1"/>
    <mergeCell ref="A3:K3"/>
    <mergeCell ref="A4:M4"/>
    <mergeCell ref="A5:J5"/>
    <mergeCell ref="A7:J7"/>
  </mergeCells>
  <pageMargins left="0.6" right="0.7" top="1" bottom="0.75" header="0.3" footer="0.3"/>
  <pageSetup scale="20" orientation="portrait" r:id="rId1"/>
  <colBreaks count="1" manualBreakCount="1">
    <brk id="12" max="72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35"/>
  <sheetViews>
    <sheetView zoomScale="60" zoomScaleNormal="60" workbookViewId="0">
      <selection activeCell="P5" sqref="P5"/>
    </sheetView>
  </sheetViews>
  <sheetFormatPr defaultColWidth="12.5703125" defaultRowHeight="15" customHeight="1"/>
  <cols>
    <col min="1" max="1" width="28.140625" customWidth="1"/>
    <col min="2" max="2" width="20.42578125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13.25" customHeight="1">
      <c r="A1" s="479" t="s">
        <v>93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1"/>
    </row>
    <row r="2" spans="1:15" ht="36.75" customHeight="1">
      <c r="A2" s="482" t="s">
        <v>178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4"/>
    </row>
    <row r="3" spans="1:15" ht="82.5" customHeight="1">
      <c r="A3" s="183" t="s">
        <v>94</v>
      </c>
      <c r="B3" s="184" t="s">
        <v>95</v>
      </c>
      <c r="C3" s="184" t="s">
        <v>96</v>
      </c>
      <c r="D3" s="184" t="s">
        <v>97</v>
      </c>
      <c r="E3" s="184" t="s">
        <v>98</v>
      </c>
      <c r="F3" s="184" t="s">
        <v>99</v>
      </c>
      <c r="G3" s="184" t="s">
        <v>100</v>
      </c>
      <c r="H3" s="184" t="s">
        <v>101</v>
      </c>
      <c r="I3" s="184" t="s">
        <v>102</v>
      </c>
      <c r="J3" s="184" t="s">
        <v>103</v>
      </c>
      <c r="K3" s="184" t="s">
        <v>104</v>
      </c>
      <c r="L3" s="184" t="s">
        <v>105</v>
      </c>
      <c r="M3" s="184" t="s">
        <v>106</v>
      </c>
      <c r="N3" s="211" t="s">
        <v>107</v>
      </c>
      <c r="O3" s="199"/>
    </row>
    <row r="4" spans="1:15" ht="35.25" customHeight="1">
      <c r="A4" s="495" t="s">
        <v>108</v>
      </c>
      <c r="B4" s="185" t="s">
        <v>109</v>
      </c>
      <c r="C4" s="186" t="s">
        <v>110</v>
      </c>
      <c r="D4" s="187">
        <v>0</v>
      </c>
      <c r="E4" s="187">
        <v>0</v>
      </c>
      <c r="F4" s="187">
        <v>0</v>
      </c>
      <c r="G4" s="187">
        <v>0</v>
      </c>
      <c r="H4" s="188">
        <v>0</v>
      </c>
      <c r="I4" s="507">
        <v>2.25</v>
      </c>
      <c r="J4" s="507">
        <v>71.75</v>
      </c>
      <c r="K4" s="507">
        <v>0</v>
      </c>
      <c r="L4" s="507">
        <v>0</v>
      </c>
      <c r="M4" s="507">
        <v>14.5</v>
      </c>
      <c r="N4" s="212"/>
      <c r="O4" s="199"/>
    </row>
    <row r="5" spans="1:15" ht="33" customHeight="1">
      <c r="A5" s="496"/>
      <c r="B5" s="189"/>
      <c r="C5" s="186" t="s">
        <v>111</v>
      </c>
      <c r="D5" s="187">
        <v>0</v>
      </c>
      <c r="E5" s="187">
        <v>84</v>
      </c>
      <c r="F5" s="187">
        <v>0</v>
      </c>
      <c r="G5" s="187">
        <v>0</v>
      </c>
      <c r="H5" s="188">
        <v>84</v>
      </c>
      <c r="I5" s="501"/>
      <c r="J5" s="501"/>
      <c r="K5" s="501"/>
      <c r="L5" s="501"/>
      <c r="M5" s="501"/>
      <c r="N5" s="212"/>
      <c r="O5" s="199"/>
    </row>
    <row r="6" spans="1:15" ht="29.25" customHeight="1">
      <c r="A6" s="495" t="s">
        <v>112</v>
      </c>
      <c r="B6" s="185" t="s">
        <v>113</v>
      </c>
      <c r="C6" s="190" t="s">
        <v>110</v>
      </c>
      <c r="D6" s="187">
        <v>0</v>
      </c>
      <c r="E6" s="187">
        <v>0</v>
      </c>
      <c r="F6" s="187">
        <v>0</v>
      </c>
      <c r="G6" s="187">
        <v>0</v>
      </c>
      <c r="H6" s="188">
        <v>0</v>
      </c>
      <c r="I6" s="507">
        <v>0</v>
      </c>
      <c r="J6" s="507">
        <v>0</v>
      </c>
      <c r="K6" s="507">
        <v>0</v>
      </c>
      <c r="L6" s="507">
        <v>0</v>
      </c>
      <c r="M6" s="507">
        <f>+(H6+H7)-J6+I6+K6</f>
        <v>0</v>
      </c>
      <c r="N6" s="213"/>
      <c r="O6" s="199"/>
    </row>
    <row r="7" spans="1:15" ht="31.5" customHeight="1">
      <c r="A7" s="496"/>
      <c r="B7" s="189"/>
      <c r="C7" s="190" t="s">
        <v>111</v>
      </c>
      <c r="D7" s="187">
        <v>0</v>
      </c>
      <c r="E7" s="187">
        <v>0</v>
      </c>
      <c r="F7" s="187">
        <v>0</v>
      </c>
      <c r="G7" s="187">
        <v>0</v>
      </c>
      <c r="H7" s="188">
        <v>0</v>
      </c>
      <c r="I7" s="501"/>
      <c r="J7" s="501"/>
      <c r="K7" s="501"/>
      <c r="L7" s="501"/>
      <c r="M7" s="501"/>
      <c r="N7" s="213"/>
      <c r="O7" s="199"/>
    </row>
    <row r="8" spans="1:15" ht="36.75" customHeight="1">
      <c r="A8" s="495" t="s">
        <v>114</v>
      </c>
      <c r="B8" s="500" t="s">
        <v>115</v>
      </c>
      <c r="C8" s="190" t="s">
        <v>110</v>
      </c>
      <c r="D8" s="187">
        <v>0</v>
      </c>
      <c r="E8" s="187">
        <v>0</v>
      </c>
      <c r="F8" s="187">
        <v>0</v>
      </c>
      <c r="G8" s="187">
        <v>0</v>
      </c>
      <c r="H8" s="188">
        <f>D8+E8-F8-G8</f>
        <v>0</v>
      </c>
      <c r="I8" s="507">
        <v>0</v>
      </c>
      <c r="J8" s="507">
        <v>0</v>
      </c>
      <c r="K8" s="507">
        <v>0</v>
      </c>
      <c r="L8" s="507">
        <v>0</v>
      </c>
      <c r="M8" s="507">
        <f t="shared" ref="M8" si="0">+(H8+H9)-J8+I8+K8</f>
        <v>0</v>
      </c>
      <c r="N8" s="214"/>
      <c r="O8" s="199"/>
    </row>
    <row r="9" spans="1:15" ht="27.75" customHeight="1">
      <c r="A9" s="496"/>
      <c r="B9" s="501"/>
      <c r="C9" s="190" t="s">
        <v>111</v>
      </c>
      <c r="D9" s="187">
        <v>0</v>
      </c>
      <c r="E9" s="187">
        <v>0</v>
      </c>
      <c r="F9" s="187">
        <v>0</v>
      </c>
      <c r="G9" s="187">
        <v>0</v>
      </c>
      <c r="H9" s="188">
        <f>D9+E9-F9-G9</f>
        <v>0</v>
      </c>
      <c r="I9" s="501"/>
      <c r="J9" s="501"/>
      <c r="K9" s="501"/>
      <c r="L9" s="501"/>
      <c r="M9" s="501"/>
      <c r="N9" s="214"/>
      <c r="O9" s="199"/>
    </row>
    <row r="10" spans="1:15" ht="36.75" customHeight="1">
      <c r="A10" s="495" t="s">
        <v>116</v>
      </c>
      <c r="B10" s="500" t="s">
        <v>113</v>
      </c>
      <c r="C10" s="190" t="s">
        <v>110</v>
      </c>
      <c r="D10" s="187">
        <v>0</v>
      </c>
      <c r="E10" s="187">
        <v>0</v>
      </c>
      <c r="F10" s="187">
        <v>0</v>
      </c>
      <c r="G10" s="187">
        <v>0</v>
      </c>
      <c r="H10" s="188">
        <f t="shared" ref="H10:H12" si="1">D10+E10-F10-G10</f>
        <v>0</v>
      </c>
      <c r="I10" s="507">
        <v>26.75</v>
      </c>
      <c r="J10" s="507">
        <v>350</v>
      </c>
      <c r="K10" s="507">
        <v>0</v>
      </c>
      <c r="L10" s="507">
        <v>0</v>
      </c>
      <c r="M10" s="507">
        <v>167.75</v>
      </c>
      <c r="N10" s="214"/>
      <c r="O10" s="199"/>
    </row>
    <row r="11" spans="1:15" ht="36.75" customHeight="1">
      <c r="A11" s="496"/>
      <c r="B11" s="501"/>
      <c r="C11" s="190" t="s">
        <v>111</v>
      </c>
      <c r="D11" s="187">
        <v>0</v>
      </c>
      <c r="E11" s="187">
        <v>491</v>
      </c>
      <c r="F11" s="187">
        <v>0</v>
      </c>
      <c r="G11" s="187">
        <v>0</v>
      </c>
      <c r="H11" s="188">
        <v>491</v>
      </c>
      <c r="I11" s="501"/>
      <c r="J11" s="501"/>
      <c r="K11" s="501"/>
      <c r="L11" s="501"/>
      <c r="M11" s="501"/>
      <c r="N11" s="214"/>
      <c r="O11" s="199"/>
    </row>
    <row r="12" spans="1:15" ht="34.5" customHeight="1">
      <c r="A12" s="495" t="s">
        <v>117</v>
      </c>
      <c r="B12" s="500" t="s">
        <v>115</v>
      </c>
      <c r="C12" s="190" t="s">
        <v>110</v>
      </c>
      <c r="D12" s="187">
        <v>0</v>
      </c>
      <c r="E12" s="187">
        <v>0</v>
      </c>
      <c r="F12" s="187">
        <v>0</v>
      </c>
      <c r="G12" s="187">
        <v>0</v>
      </c>
      <c r="H12" s="188">
        <f t="shared" si="1"/>
        <v>0</v>
      </c>
      <c r="I12" s="507">
        <v>0</v>
      </c>
      <c r="J12" s="507">
        <v>41</v>
      </c>
      <c r="K12" s="507">
        <v>0</v>
      </c>
      <c r="L12" s="507">
        <v>0</v>
      </c>
      <c r="M12" s="507">
        <f>+(H12+H13)-J12+I12+K12</f>
        <v>1</v>
      </c>
      <c r="N12" s="214"/>
      <c r="O12" s="199"/>
    </row>
    <row r="13" spans="1:15" ht="36" customHeight="1">
      <c r="A13" s="496"/>
      <c r="B13" s="501"/>
      <c r="C13" s="190" t="s">
        <v>111</v>
      </c>
      <c r="D13" s="187">
        <v>0</v>
      </c>
      <c r="E13" s="187">
        <v>42</v>
      </c>
      <c r="F13" s="187">
        <v>0</v>
      </c>
      <c r="G13" s="187">
        <v>0</v>
      </c>
      <c r="H13" s="188">
        <v>42</v>
      </c>
      <c r="I13" s="501"/>
      <c r="J13" s="501"/>
      <c r="K13" s="501"/>
      <c r="L13" s="501"/>
      <c r="M13" s="501"/>
      <c r="N13" s="214"/>
      <c r="O13" s="199"/>
    </row>
    <row r="14" spans="1:15" ht="30.75" customHeight="1">
      <c r="A14" s="495" t="s">
        <v>118</v>
      </c>
      <c r="B14" s="500" t="s">
        <v>113</v>
      </c>
      <c r="C14" s="190" t="s">
        <v>110</v>
      </c>
      <c r="D14" s="187">
        <v>0</v>
      </c>
      <c r="E14" s="187">
        <v>0</v>
      </c>
      <c r="F14" s="187">
        <v>0</v>
      </c>
      <c r="G14" s="187">
        <v>0</v>
      </c>
      <c r="H14" s="188">
        <f t="shared" ref="H14:H20" si="2">D14+E14-F14-G14</f>
        <v>0</v>
      </c>
      <c r="I14" s="507">
        <v>0</v>
      </c>
      <c r="J14" s="507">
        <v>0</v>
      </c>
      <c r="K14" s="507">
        <v>0</v>
      </c>
      <c r="L14" s="507">
        <v>0</v>
      </c>
      <c r="M14" s="507">
        <f>+(H14+H15)-J14+I14+K14</f>
        <v>0</v>
      </c>
      <c r="N14" s="214"/>
      <c r="O14" s="199"/>
    </row>
    <row r="15" spans="1:15" ht="28.5" customHeight="1">
      <c r="A15" s="497"/>
      <c r="B15" s="502"/>
      <c r="C15" s="191" t="s">
        <v>111</v>
      </c>
      <c r="D15" s="187">
        <v>0</v>
      </c>
      <c r="E15" s="187">
        <v>0</v>
      </c>
      <c r="F15" s="187">
        <v>0</v>
      </c>
      <c r="G15" s="187">
        <v>0</v>
      </c>
      <c r="H15" s="188">
        <f t="shared" si="2"/>
        <v>0</v>
      </c>
      <c r="I15" s="502"/>
      <c r="J15" s="502"/>
      <c r="K15" s="502"/>
      <c r="L15" s="502"/>
      <c r="M15" s="501"/>
      <c r="N15" s="215"/>
      <c r="O15" s="199"/>
    </row>
    <row r="16" spans="1:15" ht="31.5" customHeight="1">
      <c r="A16" s="495" t="s">
        <v>119</v>
      </c>
      <c r="B16" s="500" t="s">
        <v>115</v>
      </c>
      <c r="C16" s="190" t="s">
        <v>110</v>
      </c>
      <c r="D16" s="187">
        <v>0</v>
      </c>
      <c r="E16" s="187">
        <v>0</v>
      </c>
      <c r="F16" s="187">
        <v>0</v>
      </c>
      <c r="G16" s="187">
        <v>0</v>
      </c>
      <c r="H16" s="188">
        <f t="shared" si="2"/>
        <v>0</v>
      </c>
      <c r="I16" s="507">
        <v>0</v>
      </c>
      <c r="J16" s="507">
        <v>0</v>
      </c>
      <c r="K16" s="507">
        <v>0</v>
      </c>
      <c r="L16" s="507">
        <v>0</v>
      </c>
      <c r="M16" s="507">
        <f>+(H16+H17)-J16+I16+K16</f>
        <v>0</v>
      </c>
      <c r="N16" s="215"/>
      <c r="O16" s="199"/>
    </row>
    <row r="17" spans="1:16" ht="33" customHeight="1">
      <c r="A17" s="497"/>
      <c r="B17" s="502"/>
      <c r="C17" s="191" t="s">
        <v>111</v>
      </c>
      <c r="D17" s="187">
        <v>0</v>
      </c>
      <c r="E17" s="187">
        <v>0</v>
      </c>
      <c r="F17" s="187">
        <v>0</v>
      </c>
      <c r="G17" s="187">
        <v>0</v>
      </c>
      <c r="H17" s="188">
        <f t="shared" si="2"/>
        <v>0</v>
      </c>
      <c r="I17" s="502"/>
      <c r="J17" s="502"/>
      <c r="K17" s="502"/>
      <c r="L17" s="502"/>
      <c r="M17" s="501"/>
      <c r="N17" s="214"/>
      <c r="O17" s="199"/>
    </row>
    <row r="18" spans="1:16" ht="30.75" customHeight="1">
      <c r="A18" s="495" t="s">
        <v>120</v>
      </c>
      <c r="B18" s="500" t="s">
        <v>115</v>
      </c>
      <c r="C18" s="190" t="s">
        <v>110</v>
      </c>
      <c r="D18" s="187">
        <v>0</v>
      </c>
      <c r="E18" s="187">
        <v>0</v>
      </c>
      <c r="F18" s="187">
        <v>0</v>
      </c>
      <c r="G18" s="187">
        <v>0</v>
      </c>
      <c r="H18" s="188">
        <f t="shared" si="2"/>
        <v>0</v>
      </c>
      <c r="I18" s="507">
        <v>0</v>
      </c>
      <c r="J18" s="507">
        <v>0</v>
      </c>
      <c r="K18" s="507">
        <v>0</v>
      </c>
      <c r="L18" s="507">
        <v>0</v>
      </c>
      <c r="M18" s="507">
        <f>+(H18+H19)-J18+I18+K18</f>
        <v>0</v>
      </c>
      <c r="N18" s="214"/>
      <c r="O18" s="199"/>
    </row>
    <row r="19" spans="1:16" ht="29.25" customHeight="1">
      <c r="A19" s="497"/>
      <c r="B19" s="502"/>
      <c r="C19" s="191" t="s">
        <v>111</v>
      </c>
      <c r="D19" s="187">
        <v>0</v>
      </c>
      <c r="E19" s="187">
        <v>0</v>
      </c>
      <c r="F19" s="187">
        <v>0</v>
      </c>
      <c r="G19" s="187">
        <v>0</v>
      </c>
      <c r="H19" s="188">
        <f t="shared" si="2"/>
        <v>0</v>
      </c>
      <c r="I19" s="502"/>
      <c r="J19" s="502"/>
      <c r="K19" s="502"/>
      <c r="L19" s="502"/>
      <c r="M19" s="501"/>
      <c r="N19" s="216"/>
      <c r="O19" s="199"/>
    </row>
    <row r="20" spans="1:16" ht="36.75" customHeight="1">
      <c r="A20" s="495" t="s">
        <v>121</v>
      </c>
      <c r="B20" s="500" t="s">
        <v>122</v>
      </c>
      <c r="C20" s="190" t="s">
        <v>110</v>
      </c>
      <c r="D20" s="187">
        <v>0</v>
      </c>
      <c r="E20" s="187">
        <v>0</v>
      </c>
      <c r="F20" s="187">
        <v>0</v>
      </c>
      <c r="G20" s="187">
        <v>0</v>
      </c>
      <c r="H20" s="188">
        <f t="shared" si="2"/>
        <v>0</v>
      </c>
      <c r="I20" s="507">
        <v>0</v>
      </c>
      <c r="J20" s="507">
        <v>333.5</v>
      </c>
      <c r="K20" s="507">
        <v>0</v>
      </c>
      <c r="L20" s="507">
        <v>0</v>
      </c>
      <c r="M20" s="507">
        <f>+(H20+H21)-J20+I20+K20</f>
        <v>52.5</v>
      </c>
      <c r="N20" s="214"/>
      <c r="O20" s="199" t="s">
        <v>123</v>
      </c>
    </row>
    <row r="21" spans="1:16" ht="33" customHeight="1">
      <c r="A21" s="497"/>
      <c r="B21" s="502"/>
      <c r="C21" s="191" t="s">
        <v>111</v>
      </c>
      <c r="D21" s="187">
        <v>0</v>
      </c>
      <c r="E21" s="187">
        <v>386</v>
      </c>
      <c r="F21" s="187">
        <v>0</v>
      </c>
      <c r="G21" s="187">
        <v>0</v>
      </c>
      <c r="H21" s="188">
        <v>386</v>
      </c>
      <c r="I21" s="502"/>
      <c r="J21" s="502"/>
      <c r="K21" s="502"/>
      <c r="L21" s="502"/>
      <c r="M21" s="501"/>
      <c r="N21" s="216"/>
      <c r="O21" s="199"/>
    </row>
    <row r="22" spans="1:16" ht="39.75" customHeight="1">
      <c r="A22" s="485" t="s">
        <v>66</v>
      </c>
      <c r="B22" s="486"/>
      <c r="C22" s="487"/>
      <c r="D22" s="192">
        <f>SUM(D6:D19)</f>
        <v>0</v>
      </c>
      <c r="E22" s="192">
        <f>SUM(E4:E21)</f>
        <v>1003</v>
      </c>
      <c r="F22" s="192">
        <f>SUM(F6:F19)</f>
        <v>0</v>
      </c>
      <c r="G22" s="192">
        <f>SUM(G4:G21)</f>
        <v>0</v>
      </c>
      <c r="H22" s="192">
        <f>SUM(H4:H21)</f>
        <v>1003</v>
      </c>
      <c r="I22" s="217">
        <f>SUM(I4:I21)</f>
        <v>29</v>
      </c>
      <c r="J22" s="217">
        <f>SUM(J4:J21)</f>
        <v>796.25</v>
      </c>
      <c r="K22" s="217">
        <f>SUM(K6:K19)</f>
        <v>0</v>
      </c>
      <c r="L22" s="217">
        <f>SUM(L6:L19)</f>
        <v>0</v>
      </c>
      <c r="M22" s="192">
        <f>SUM(M4:M21)</f>
        <v>235.75</v>
      </c>
      <c r="N22" s="218"/>
      <c r="O22" s="199"/>
    </row>
    <row r="23" spans="1:16" ht="29.25" customHeight="1">
      <c r="A23" s="193" t="s">
        <v>110</v>
      </c>
      <c r="B23" s="194"/>
      <c r="C23" s="194"/>
      <c r="D23" s="195">
        <f>+D6+D8+D10+D12+D14</f>
        <v>0</v>
      </c>
      <c r="E23" s="195">
        <f>+E6+E8+E10+E12+E14</f>
        <v>0</v>
      </c>
      <c r="F23" s="195">
        <f>+F6+F8+F10+F12+F14</f>
        <v>0</v>
      </c>
      <c r="G23" s="195">
        <f>+G6+G8+G10+G12+G14</f>
        <v>0</v>
      </c>
      <c r="H23" s="195">
        <f>+H6+H8+H10+H12+H14</f>
        <v>0</v>
      </c>
      <c r="I23" s="195">
        <v>0</v>
      </c>
      <c r="J23" s="195">
        <v>0</v>
      </c>
      <c r="K23" s="195">
        <f>+K6+K8+K10+K12+K14</f>
        <v>0</v>
      </c>
      <c r="L23" s="195">
        <f>+L6+L8+L10+L12+L14</f>
        <v>0</v>
      </c>
      <c r="M23" s="195">
        <v>0</v>
      </c>
      <c r="N23" s="508">
        <f>+M23+M24</f>
        <v>235.75</v>
      </c>
      <c r="O23" s="199"/>
    </row>
    <row r="24" spans="1:16" ht="37.5" customHeight="1">
      <c r="A24" s="196" t="s">
        <v>111</v>
      </c>
      <c r="B24" s="197"/>
      <c r="C24" s="197"/>
      <c r="D24" s="198">
        <f>D17+D15+D13+D11+D9+D7</f>
        <v>0</v>
      </c>
      <c r="E24" s="198">
        <v>1003</v>
      </c>
      <c r="F24" s="198">
        <f>+F15+F13+F11+F9+F7</f>
        <v>0</v>
      </c>
      <c r="G24" s="198">
        <v>0</v>
      </c>
      <c r="H24" s="198">
        <v>1003</v>
      </c>
      <c r="I24" s="198">
        <v>29</v>
      </c>
      <c r="J24" s="198">
        <v>796.25</v>
      </c>
      <c r="K24" s="198">
        <f>+K15+K13+K11+K9+K7</f>
        <v>0</v>
      </c>
      <c r="L24" s="198">
        <v>0</v>
      </c>
      <c r="M24" s="198">
        <v>235.75</v>
      </c>
      <c r="N24" s="509"/>
      <c r="O24" s="219"/>
    </row>
    <row r="25" spans="1:16" ht="21" customHeight="1">
      <c r="A25" s="199"/>
      <c r="B25" s="199"/>
      <c r="C25" s="199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</row>
    <row r="26" spans="1:16" ht="41.25" customHeight="1">
      <c r="A26" s="200" t="s">
        <v>124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20"/>
      <c r="P26" s="221"/>
    </row>
    <row r="27" spans="1:16" ht="28.5" customHeight="1">
      <c r="A27" s="498" t="s">
        <v>125</v>
      </c>
      <c r="B27" s="503" t="s">
        <v>126</v>
      </c>
      <c r="C27" s="503" t="s">
        <v>127</v>
      </c>
      <c r="D27" s="505" t="s">
        <v>128</v>
      </c>
      <c r="E27" s="506" t="s">
        <v>129</v>
      </c>
      <c r="F27" s="488" t="s">
        <v>130</v>
      </c>
      <c r="G27" s="489"/>
      <c r="H27" s="488" t="s">
        <v>100</v>
      </c>
      <c r="I27" s="489"/>
      <c r="J27" s="490" t="s">
        <v>131</v>
      </c>
      <c r="K27" s="491"/>
      <c r="L27" s="492"/>
      <c r="M27" s="490" t="s">
        <v>132</v>
      </c>
      <c r="N27" s="493"/>
      <c r="O27" s="494"/>
      <c r="P27" s="222"/>
    </row>
    <row r="28" spans="1:16" ht="38.25" customHeight="1">
      <c r="A28" s="499"/>
      <c r="B28" s="504"/>
      <c r="C28" s="504"/>
      <c r="D28" s="504"/>
      <c r="E28" s="504"/>
      <c r="F28" s="203" t="s">
        <v>133</v>
      </c>
      <c r="G28" s="203" t="s">
        <v>134</v>
      </c>
      <c r="H28" s="202" t="s">
        <v>110</v>
      </c>
      <c r="I28" s="202" t="s">
        <v>111</v>
      </c>
      <c r="J28" s="223" t="s">
        <v>115</v>
      </c>
      <c r="K28" s="223" t="s">
        <v>113</v>
      </c>
      <c r="L28" s="223" t="s">
        <v>109</v>
      </c>
      <c r="M28" s="223" t="s">
        <v>135</v>
      </c>
      <c r="N28" s="223" t="s">
        <v>136</v>
      </c>
      <c r="O28" s="223" t="s">
        <v>137</v>
      </c>
      <c r="P28" s="222" t="s">
        <v>138</v>
      </c>
    </row>
    <row r="29" spans="1:16" ht="23.25" customHeight="1">
      <c r="A29" s="204"/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24"/>
    </row>
    <row r="30" spans="1:16" ht="22.5" customHeight="1">
      <c r="A30" s="206"/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25"/>
    </row>
    <row r="31" spans="1:16" ht="26.25" customHeight="1">
      <c r="A31" s="510" t="s">
        <v>139</v>
      </c>
      <c r="B31" s="511"/>
      <c r="C31" s="511"/>
      <c r="D31" s="511"/>
      <c r="E31" s="511"/>
      <c r="F31" s="511"/>
      <c r="G31" s="512"/>
      <c r="H31" s="208"/>
      <c r="I31" s="208"/>
      <c r="J31" s="208">
        <v>0</v>
      </c>
      <c r="K31" s="208"/>
      <c r="L31" s="226">
        <f t="shared" ref="L31:N31" si="3">SUM(L29)</f>
        <v>0</v>
      </c>
      <c r="M31" s="208">
        <f t="shared" si="3"/>
        <v>0</v>
      </c>
      <c r="N31" s="208">
        <f t="shared" si="3"/>
        <v>0</v>
      </c>
      <c r="O31" s="227">
        <f>SUM(O29:O30)</f>
        <v>0</v>
      </c>
      <c r="P31" s="228"/>
    </row>
    <row r="32" spans="1:16" ht="15.75" customHeight="1">
      <c r="A32" s="513"/>
      <c r="B32" s="514"/>
      <c r="C32" s="514"/>
      <c r="D32" s="514"/>
      <c r="E32" s="514"/>
      <c r="F32" s="514"/>
      <c r="G32" s="515"/>
      <c r="H32" s="519"/>
      <c r="I32" s="520"/>
      <c r="J32" s="520"/>
      <c r="K32" s="520"/>
      <c r="L32" s="520"/>
      <c r="M32" s="520"/>
      <c r="N32" s="520"/>
      <c r="O32" s="520"/>
      <c r="P32" s="521"/>
    </row>
    <row r="33" spans="1:16" ht="15" customHeight="1">
      <c r="A33" s="513"/>
      <c r="B33" s="514"/>
      <c r="C33" s="514"/>
      <c r="D33" s="514"/>
      <c r="E33" s="514"/>
      <c r="F33" s="514"/>
      <c r="G33" s="515"/>
      <c r="H33" s="519"/>
      <c r="I33" s="520"/>
      <c r="J33" s="520"/>
      <c r="K33" s="520"/>
      <c r="L33" s="520"/>
      <c r="M33" s="520"/>
      <c r="N33" s="520"/>
      <c r="O33" s="520"/>
      <c r="P33" s="521"/>
    </row>
    <row r="34" spans="1:16" ht="21.75" customHeight="1">
      <c r="A34" s="516"/>
      <c r="B34" s="517"/>
      <c r="C34" s="517"/>
      <c r="D34" s="517"/>
      <c r="E34" s="517"/>
      <c r="F34" s="517"/>
      <c r="G34" s="518"/>
      <c r="H34" s="209"/>
      <c r="I34" s="209"/>
      <c r="J34" s="229" t="s">
        <v>140</v>
      </c>
      <c r="K34" s="230"/>
      <c r="L34" s="230"/>
      <c r="M34" s="230"/>
      <c r="N34" s="230"/>
      <c r="O34" s="231"/>
      <c r="P34" s="232"/>
    </row>
    <row r="35" spans="1:16" ht="15" customHeight="1">
      <c r="A35" s="210"/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</row>
  </sheetData>
  <mergeCells count="76">
    <mergeCell ref="N23:N24"/>
    <mergeCell ref="A31:G34"/>
    <mergeCell ref="H32:P33"/>
    <mergeCell ref="L14:L15"/>
    <mergeCell ref="L16:L17"/>
    <mergeCell ref="L18:L19"/>
    <mergeCell ref="L20:L21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M4:M5"/>
    <mergeCell ref="M6:M7"/>
    <mergeCell ref="M8:M9"/>
    <mergeCell ref="M10:M11"/>
    <mergeCell ref="M12:M13"/>
    <mergeCell ref="L4:L5"/>
    <mergeCell ref="L6:L7"/>
    <mergeCell ref="L8:L9"/>
    <mergeCell ref="L10:L11"/>
    <mergeCell ref="L12:L13"/>
    <mergeCell ref="K16:K17"/>
    <mergeCell ref="K18:K19"/>
    <mergeCell ref="K20:K21"/>
    <mergeCell ref="J4:J5"/>
    <mergeCell ref="J6:J7"/>
    <mergeCell ref="J8:J9"/>
    <mergeCell ref="J10:J11"/>
    <mergeCell ref="J12:J13"/>
    <mergeCell ref="K4:K5"/>
    <mergeCell ref="K6:K7"/>
    <mergeCell ref="K8:K9"/>
    <mergeCell ref="K10:K11"/>
    <mergeCell ref="K12:K13"/>
    <mergeCell ref="C27:C28"/>
    <mergeCell ref="D27:D28"/>
    <mergeCell ref="E27:E28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A27:A28"/>
    <mergeCell ref="B8:B9"/>
    <mergeCell ref="B10:B11"/>
    <mergeCell ref="B12:B13"/>
    <mergeCell ref="B14:B15"/>
    <mergeCell ref="B16:B17"/>
    <mergeCell ref="B18:B19"/>
    <mergeCell ref="B20:B21"/>
    <mergeCell ref="B27:B28"/>
    <mergeCell ref="A1:N1"/>
    <mergeCell ref="A2:N2"/>
    <mergeCell ref="A22:C22"/>
    <mergeCell ref="F27:G27"/>
    <mergeCell ref="H27:I27"/>
    <mergeCell ref="J27:L27"/>
    <mergeCell ref="M27:O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</mergeCells>
  <pageMargins left="1" right="0.7" top="0.5" bottom="0.75" header="0.3" footer="0.3"/>
  <pageSetup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2"/>
  <sheetViews>
    <sheetView zoomScale="50" zoomScaleNormal="50" workbookViewId="0">
      <selection activeCell="B1" sqref="B1"/>
    </sheetView>
  </sheetViews>
  <sheetFormatPr defaultColWidth="12.5703125" defaultRowHeight="15" customHeight="1"/>
  <cols>
    <col min="1" max="1" width="7.5703125" customWidth="1"/>
    <col min="2" max="2" width="24.42578125" customWidth="1"/>
    <col min="3" max="3" width="35.85546875" customWidth="1"/>
    <col min="4" max="4" width="61.5703125" customWidth="1"/>
    <col min="5" max="5" width="21.85546875" customWidth="1"/>
    <col min="6" max="6" width="23.7109375" customWidth="1"/>
    <col min="7" max="7" width="30" customWidth="1"/>
    <col min="8" max="8" width="48.42578125" customWidth="1"/>
    <col min="9" max="9" width="5.42578125" customWidth="1"/>
    <col min="10" max="13" width="7.5703125" customWidth="1"/>
  </cols>
  <sheetData>
    <row r="1" spans="1:14" ht="39" customHeight="1">
      <c r="A1" s="1"/>
      <c r="B1" s="166" t="s">
        <v>141</v>
      </c>
      <c r="C1" s="1"/>
      <c r="D1" s="1"/>
      <c r="E1" s="412" t="s">
        <v>1</v>
      </c>
      <c r="F1" s="412"/>
      <c r="G1" s="1"/>
      <c r="H1" s="167" t="s">
        <v>71</v>
      </c>
      <c r="I1" s="1"/>
    </row>
    <row r="2" spans="1:14" ht="15.75">
      <c r="B2" s="81"/>
      <c r="C2" s="81"/>
      <c r="D2" s="81"/>
      <c r="E2" s="81"/>
      <c r="F2" s="81"/>
      <c r="G2" s="81"/>
      <c r="H2" s="81"/>
      <c r="I2" s="9"/>
    </row>
    <row r="3" spans="1:14" ht="103.5" customHeight="1">
      <c r="A3" s="413" t="s">
        <v>93</v>
      </c>
      <c r="B3" s="522"/>
      <c r="C3" s="522"/>
      <c r="D3" s="522"/>
      <c r="E3" s="522"/>
      <c r="F3" s="522"/>
      <c r="G3" s="522"/>
      <c r="H3" s="522"/>
      <c r="I3" s="9"/>
    </row>
    <row r="4" spans="1:14" ht="42" customHeight="1">
      <c r="A4" s="523" t="s">
        <v>35</v>
      </c>
      <c r="B4" s="523"/>
      <c r="C4" s="523"/>
      <c r="D4" s="523"/>
      <c r="E4" s="523"/>
      <c r="F4" s="523"/>
      <c r="G4" s="523"/>
      <c r="H4" s="523"/>
      <c r="I4" s="46"/>
      <c r="J4" s="46"/>
      <c r="K4" s="46"/>
      <c r="L4" s="46"/>
      <c r="M4" s="46"/>
      <c r="N4" s="46"/>
    </row>
    <row r="5" spans="1:14">
      <c r="A5" s="435"/>
      <c r="B5" s="453"/>
      <c r="C5" s="453"/>
      <c r="D5" s="453"/>
      <c r="E5" s="453"/>
      <c r="F5" s="453"/>
      <c r="G5" s="453"/>
      <c r="H5" s="453"/>
      <c r="I5" s="7"/>
    </row>
    <row r="6" spans="1:14" ht="44.25" customHeight="1">
      <c r="A6" s="524" t="s">
        <v>36</v>
      </c>
      <c r="B6" s="525"/>
      <c r="C6" s="525"/>
      <c r="D6" s="525"/>
      <c r="E6" s="525"/>
      <c r="F6" s="525"/>
      <c r="G6" s="525"/>
      <c r="H6" s="525"/>
    </row>
    <row r="7" spans="1:14" ht="36.75" customHeight="1">
      <c r="A7" s="79"/>
      <c r="B7" s="526" t="s">
        <v>142</v>
      </c>
      <c r="C7" s="525"/>
      <c r="D7" s="525"/>
      <c r="E7" s="525"/>
      <c r="F7" s="525"/>
      <c r="G7" s="525"/>
      <c r="H7" s="525"/>
    </row>
    <row r="8" spans="1:14" ht="35.25" customHeight="1">
      <c r="A8" s="79"/>
      <c r="B8" s="168"/>
      <c r="C8" s="168"/>
      <c r="D8" s="79"/>
      <c r="E8" s="168" t="s">
        <v>5</v>
      </c>
      <c r="F8" s="168"/>
      <c r="G8" s="168"/>
      <c r="H8" s="168"/>
    </row>
    <row r="9" spans="1:14" ht="20.25">
      <c r="D9" s="83"/>
      <c r="E9" s="83"/>
      <c r="F9" s="84"/>
      <c r="G9" s="85"/>
      <c r="H9" s="83"/>
    </row>
    <row r="10" spans="1:14" ht="50.25" customHeight="1">
      <c r="B10" s="116" t="s">
        <v>6</v>
      </c>
      <c r="C10" s="116"/>
      <c r="D10" s="103"/>
      <c r="E10" s="103"/>
      <c r="F10" s="117"/>
      <c r="G10" s="117"/>
      <c r="H10" s="103"/>
    </row>
    <row r="11" spans="1:14" ht="43.5" customHeight="1">
      <c r="B11" s="116" t="s">
        <v>7</v>
      </c>
      <c r="C11" s="116"/>
      <c r="D11" s="103"/>
      <c r="E11" s="103"/>
      <c r="F11" s="117"/>
      <c r="G11" s="117"/>
      <c r="H11" s="103"/>
    </row>
    <row r="12" spans="1:14" ht="52.5" customHeight="1">
      <c r="B12" s="116" t="s">
        <v>38</v>
      </c>
      <c r="C12" s="116"/>
      <c r="D12" s="103"/>
      <c r="E12" s="103"/>
      <c r="F12" s="117"/>
      <c r="G12" s="118" t="s">
        <v>9</v>
      </c>
      <c r="H12" s="103"/>
    </row>
    <row r="13" spans="1:14" ht="46.5" customHeight="1">
      <c r="B13" s="116" t="s">
        <v>179</v>
      </c>
      <c r="C13" s="116"/>
      <c r="D13" s="117"/>
      <c r="E13" s="116"/>
      <c r="F13" s="116"/>
      <c r="G13" s="48" t="s">
        <v>10</v>
      </c>
      <c r="H13" s="117"/>
    </row>
    <row r="14" spans="1:14" ht="45.75" customHeight="1">
      <c r="B14" s="116" t="s">
        <v>183</v>
      </c>
      <c r="C14" s="116"/>
      <c r="D14" s="117"/>
      <c r="E14" s="116"/>
      <c r="F14" s="117"/>
      <c r="G14" s="116" t="s">
        <v>74</v>
      </c>
      <c r="H14" s="117"/>
    </row>
    <row r="15" spans="1:14" ht="28.5">
      <c r="B15" s="117"/>
      <c r="C15" s="117"/>
      <c r="D15" s="117"/>
      <c r="E15" s="117"/>
      <c r="F15" s="116"/>
      <c r="G15" s="117"/>
      <c r="H15" s="117"/>
    </row>
    <row r="16" spans="1:14" ht="28.5">
      <c r="B16" s="103" t="s">
        <v>143</v>
      </c>
      <c r="C16" s="117"/>
      <c r="D16" s="117"/>
      <c r="E16" s="116"/>
      <c r="F16" s="117"/>
      <c r="G16" s="117"/>
      <c r="H16" s="117"/>
    </row>
    <row r="17" spans="1:8" ht="28.5">
      <c r="B17" s="117"/>
      <c r="C17" s="117"/>
      <c r="D17" s="117"/>
      <c r="E17" s="116"/>
      <c r="F17" s="117"/>
      <c r="G17" s="50"/>
      <c r="H17" s="117"/>
    </row>
    <row r="18" spans="1:8" ht="42.75" customHeight="1">
      <c r="B18" s="116" t="s">
        <v>13</v>
      </c>
      <c r="C18" s="116"/>
      <c r="D18" s="117"/>
      <c r="E18" s="117"/>
      <c r="F18" s="117"/>
      <c r="G18" s="117"/>
      <c r="H18" s="117"/>
    </row>
    <row r="19" spans="1:8" ht="54.75" customHeight="1">
      <c r="B19" s="116" t="s">
        <v>14</v>
      </c>
      <c r="C19" s="117"/>
      <c r="D19" s="117"/>
      <c r="E19" s="117"/>
      <c r="F19" s="117" t="s">
        <v>144</v>
      </c>
      <c r="G19" s="169" t="s">
        <v>145</v>
      </c>
      <c r="H19" s="117"/>
    </row>
    <row r="20" spans="1:8" ht="41.25" customHeight="1">
      <c r="B20" s="116" t="s">
        <v>16</v>
      </c>
      <c r="C20" s="117"/>
      <c r="D20" s="117"/>
      <c r="E20" s="117"/>
      <c r="F20" s="116" t="s">
        <v>146</v>
      </c>
      <c r="G20" s="117"/>
      <c r="H20" s="531"/>
    </row>
    <row r="21" spans="1:8" ht="23.25" customHeight="1">
      <c r="B21" s="117"/>
      <c r="C21" s="117"/>
      <c r="D21" s="117"/>
      <c r="E21" s="117"/>
      <c r="F21" s="117"/>
      <c r="G21" s="117"/>
      <c r="H21" s="532"/>
    </row>
    <row r="22" spans="1:8" ht="36.75" customHeight="1">
      <c r="F22" s="170" t="s">
        <v>176</v>
      </c>
      <c r="H22" s="9"/>
    </row>
    <row r="23" spans="1:8" ht="44.25" customHeight="1">
      <c r="H23" s="9"/>
    </row>
    <row r="24" spans="1:8" ht="45" customHeight="1">
      <c r="A24" s="102"/>
      <c r="B24" s="171" t="s">
        <v>147</v>
      </c>
      <c r="C24" s="172"/>
      <c r="D24" s="172"/>
      <c r="E24" s="172"/>
      <c r="F24" s="172"/>
      <c r="H24" s="104"/>
    </row>
    <row r="25" spans="1:8" ht="47.25" customHeight="1">
      <c r="A25" s="102"/>
      <c r="H25" s="104"/>
    </row>
    <row r="26" spans="1:8" ht="43.5" customHeight="1">
      <c r="A26" s="102"/>
      <c r="B26" s="470" t="s">
        <v>44</v>
      </c>
      <c r="C26" s="470" t="s">
        <v>45</v>
      </c>
      <c r="D26" s="529" t="s">
        <v>46</v>
      </c>
      <c r="E26" s="529" t="s">
        <v>47</v>
      </c>
      <c r="F26" s="470" t="s">
        <v>48</v>
      </c>
      <c r="G26" s="530" t="s">
        <v>49</v>
      </c>
      <c r="H26" s="104"/>
    </row>
    <row r="27" spans="1:8" ht="88.5" customHeight="1">
      <c r="A27" s="102"/>
      <c r="B27" s="528"/>
      <c r="C27" s="528"/>
      <c r="D27" s="528"/>
      <c r="E27" s="528"/>
      <c r="F27" s="528"/>
      <c r="G27" s="528"/>
      <c r="H27" s="104"/>
    </row>
    <row r="28" spans="1:8" ht="46.5" customHeight="1">
      <c r="A28" s="102"/>
      <c r="B28" s="325">
        <v>44628</v>
      </c>
      <c r="C28" s="128" t="s">
        <v>50</v>
      </c>
      <c r="D28" s="174">
        <v>35</v>
      </c>
      <c r="E28" s="175">
        <f t="shared" ref="E28:E32" si="0">D28*20</f>
        <v>700</v>
      </c>
      <c r="F28" s="321">
        <v>100</v>
      </c>
      <c r="G28" s="128">
        <f t="shared" ref="G28:G32" si="1">D28*F28</f>
        <v>3500</v>
      </c>
      <c r="H28" s="104"/>
    </row>
    <row r="29" spans="1:8" ht="44.25" customHeight="1">
      <c r="A29" s="102"/>
      <c r="B29" s="325">
        <v>44630</v>
      </c>
      <c r="C29" s="370" t="s">
        <v>50</v>
      </c>
      <c r="D29" s="174">
        <v>9.25</v>
      </c>
      <c r="E29" s="369">
        <f t="shared" si="0"/>
        <v>185</v>
      </c>
      <c r="F29" s="367">
        <v>100</v>
      </c>
      <c r="G29" s="370">
        <f t="shared" si="1"/>
        <v>925</v>
      </c>
      <c r="H29" s="104"/>
    </row>
    <row r="30" spans="1:8" ht="44.25" customHeight="1">
      <c r="A30" s="102"/>
      <c r="B30" s="325">
        <v>44641</v>
      </c>
      <c r="C30" s="370" t="s">
        <v>50</v>
      </c>
      <c r="D30" s="174">
        <v>12.5</v>
      </c>
      <c r="E30" s="369">
        <f t="shared" si="0"/>
        <v>250</v>
      </c>
      <c r="F30" s="367">
        <v>100</v>
      </c>
      <c r="G30" s="370">
        <f t="shared" si="1"/>
        <v>1250</v>
      </c>
      <c r="H30" s="104"/>
    </row>
    <row r="31" spans="1:8" ht="42" customHeight="1">
      <c r="A31" s="102"/>
      <c r="B31" s="325">
        <v>44647</v>
      </c>
      <c r="C31" s="370" t="s">
        <v>50</v>
      </c>
      <c r="D31" s="174">
        <v>9</v>
      </c>
      <c r="E31" s="369">
        <f t="shared" si="0"/>
        <v>180</v>
      </c>
      <c r="F31" s="367">
        <v>100</v>
      </c>
      <c r="G31" s="370">
        <f t="shared" si="1"/>
        <v>900</v>
      </c>
      <c r="H31" s="104"/>
    </row>
    <row r="32" spans="1:8" ht="44.25" customHeight="1">
      <c r="A32" s="102"/>
      <c r="B32" s="325">
        <v>44651</v>
      </c>
      <c r="C32" s="128" t="s">
        <v>50</v>
      </c>
      <c r="D32" s="174">
        <v>6</v>
      </c>
      <c r="E32" s="175">
        <f t="shared" si="0"/>
        <v>120</v>
      </c>
      <c r="F32" s="321">
        <v>100</v>
      </c>
      <c r="G32" s="128">
        <f t="shared" si="1"/>
        <v>600</v>
      </c>
      <c r="H32" s="104"/>
    </row>
    <row r="33" spans="1:13" ht="45.75" customHeight="1">
      <c r="A33" s="107"/>
      <c r="B33" s="325"/>
      <c r="C33" s="128"/>
      <c r="D33" s="326">
        <f>SUM(D28:D32)</f>
        <v>71.75</v>
      </c>
      <c r="E33" s="175"/>
      <c r="F33" s="321"/>
      <c r="G33" s="327">
        <f>SUM(G28:G32)</f>
        <v>7175</v>
      </c>
      <c r="H33" s="104"/>
    </row>
    <row r="34" spans="1:13" ht="36.75" customHeight="1">
      <c r="A34" s="102"/>
      <c r="B34" s="527" t="s">
        <v>171</v>
      </c>
      <c r="C34" s="527"/>
      <c r="D34" s="527"/>
      <c r="E34" s="179">
        <v>1</v>
      </c>
      <c r="F34" s="180" t="s">
        <v>52</v>
      </c>
      <c r="G34" s="177">
        <f>G33*9/100</f>
        <v>645.75</v>
      </c>
      <c r="H34" s="104"/>
    </row>
    <row r="35" spans="1:13" ht="50.25" customHeight="1">
      <c r="A35" s="102"/>
      <c r="B35" s="328"/>
      <c r="C35" s="329"/>
      <c r="D35" s="329"/>
      <c r="E35" s="181">
        <v>2</v>
      </c>
      <c r="F35" s="180" t="s">
        <v>53</v>
      </c>
      <c r="G35" s="177">
        <f>G33*9/100</f>
        <v>645.75</v>
      </c>
      <c r="H35" s="104"/>
    </row>
    <row r="36" spans="1:13" ht="45.75" customHeight="1">
      <c r="A36" s="102"/>
      <c r="B36" s="178"/>
      <c r="C36" s="178"/>
      <c r="D36" s="178"/>
      <c r="E36" s="330" t="s">
        <v>54</v>
      </c>
      <c r="F36" s="181"/>
      <c r="G36" s="315">
        <f>SUM(G33:G35)</f>
        <v>8466.5</v>
      </c>
      <c r="H36" s="104"/>
    </row>
    <row r="37" spans="1:13" ht="51" customHeight="1">
      <c r="A37" s="102"/>
      <c r="E37" s="90"/>
    </row>
    <row r="38" spans="1:13" ht="54" customHeight="1">
      <c r="A38" s="102"/>
      <c r="B38" s="16" t="s">
        <v>26</v>
      </c>
      <c r="C38" s="16"/>
      <c r="D38" s="16"/>
      <c r="E38" s="90"/>
      <c r="F38" s="11" t="s">
        <v>148</v>
      </c>
      <c r="G38" s="30"/>
      <c r="H38" s="9"/>
    </row>
    <row r="39" spans="1:13" ht="49.5" customHeight="1">
      <c r="A39" s="102"/>
      <c r="B39" s="16" t="s">
        <v>27</v>
      </c>
      <c r="C39" s="16"/>
      <c r="D39" s="16"/>
      <c r="E39" s="90"/>
      <c r="F39" s="30"/>
      <c r="G39" s="30"/>
      <c r="H39" s="9"/>
    </row>
    <row r="40" spans="1:13" ht="30.75" customHeight="1">
      <c r="A40" s="102"/>
      <c r="B40" s="16" t="s">
        <v>28</v>
      </c>
      <c r="C40" s="16"/>
      <c r="D40" s="16"/>
      <c r="F40" s="30"/>
      <c r="G40" s="30"/>
      <c r="H40" s="9"/>
    </row>
    <row r="41" spans="1:13" ht="43.5" customHeight="1">
      <c r="A41" s="102"/>
      <c r="F41" s="11" t="s">
        <v>30</v>
      </c>
      <c r="G41" s="30"/>
    </row>
    <row r="42" spans="1:13" ht="44.25" customHeight="1">
      <c r="A42" s="102"/>
    </row>
    <row r="43" spans="1:13" ht="32.25" customHeight="1">
      <c r="A43" s="102"/>
      <c r="H43" s="9"/>
    </row>
    <row r="44" spans="1:13" ht="42" customHeight="1">
      <c r="A44" s="102"/>
    </row>
    <row r="45" spans="1:13">
      <c r="A45" s="102"/>
    </row>
    <row r="46" spans="1:13" ht="45" customHeight="1">
      <c r="A46" s="102"/>
    </row>
    <row r="47" spans="1:13" ht="30" customHeight="1">
      <c r="A47" s="102"/>
      <c r="H47" s="104"/>
      <c r="L47" s="182"/>
    </row>
    <row r="48" spans="1:13" ht="30" customHeight="1">
      <c r="A48" s="102"/>
      <c r="H48" s="104"/>
      <c r="I48" s="53"/>
      <c r="J48" s="53"/>
      <c r="K48" s="53"/>
      <c r="L48" s="182"/>
      <c r="M48" s="53"/>
    </row>
    <row r="49" spans="1:13">
      <c r="A49" s="109"/>
      <c r="H49" s="104"/>
      <c r="I49" s="53"/>
      <c r="J49" s="53"/>
      <c r="K49" s="53"/>
      <c r="L49" s="182"/>
      <c r="M49" s="53"/>
    </row>
    <row r="50" spans="1:13" ht="30.75" customHeight="1">
      <c r="A50" s="109"/>
      <c r="H50" s="104"/>
      <c r="I50" s="53"/>
      <c r="J50" s="53"/>
      <c r="K50" s="53"/>
      <c r="L50" s="182"/>
      <c r="M50" s="53"/>
    </row>
    <row r="51" spans="1:13">
      <c r="A51" s="109"/>
      <c r="H51" s="104"/>
      <c r="I51" s="53"/>
      <c r="J51" s="53"/>
      <c r="K51" s="53"/>
      <c r="L51" s="182"/>
      <c r="M51" s="53"/>
    </row>
    <row r="52" spans="1:13" ht="30" customHeight="1">
      <c r="A52" s="109"/>
      <c r="H52" s="104"/>
      <c r="I52" s="53"/>
      <c r="J52" s="53"/>
      <c r="K52" s="53"/>
      <c r="L52" s="182"/>
      <c r="M52" s="53"/>
    </row>
    <row r="53" spans="1:13">
      <c r="A53" s="109"/>
      <c r="H53" s="104"/>
    </row>
    <row r="54" spans="1:13" ht="30" customHeight="1">
      <c r="A54" s="102"/>
      <c r="H54" s="104"/>
    </row>
    <row r="55" spans="1:13" ht="30" customHeight="1">
      <c r="A55" s="102"/>
    </row>
    <row r="56" spans="1:13" ht="33" customHeight="1">
      <c r="A56" s="110"/>
    </row>
    <row r="57" spans="1:13">
      <c r="A57" s="111"/>
    </row>
    <row r="58" spans="1:13" ht="15" customHeight="1">
      <c r="A58" s="102"/>
    </row>
    <row r="60" spans="1:13">
      <c r="A60" s="102"/>
    </row>
    <row r="61" spans="1:13" ht="15" customHeight="1">
      <c r="A61" s="102"/>
    </row>
    <row r="62" spans="1:13" ht="33" customHeight="1"/>
    <row r="63" spans="1:13" ht="36" customHeight="1">
      <c r="H63" s="79"/>
    </row>
    <row r="64" spans="1:13" ht="30" customHeight="1"/>
    <row r="65" spans="8:8" ht="30" customHeight="1">
      <c r="H65" s="79"/>
    </row>
    <row r="66" spans="8:8" ht="23.25" customHeight="1">
      <c r="H66" s="79"/>
    </row>
    <row r="68" spans="8:8" ht="37.5" customHeight="1"/>
    <row r="81" ht="14.25" customHeight="1"/>
    <row r="82" ht="14.25" customHeight="1"/>
  </sheetData>
  <mergeCells count="14">
    <mergeCell ref="B7:H7"/>
    <mergeCell ref="B34:D34"/>
    <mergeCell ref="B26:B27"/>
    <mergeCell ref="C26:C27"/>
    <mergeCell ref="D26:D27"/>
    <mergeCell ref="E26:E27"/>
    <mergeCell ref="F26:F27"/>
    <mergeCell ref="G26:G27"/>
    <mergeCell ref="H20:H21"/>
    <mergeCell ref="E1:F1"/>
    <mergeCell ref="A3:H3"/>
    <mergeCell ref="A4:H4"/>
    <mergeCell ref="A5:H5"/>
    <mergeCell ref="A6:H6"/>
  </mergeCells>
  <hyperlinks>
    <hyperlink ref="F34" r:id="rId1"/>
    <hyperlink ref="F35" r:id="rId2"/>
  </hyperlinks>
  <pageMargins left="0.99" right="0.6" top="1" bottom="0.75" header="0.3" footer="0.3"/>
  <pageSetup scale="30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3"/>
  <sheetViews>
    <sheetView topLeftCell="A6" zoomScale="60" zoomScaleNormal="60" workbookViewId="0">
      <selection activeCell="A6" sqref="A6:F6"/>
    </sheetView>
  </sheetViews>
  <sheetFormatPr defaultColWidth="12.5703125" defaultRowHeight="15" customHeight="1"/>
  <cols>
    <col min="1" max="1" width="13.7109375" customWidth="1"/>
    <col min="2" max="2" width="11.5703125" customWidth="1"/>
    <col min="3" max="3" width="28" customWidth="1"/>
    <col min="4" max="4" width="31.140625" customWidth="1"/>
    <col min="5" max="5" width="22.140625" customWidth="1"/>
    <col min="6" max="6" width="35.7109375" customWidth="1"/>
    <col min="7" max="10" width="7.5703125" customWidth="1"/>
    <col min="11" max="11" width="16.85546875" customWidth="1"/>
    <col min="12" max="12" width="8.42578125" customWidth="1"/>
    <col min="13" max="13" width="7.5703125" customWidth="1"/>
  </cols>
  <sheetData>
    <row r="1" spans="1:11" ht="33" customHeight="1">
      <c r="A1" s="143" t="s">
        <v>149</v>
      </c>
      <c r="B1" s="1"/>
      <c r="C1" s="1"/>
      <c r="D1" s="1"/>
      <c r="E1" s="35" t="s">
        <v>32</v>
      </c>
      <c r="F1" s="1"/>
      <c r="G1" s="533" t="s">
        <v>150</v>
      </c>
      <c r="H1" s="533"/>
      <c r="I1" s="533"/>
      <c r="J1" s="533"/>
      <c r="K1" s="533"/>
    </row>
    <row r="2" spans="1:11" ht="16.5" customHeight="1">
      <c r="A2" s="36"/>
      <c r="B2" s="36"/>
      <c r="C2" s="36"/>
      <c r="D2" s="36"/>
      <c r="G2" s="8"/>
      <c r="H2" s="36"/>
      <c r="I2" s="36"/>
      <c r="J2" s="36"/>
      <c r="K2" s="36"/>
    </row>
    <row r="3" spans="1:11" ht="92.25" customHeight="1">
      <c r="A3" s="534" t="s">
        <v>151</v>
      </c>
      <c r="B3" s="534"/>
      <c r="C3" s="534"/>
      <c r="D3" s="534"/>
      <c r="E3" s="534"/>
      <c r="F3" s="534"/>
      <c r="G3" s="534"/>
      <c r="H3" s="534"/>
      <c r="I3" s="534"/>
      <c r="J3" s="534"/>
      <c r="K3" s="534"/>
    </row>
    <row r="4" spans="1:11" ht="29.25" customHeight="1">
      <c r="A4" s="37"/>
      <c r="B4" s="535" t="s">
        <v>35</v>
      </c>
      <c r="C4" s="535"/>
      <c r="D4" s="535"/>
      <c r="E4" s="535"/>
      <c r="F4" s="535"/>
      <c r="G4" s="535"/>
      <c r="H4" s="535"/>
      <c r="I4" s="535"/>
      <c r="J4" s="37"/>
      <c r="K4" s="37"/>
    </row>
    <row r="5" spans="1:11" ht="9.75" customHeight="1">
      <c r="A5" s="435"/>
      <c r="B5" s="453"/>
      <c r="C5" s="453"/>
      <c r="D5" s="453"/>
      <c r="E5" s="453"/>
      <c r="F5" s="453"/>
      <c r="G5" s="7"/>
      <c r="H5" s="7"/>
      <c r="I5" s="7"/>
      <c r="J5" s="7"/>
      <c r="K5" s="7"/>
    </row>
    <row r="6" spans="1:11" ht="27" customHeight="1">
      <c r="A6" s="536" t="s">
        <v>36</v>
      </c>
      <c r="B6" s="537"/>
      <c r="C6" s="537"/>
      <c r="D6" s="537"/>
      <c r="E6" s="537"/>
      <c r="F6" s="537"/>
    </row>
    <row r="7" spans="1:11" ht="29.25" customHeight="1">
      <c r="A7" s="39"/>
      <c r="B7" s="39"/>
      <c r="C7" s="538" t="s">
        <v>152</v>
      </c>
      <c r="D7" s="537"/>
      <c r="E7" s="537"/>
      <c r="F7" s="537"/>
    </row>
    <row r="8" spans="1:11" ht="30" customHeight="1">
      <c r="B8" s="438" t="s">
        <v>5</v>
      </c>
      <c r="C8" s="437"/>
      <c r="D8" s="437"/>
      <c r="E8" s="437"/>
      <c r="F8" s="437"/>
    </row>
    <row r="9" spans="1:11">
      <c r="C9" s="42"/>
      <c r="D9" s="42"/>
      <c r="E9" s="43"/>
      <c r="F9" s="44"/>
    </row>
    <row r="10" spans="1:11" ht="41.25" customHeight="1">
      <c r="B10" s="45" t="s">
        <v>6</v>
      </c>
      <c r="C10" s="45"/>
      <c r="D10" s="45"/>
      <c r="E10" s="45"/>
      <c r="F10" s="46" t="s">
        <v>9</v>
      </c>
      <c r="G10" s="47"/>
      <c r="H10" s="47"/>
      <c r="I10" s="47"/>
      <c r="J10" s="47"/>
    </row>
    <row r="11" spans="1:11" ht="39" customHeight="1">
      <c r="B11" s="45" t="s">
        <v>7</v>
      </c>
      <c r="C11" s="45"/>
      <c r="D11" s="45"/>
      <c r="E11" s="45"/>
      <c r="F11" s="144" t="s">
        <v>153</v>
      </c>
      <c r="G11" s="47"/>
      <c r="H11" s="47"/>
      <c r="I11" s="47"/>
      <c r="J11" s="47"/>
    </row>
    <row r="12" spans="1:11" ht="37.5" customHeight="1">
      <c r="B12" s="45" t="s">
        <v>60</v>
      </c>
      <c r="C12" s="45"/>
      <c r="D12" s="45"/>
      <c r="E12" s="45"/>
      <c r="F12" s="145" t="s">
        <v>154</v>
      </c>
      <c r="G12" s="47"/>
      <c r="H12" s="47"/>
      <c r="I12" s="47"/>
      <c r="J12" s="47"/>
    </row>
    <row r="13" spans="1:11" ht="34.5" customHeight="1">
      <c r="B13" s="51" t="s">
        <v>175</v>
      </c>
      <c r="C13" s="51"/>
      <c r="D13" s="45"/>
      <c r="E13" s="45"/>
      <c r="F13" s="47"/>
      <c r="G13" s="47"/>
      <c r="H13" s="47"/>
      <c r="I13" s="47"/>
      <c r="J13" s="47"/>
    </row>
    <row r="14" spans="1:11" ht="35.25" customHeight="1">
      <c r="B14" s="331" t="s">
        <v>184</v>
      </c>
      <c r="C14" s="45"/>
      <c r="D14" s="45"/>
      <c r="E14" s="45" t="s">
        <v>139</v>
      </c>
      <c r="F14" s="47"/>
      <c r="G14" s="47"/>
      <c r="H14" s="47"/>
      <c r="I14" s="47"/>
      <c r="J14" s="47"/>
    </row>
    <row r="15" spans="1:11" ht="23.25">
      <c r="B15" s="45"/>
      <c r="C15" s="45"/>
      <c r="D15" s="45"/>
      <c r="E15" s="45"/>
      <c r="F15" s="47"/>
      <c r="G15" s="47"/>
      <c r="H15" s="47"/>
      <c r="I15" s="47"/>
      <c r="J15" s="47"/>
    </row>
    <row r="16" spans="1:11" ht="34.5" customHeight="1">
      <c r="B16" s="539" t="s">
        <v>143</v>
      </c>
      <c r="C16" s="539"/>
      <c r="D16" s="539"/>
      <c r="E16" s="47"/>
      <c r="F16" s="52"/>
      <c r="G16" s="47"/>
      <c r="H16" s="47"/>
      <c r="I16" s="47"/>
      <c r="J16" s="47"/>
    </row>
    <row r="17" spans="1:12" ht="23.25" customHeight="1">
      <c r="A17" s="53"/>
      <c r="B17" s="47"/>
      <c r="C17" s="47"/>
      <c r="D17" s="47"/>
      <c r="E17" s="52"/>
      <c r="F17" s="47"/>
      <c r="G17" s="47"/>
      <c r="H17" s="47"/>
      <c r="I17" s="47"/>
      <c r="J17" s="47"/>
    </row>
    <row r="18" spans="1:12" ht="45.75" customHeight="1">
      <c r="A18" s="53"/>
      <c r="B18" s="45" t="s">
        <v>13</v>
      </c>
      <c r="C18" s="52"/>
      <c r="D18" s="52"/>
      <c r="E18" s="47"/>
      <c r="F18" s="54" t="s">
        <v>15</v>
      </c>
      <c r="G18" s="47"/>
      <c r="H18" s="47"/>
      <c r="I18" s="47"/>
      <c r="J18" s="47"/>
    </row>
    <row r="19" spans="1:12" ht="44.25" customHeight="1">
      <c r="A19" s="53"/>
      <c r="B19" s="45" t="s">
        <v>14</v>
      </c>
      <c r="C19" s="45"/>
      <c r="D19" s="47"/>
      <c r="E19" s="47"/>
      <c r="F19" s="45" t="s">
        <v>17</v>
      </c>
      <c r="G19" s="47"/>
      <c r="H19" s="47"/>
      <c r="I19" s="47"/>
      <c r="J19" s="47"/>
    </row>
    <row r="20" spans="1:12" ht="39" customHeight="1">
      <c r="B20" s="45" t="s">
        <v>16</v>
      </c>
      <c r="C20" s="45"/>
      <c r="D20" s="45"/>
      <c r="E20" s="146"/>
      <c r="F20" s="47"/>
      <c r="G20" s="47"/>
      <c r="H20" s="47"/>
      <c r="I20" s="47"/>
      <c r="J20" s="47"/>
    </row>
    <row r="21" spans="1:12" ht="34.5" customHeight="1">
      <c r="B21" s="47"/>
      <c r="C21" s="47"/>
      <c r="D21" s="47"/>
      <c r="E21" s="146" t="s">
        <v>174</v>
      </c>
      <c r="F21" s="146"/>
      <c r="G21" s="146"/>
      <c r="H21" s="146"/>
      <c r="I21" s="146"/>
      <c r="J21" s="146"/>
    </row>
    <row r="22" spans="1:12" ht="15.75" customHeight="1">
      <c r="B22" s="47"/>
      <c r="C22" s="47"/>
      <c r="D22" s="47"/>
      <c r="E22" s="47"/>
      <c r="F22" s="47"/>
      <c r="G22" s="47"/>
      <c r="H22" s="47"/>
      <c r="I22" s="47"/>
      <c r="J22" s="47"/>
      <c r="L22" s="61"/>
    </row>
    <row r="23" spans="1:12" ht="47.25" customHeight="1">
      <c r="B23" s="146" t="s">
        <v>155</v>
      </c>
      <c r="C23" s="52"/>
      <c r="D23" s="52"/>
      <c r="E23" s="52"/>
      <c r="F23" s="52"/>
      <c r="G23" s="52"/>
      <c r="H23" s="147"/>
      <c r="I23" s="160"/>
      <c r="J23" s="47"/>
      <c r="L23" s="61"/>
    </row>
    <row r="24" spans="1:12" ht="11.25" customHeight="1">
      <c r="B24" s="47"/>
      <c r="C24" s="47"/>
      <c r="D24" s="47"/>
      <c r="E24" s="47"/>
      <c r="F24" s="47"/>
      <c r="G24" s="47"/>
      <c r="H24" s="47"/>
      <c r="I24" s="47"/>
      <c r="J24" s="47"/>
    </row>
    <row r="25" spans="1:12" ht="39" customHeight="1">
      <c r="B25" s="62" t="s">
        <v>19</v>
      </c>
      <c r="C25" s="63" t="s">
        <v>20</v>
      </c>
      <c r="D25" s="63"/>
      <c r="E25" s="63" t="s">
        <v>65</v>
      </c>
      <c r="F25" s="64" t="s">
        <v>66</v>
      </c>
    </row>
    <row r="26" spans="1:12" ht="32.25" customHeight="1">
      <c r="B26" s="65"/>
      <c r="C26" s="66"/>
      <c r="D26" s="66"/>
      <c r="E26" s="67" t="s">
        <v>67</v>
      </c>
      <c r="F26" s="68" t="s">
        <v>49</v>
      </c>
      <c r="G26" s="9"/>
    </row>
    <row r="27" spans="1:12" ht="30.75" customHeight="1">
      <c r="B27" s="69">
        <v>1</v>
      </c>
      <c r="C27" s="540" t="s">
        <v>68</v>
      </c>
      <c r="D27" s="541"/>
      <c r="E27" s="316">
        <v>34.25</v>
      </c>
      <c r="F27" s="317">
        <v>6165</v>
      </c>
      <c r="G27" s="9"/>
    </row>
    <row r="28" spans="1:12" ht="40.5" customHeight="1">
      <c r="B28" s="71"/>
      <c r="C28" s="72"/>
      <c r="D28" s="72"/>
      <c r="E28" s="73"/>
      <c r="F28" s="70"/>
      <c r="G28" s="9"/>
    </row>
    <row r="29" spans="1:12" ht="30.75" customHeight="1">
      <c r="B29" s="542" t="s">
        <v>69</v>
      </c>
      <c r="C29" s="543"/>
      <c r="D29" s="543"/>
      <c r="E29" s="541"/>
      <c r="F29" s="317">
        <v>6165</v>
      </c>
      <c r="G29" s="9"/>
    </row>
    <row r="30" spans="1:12" ht="32.25" customHeight="1">
      <c r="B30" s="545"/>
      <c r="C30" s="546"/>
      <c r="D30" s="546"/>
      <c r="E30" s="546"/>
      <c r="F30" s="547"/>
      <c r="G30" s="9"/>
    </row>
    <row r="31" spans="1:12" ht="21" customHeight="1">
      <c r="G31" s="9"/>
    </row>
    <row r="32" spans="1:12" ht="30.75" customHeight="1">
      <c r="B32" s="548"/>
      <c r="C32" s="548"/>
      <c r="D32" s="548"/>
      <c r="E32" s="548"/>
      <c r="F32" s="548"/>
    </row>
    <row r="33" spans="1:11" ht="45" customHeight="1">
      <c r="B33" s="76" t="s">
        <v>26</v>
      </c>
      <c r="C33" s="76"/>
      <c r="D33" s="76"/>
      <c r="F33" s="78" t="s">
        <v>55</v>
      </c>
    </row>
    <row r="34" spans="1:11" ht="39" customHeight="1">
      <c r="B34" s="76" t="s">
        <v>27</v>
      </c>
      <c r="C34" s="76"/>
      <c r="D34" s="76"/>
      <c r="F34" s="79"/>
      <c r="G34" s="79"/>
    </row>
    <row r="35" spans="1:11" ht="34.5" customHeight="1">
      <c r="B35" s="76" t="s">
        <v>28</v>
      </c>
      <c r="C35" s="76"/>
      <c r="D35" s="76"/>
      <c r="F35" s="79"/>
      <c r="G35" s="79"/>
    </row>
    <row r="36" spans="1:11" ht="36" customHeight="1">
      <c r="G36" s="79"/>
    </row>
    <row r="37" spans="1:11" ht="22.5" customHeight="1">
      <c r="F37" s="78" t="s">
        <v>30</v>
      </c>
      <c r="H37" s="79"/>
    </row>
    <row r="38" spans="1:11" ht="24" customHeight="1">
      <c r="H38" s="79"/>
    </row>
    <row r="39" spans="1:11" ht="22.5" customHeight="1"/>
    <row r="40" spans="1:11" ht="24" customHeight="1"/>
    <row r="41" spans="1:11" ht="28.5">
      <c r="J41" s="79"/>
      <c r="K41" s="79"/>
    </row>
    <row r="42" spans="1:11" ht="29.25" customHeight="1">
      <c r="F42" s="80"/>
      <c r="J42" s="79"/>
      <c r="K42" s="79"/>
    </row>
    <row r="43" spans="1:11" ht="30" customHeight="1">
      <c r="I43" s="79"/>
      <c r="J43" s="79"/>
      <c r="K43" s="79"/>
    </row>
    <row r="44" spans="1:11" ht="28.5">
      <c r="I44" s="79"/>
      <c r="J44" s="79"/>
      <c r="K44" s="79"/>
    </row>
    <row r="45" spans="1:11" ht="30.75">
      <c r="A45" s="148"/>
      <c r="I45" s="79"/>
      <c r="J45" s="79"/>
      <c r="K45" s="79"/>
    </row>
    <row r="46" spans="1:11">
      <c r="A46" s="149"/>
    </row>
    <row r="47" spans="1:11">
      <c r="A47" s="149"/>
    </row>
    <row r="48" spans="1:11" ht="15.75" customHeight="1">
      <c r="A48" s="549"/>
      <c r="B48" s="461"/>
      <c r="C48" s="461"/>
      <c r="D48" s="461"/>
      <c r="E48" s="461"/>
      <c r="F48" s="461"/>
    </row>
    <row r="49" spans="1:7">
      <c r="A49" s="150"/>
      <c r="B49" s="150"/>
      <c r="C49" s="550"/>
      <c r="D49" s="461"/>
      <c r="E49" s="461"/>
      <c r="F49" s="461"/>
    </row>
    <row r="50" spans="1:7" ht="15.75">
      <c r="B50" s="551"/>
      <c r="C50" s="461"/>
      <c r="D50" s="461"/>
      <c r="E50" s="461"/>
      <c r="F50" s="461"/>
    </row>
    <row r="51" spans="1:7">
      <c r="B51" s="151"/>
      <c r="C51" s="42"/>
      <c r="D51" s="42"/>
      <c r="E51" s="43"/>
      <c r="F51" s="44"/>
    </row>
    <row r="52" spans="1:7">
      <c r="B52" s="151"/>
      <c r="C52" s="42"/>
      <c r="D52" s="42"/>
      <c r="E52" s="43"/>
      <c r="F52" s="44"/>
    </row>
    <row r="53" spans="1:7">
      <c r="B53" s="152"/>
      <c r="C53" s="152"/>
      <c r="D53" s="42"/>
      <c r="E53" s="43"/>
      <c r="F53" s="44"/>
    </row>
    <row r="54" spans="1:7">
      <c r="B54" s="42"/>
      <c r="C54" s="153"/>
      <c r="D54" s="153"/>
      <c r="E54" s="44"/>
    </row>
    <row r="55" spans="1:7">
      <c r="B55" s="42"/>
      <c r="C55" s="153"/>
      <c r="D55" s="153"/>
      <c r="E55" s="44"/>
      <c r="F55" s="154"/>
    </row>
    <row r="56" spans="1:7" ht="15.75" customHeight="1">
      <c r="C56" s="544"/>
      <c r="D56" s="461"/>
      <c r="E56" s="461"/>
    </row>
    <row r="57" spans="1:7" ht="15.75" customHeight="1">
      <c r="B57" s="460"/>
      <c r="C57" s="461"/>
      <c r="D57" s="461"/>
      <c r="F57" s="156"/>
    </row>
    <row r="58" spans="1:7" ht="15" customHeight="1">
      <c r="B58" s="155"/>
      <c r="C58" s="13"/>
      <c r="D58" s="13"/>
      <c r="E58" s="157"/>
      <c r="F58" s="154"/>
    </row>
    <row r="59" spans="1:7" ht="15" customHeight="1">
      <c r="B59" s="155"/>
      <c r="C59" s="13"/>
      <c r="D59" s="13"/>
      <c r="E59" s="158"/>
      <c r="G59" s="159"/>
    </row>
    <row r="60" spans="1:7" ht="15" customHeight="1">
      <c r="B60" s="159"/>
      <c r="C60" s="159"/>
      <c r="D60" s="159"/>
      <c r="E60" s="159"/>
      <c r="F60" s="159"/>
      <c r="G60" s="159"/>
    </row>
    <row r="61" spans="1:7" ht="14.25" customHeight="1">
      <c r="B61" s="159"/>
      <c r="C61" s="159"/>
      <c r="D61" s="159"/>
      <c r="E61" s="159"/>
      <c r="F61" s="159"/>
      <c r="G61" s="159"/>
    </row>
    <row r="62" spans="1:7" ht="14.25" customHeight="1">
      <c r="B62" s="159"/>
      <c r="C62" s="159"/>
      <c r="D62" s="159"/>
      <c r="E62" s="159"/>
      <c r="F62" s="159"/>
      <c r="G62" s="159"/>
    </row>
    <row r="63" spans="1:7" ht="14.25" customHeight="1">
      <c r="B63" s="159"/>
      <c r="C63" s="159"/>
      <c r="D63" s="159"/>
      <c r="E63" s="159"/>
      <c r="F63" s="159"/>
      <c r="G63" s="159"/>
    </row>
    <row r="64" spans="1:7" ht="14.25" customHeight="1">
      <c r="B64" s="159"/>
      <c r="C64" s="159"/>
      <c r="D64" s="159"/>
      <c r="E64" s="159"/>
      <c r="F64" s="159"/>
      <c r="G64" s="159"/>
    </row>
    <row r="65" spans="2:7" ht="14.25" customHeight="1">
      <c r="B65" s="159"/>
      <c r="C65" s="159"/>
      <c r="D65" s="159"/>
      <c r="E65" s="159"/>
      <c r="F65" s="159"/>
      <c r="G65" s="159"/>
    </row>
    <row r="66" spans="2:7" ht="14.25" customHeight="1">
      <c r="B66" s="159"/>
      <c r="C66" s="159"/>
      <c r="D66" s="159"/>
      <c r="E66" s="159"/>
      <c r="F66" s="159"/>
      <c r="G66" s="159"/>
    </row>
    <row r="67" spans="2:7" ht="14.25" customHeight="1">
      <c r="B67" s="159"/>
      <c r="C67" s="159"/>
      <c r="D67" s="159"/>
      <c r="E67" s="159"/>
      <c r="F67" s="159"/>
      <c r="G67" s="159"/>
    </row>
    <row r="68" spans="2:7" ht="14.25" customHeight="1">
      <c r="B68" s="159"/>
      <c r="C68" s="159"/>
      <c r="D68" s="159"/>
      <c r="E68" s="159"/>
      <c r="F68" s="159"/>
      <c r="G68" s="159"/>
    </row>
    <row r="69" spans="2:7" ht="14.25" customHeight="1">
      <c r="B69" s="159"/>
      <c r="C69" s="159"/>
      <c r="D69" s="159"/>
      <c r="E69" s="159"/>
      <c r="F69" s="159"/>
      <c r="G69" s="159"/>
    </row>
    <row r="70" spans="2:7" ht="14.25" customHeight="1">
      <c r="B70" s="159"/>
      <c r="C70" s="159"/>
      <c r="D70" s="159"/>
      <c r="E70" s="159"/>
      <c r="F70" s="159"/>
      <c r="G70" s="159"/>
    </row>
    <row r="71" spans="2:7" ht="14.25" customHeight="1">
      <c r="B71" s="159"/>
      <c r="C71" s="159"/>
      <c r="D71" s="159"/>
      <c r="E71" s="159"/>
      <c r="F71" s="159"/>
      <c r="G71" s="159"/>
    </row>
    <row r="72" spans="2:7" ht="15.75">
      <c r="B72" s="159"/>
      <c r="C72" s="159"/>
      <c r="D72" s="159"/>
      <c r="E72" s="159"/>
      <c r="F72" s="159"/>
      <c r="G72" s="159"/>
    </row>
    <row r="73" spans="2:7" ht="15.75">
      <c r="B73" s="159"/>
      <c r="C73" s="159"/>
      <c r="D73" s="159"/>
      <c r="E73" s="159"/>
      <c r="F73" s="159"/>
    </row>
    <row r="74" spans="2:7">
      <c r="B74" s="44"/>
      <c r="C74" s="161"/>
      <c r="E74" s="44"/>
      <c r="F74" s="162"/>
    </row>
    <row r="75" spans="2:7">
      <c r="B75" s="44"/>
      <c r="C75" s="161"/>
      <c r="E75" s="44"/>
      <c r="F75" s="162"/>
    </row>
    <row r="76" spans="2:7">
      <c r="B76" s="44"/>
      <c r="C76" s="44"/>
      <c r="D76" s="44"/>
      <c r="E76" s="44"/>
      <c r="F76" s="44"/>
    </row>
    <row r="77" spans="2:7" ht="15" customHeight="1">
      <c r="B77" s="163"/>
    </row>
    <row r="78" spans="2:7">
      <c r="B78" s="163"/>
    </row>
    <row r="80" spans="2:7" ht="15" customHeight="1">
      <c r="F80" s="164"/>
    </row>
    <row r="83" spans="6:6" ht="15" customHeight="1">
      <c r="F83" s="165"/>
    </row>
  </sheetData>
  <mergeCells count="17">
    <mergeCell ref="C56:E56"/>
    <mergeCell ref="B57:D57"/>
    <mergeCell ref="B30:F30"/>
    <mergeCell ref="B32:F32"/>
    <mergeCell ref="A48:F48"/>
    <mergeCell ref="C49:F49"/>
    <mergeCell ref="B50:F50"/>
    <mergeCell ref="C7:F7"/>
    <mergeCell ref="B8:F8"/>
    <mergeCell ref="B16:D16"/>
    <mergeCell ref="C27:D27"/>
    <mergeCell ref="B29:E29"/>
    <mergeCell ref="G1:K1"/>
    <mergeCell ref="A3:K3"/>
    <mergeCell ref="B4:I4"/>
    <mergeCell ref="A5:F5"/>
    <mergeCell ref="A6:F6"/>
  </mergeCells>
  <pageMargins left="0.45" right="0.7" top="1" bottom="0.75" header="0.3" footer="0.3"/>
  <pageSetup scale="48" orientation="portrait" r:id="rId1"/>
  <rowBreaks count="1" manualBreakCount="1">
    <brk id="5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500"/>
  <sheetViews>
    <sheetView topLeftCell="A4" zoomScale="70" zoomScaleNormal="70" workbookViewId="0">
      <selection activeCell="A4" sqref="A4:I4"/>
    </sheetView>
  </sheetViews>
  <sheetFormatPr defaultColWidth="12.5703125" defaultRowHeight="15" customHeight="1"/>
  <cols>
    <col min="1" max="1" width="11.140625" customWidth="1"/>
    <col min="2" max="2" width="23" customWidth="1"/>
    <col min="3" max="3" width="67.42578125" customWidth="1"/>
    <col min="4" max="4" width="28.42578125" customWidth="1"/>
    <col min="5" max="5" width="25" customWidth="1"/>
    <col min="6" max="6" width="14.42578125" customWidth="1"/>
    <col min="7" max="7" width="26.5703125" customWidth="1"/>
    <col min="8" max="8" width="25.140625" customWidth="1"/>
    <col min="9" max="9" width="26.28515625" customWidth="1"/>
    <col min="10" max="10" width="29.140625" customWidth="1"/>
    <col min="11" max="12" width="8" customWidth="1"/>
    <col min="13" max="13" width="7.5703125" customWidth="1"/>
  </cols>
  <sheetData>
    <row r="1" spans="1:13" ht="35.25" customHeight="1">
      <c r="A1" s="412" t="s">
        <v>141</v>
      </c>
      <c r="B1" s="412"/>
      <c r="C1" s="412"/>
      <c r="D1" s="555" t="s">
        <v>32</v>
      </c>
      <c r="E1" s="555"/>
      <c r="F1" s="555"/>
      <c r="G1" s="412" t="s">
        <v>156</v>
      </c>
      <c r="H1" s="412"/>
      <c r="I1" s="412"/>
      <c r="J1" s="412"/>
      <c r="K1" s="14"/>
      <c r="L1" s="14"/>
      <c r="M1" s="14"/>
    </row>
    <row r="2" spans="1:13" ht="15.75" customHeight="1">
      <c r="B2" s="10"/>
      <c r="C2" s="10"/>
      <c r="D2" s="10"/>
      <c r="E2" s="10"/>
      <c r="F2" s="10"/>
      <c r="G2" s="10"/>
      <c r="H2" s="10"/>
      <c r="I2" s="10"/>
      <c r="J2" s="10"/>
      <c r="K2" s="14"/>
      <c r="L2" s="14"/>
      <c r="M2" s="14"/>
    </row>
    <row r="3" spans="1:13" ht="127.5" customHeight="1">
      <c r="A3" s="413" t="s">
        <v>93</v>
      </c>
      <c r="B3" s="556"/>
      <c r="C3" s="556"/>
      <c r="D3" s="556"/>
      <c r="E3" s="556"/>
      <c r="F3" s="556"/>
      <c r="G3" s="556"/>
      <c r="H3" s="556"/>
      <c r="I3" s="556"/>
      <c r="J3" s="556"/>
      <c r="K3" s="14"/>
      <c r="L3" s="14"/>
      <c r="M3" s="14"/>
    </row>
    <row r="4" spans="1:13" ht="35.25" customHeight="1">
      <c r="A4" s="557" t="s">
        <v>35</v>
      </c>
      <c r="B4" s="557"/>
      <c r="C4" s="557"/>
      <c r="D4" s="557"/>
      <c r="E4" s="557"/>
      <c r="F4" s="557"/>
      <c r="G4" s="557"/>
      <c r="H4" s="557"/>
      <c r="I4" s="557"/>
      <c r="J4" s="31"/>
      <c r="K4" s="14"/>
      <c r="L4" s="14"/>
      <c r="M4" s="14"/>
    </row>
    <row r="5" spans="1:13" ht="9.75" customHeight="1">
      <c r="A5" s="414"/>
      <c r="B5" s="453"/>
      <c r="C5" s="453"/>
      <c r="D5" s="453"/>
      <c r="E5" s="453"/>
      <c r="F5" s="453"/>
      <c r="G5" s="453"/>
      <c r="H5" s="453"/>
      <c r="I5" s="453"/>
      <c r="J5" s="453"/>
      <c r="K5" s="14"/>
      <c r="L5" s="14"/>
      <c r="M5" s="14"/>
    </row>
    <row r="6" spans="1:13" ht="33" customHeight="1">
      <c r="A6" s="552" t="s">
        <v>36</v>
      </c>
      <c r="B6" s="553"/>
      <c r="C6" s="553"/>
      <c r="D6" s="553"/>
      <c r="E6" s="553"/>
      <c r="F6" s="553"/>
      <c r="G6" s="553"/>
      <c r="H6" s="553"/>
      <c r="I6" s="553"/>
      <c r="J6" s="553"/>
      <c r="K6" s="14"/>
      <c r="L6" s="14"/>
      <c r="M6" s="14"/>
    </row>
    <row r="7" spans="1:13" ht="15.75" customHeight="1">
      <c r="A7" s="12"/>
      <c r="B7" s="12"/>
      <c r="C7" s="12"/>
      <c r="D7" s="12"/>
      <c r="E7" s="12"/>
      <c r="F7" s="13"/>
      <c r="G7" s="12"/>
      <c r="H7" s="12"/>
      <c r="I7" s="12"/>
      <c r="J7" s="14"/>
      <c r="K7" s="14"/>
      <c r="L7" s="14"/>
      <c r="M7" s="14"/>
    </row>
    <row r="8" spans="1:13" ht="50.25" customHeight="1">
      <c r="A8" s="14"/>
      <c r="B8" s="116" t="s">
        <v>157</v>
      </c>
      <c r="C8" s="116"/>
      <c r="D8" s="116"/>
      <c r="E8" s="117"/>
      <c r="F8" s="117"/>
      <c r="G8" s="116"/>
      <c r="H8" s="116"/>
      <c r="I8" s="117"/>
      <c r="J8" s="136"/>
      <c r="K8" s="14"/>
      <c r="L8" s="14"/>
      <c r="M8" s="14"/>
    </row>
    <row r="9" spans="1:13" ht="59.25" customHeight="1">
      <c r="A9" s="14"/>
      <c r="B9" s="116" t="s">
        <v>7</v>
      </c>
      <c r="C9" s="116"/>
      <c r="D9" s="116"/>
      <c r="E9" s="117"/>
      <c r="F9" s="117"/>
      <c r="G9" s="118" t="s">
        <v>9</v>
      </c>
      <c r="H9" s="49"/>
      <c r="I9" s="117"/>
      <c r="J9" s="136"/>
      <c r="K9" s="14"/>
      <c r="L9" s="14"/>
      <c r="M9" s="14"/>
    </row>
    <row r="10" spans="1:13" ht="51.75" customHeight="1">
      <c r="A10" s="14"/>
      <c r="B10" s="116" t="s">
        <v>158</v>
      </c>
      <c r="C10" s="116"/>
      <c r="D10" s="116"/>
      <c r="E10" s="117"/>
      <c r="F10" s="117"/>
      <c r="G10" s="48" t="s">
        <v>61</v>
      </c>
      <c r="H10" s="49"/>
      <c r="I10" s="117"/>
      <c r="J10" s="136"/>
      <c r="K10" s="14"/>
      <c r="L10" s="14"/>
      <c r="M10" s="14"/>
    </row>
    <row r="11" spans="1:13" ht="44.25" customHeight="1">
      <c r="A11" s="14"/>
      <c r="B11" s="116" t="s">
        <v>185</v>
      </c>
      <c r="C11" s="119"/>
      <c r="D11" s="116"/>
      <c r="E11" s="117"/>
      <c r="F11" s="117"/>
      <c r="G11" s="116" t="s">
        <v>17</v>
      </c>
      <c r="H11" s="50"/>
      <c r="I11" s="117"/>
      <c r="J11" s="136"/>
      <c r="K11" s="14"/>
      <c r="L11" s="14"/>
      <c r="M11" s="14"/>
    </row>
    <row r="12" spans="1:13" ht="21.75" customHeight="1">
      <c r="A12" s="14"/>
      <c r="B12" s="117"/>
      <c r="C12" s="117"/>
      <c r="D12" s="116"/>
      <c r="E12" s="117"/>
      <c r="F12" s="117"/>
      <c r="G12" s="49"/>
      <c r="H12" s="49"/>
      <c r="I12" s="49"/>
      <c r="J12" s="136"/>
      <c r="K12" s="14"/>
      <c r="L12" s="14"/>
      <c r="M12" s="14"/>
    </row>
    <row r="13" spans="1:13" ht="49.5" customHeight="1">
      <c r="A13" s="14"/>
      <c r="B13" s="120" t="s">
        <v>143</v>
      </c>
      <c r="C13" s="120"/>
      <c r="D13" s="117"/>
      <c r="E13" s="117"/>
      <c r="F13" s="117"/>
      <c r="G13" s="49"/>
      <c r="H13" s="49"/>
      <c r="I13" s="49"/>
      <c r="J13" s="136"/>
      <c r="K13" s="14"/>
      <c r="L13" s="14"/>
      <c r="M13" s="14"/>
    </row>
    <row r="14" spans="1:13" ht="53.25" customHeight="1">
      <c r="A14" s="14"/>
      <c r="B14" s="120" t="s">
        <v>159</v>
      </c>
      <c r="C14" s="121"/>
      <c r="D14" s="117"/>
      <c r="E14" s="116"/>
      <c r="F14" s="116"/>
      <c r="G14" s="49"/>
      <c r="H14" s="49"/>
      <c r="I14" s="49"/>
      <c r="J14" s="136"/>
      <c r="K14" s="14"/>
      <c r="L14" s="14"/>
      <c r="M14" s="14"/>
    </row>
    <row r="15" spans="1:13" ht="20.25" customHeight="1">
      <c r="A15" s="14"/>
      <c r="B15" s="49"/>
      <c r="C15" s="49"/>
      <c r="D15" s="120"/>
      <c r="E15" s="49"/>
      <c r="F15" s="49"/>
      <c r="G15" s="119"/>
      <c r="H15" s="122"/>
      <c r="I15" s="123"/>
      <c r="J15" s="137"/>
      <c r="K15" s="138"/>
      <c r="L15" s="138"/>
      <c r="M15" s="14"/>
    </row>
    <row r="16" spans="1:13" ht="22.5" customHeight="1">
      <c r="A16" s="14"/>
      <c r="B16" s="49"/>
      <c r="C16" s="49"/>
      <c r="D16" s="121"/>
      <c r="E16" s="49"/>
      <c r="F16" s="49"/>
      <c r="G16" s="49"/>
      <c r="H16" s="49"/>
      <c r="I16" s="49"/>
      <c r="J16" s="137"/>
      <c r="K16" s="138"/>
      <c r="L16" s="138"/>
      <c r="M16" s="14"/>
    </row>
    <row r="17" spans="1:13" ht="56.25" customHeight="1">
      <c r="A17" s="12"/>
      <c r="B17" s="119" t="s">
        <v>13</v>
      </c>
      <c r="C17" s="119"/>
      <c r="D17" s="123"/>
      <c r="E17" s="123"/>
      <c r="F17" s="123"/>
      <c r="G17" s="49"/>
      <c r="H17" s="49"/>
      <c r="I17" s="49"/>
      <c r="J17" s="137"/>
      <c r="K17" s="138"/>
      <c r="L17" s="138"/>
      <c r="M17" s="14"/>
    </row>
    <row r="18" spans="1:13" ht="54" customHeight="1">
      <c r="A18" s="13"/>
      <c r="B18" s="119" t="s">
        <v>14</v>
      </c>
      <c r="C18" s="123"/>
      <c r="D18" s="119"/>
      <c r="E18" s="123"/>
      <c r="F18" s="123"/>
      <c r="G18" s="124" t="s">
        <v>15</v>
      </c>
      <c r="H18" s="49"/>
      <c r="I18" s="123"/>
      <c r="J18" s="137"/>
      <c r="K18" s="138"/>
      <c r="L18" s="138"/>
      <c r="M18" s="14"/>
    </row>
    <row r="19" spans="1:13" ht="41.25" customHeight="1">
      <c r="B19" s="119" t="s">
        <v>16</v>
      </c>
      <c r="C19" s="119"/>
      <c r="D19" s="49"/>
      <c r="E19" s="49"/>
      <c r="F19" s="49"/>
      <c r="G19" s="119" t="s">
        <v>17</v>
      </c>
      <c r="H19" s="122"/>
      <c r="I19" s="123"/>
      <c r="J19" s="41"/>
      <c r="K19" s="138"/>
      <c r="L19" s="138"/>
      <c r="M19" s="14"/>
    </row>
    <row r="20" spans="1:13" ht="31.5" customHeight="1">
      <c r="B20" s="49"/>
      <c r="C20" s="49"/>
      <c r="D20" s="49"/>
      <c r="E20" s="49"/>
      <c r="F20" s="49"/>
      <c r="G20" s="49"/>
      <c r="H20" s="49"/>
      <c r="I20" s="49"/>
      <c r="J20" s="41"/>
      <c r="K20" s="14"/>
      <c r="L20" s="14"/>
      <c r="M20" s="14"/>
    </row>
    <row r="21" spans="1:13" ht="37.5" customHeight="1">
      <c r="B21" s="90"/>
      <c r="C21" s="90"/>
      <c r="D21" s="90"/>
      <c r="E21" s="90"/>
      <c r="F21" s="90"/>
      <c r="G21" s="21" t="s">
        <v>176</v>
      </c>
      <c r="H21" s="24"/>
      <c r="I21" s="19"/>
      <c r="J21" s="139"/>
      <c r="K21" s="14"/>
      <c r="L21" s="14"/>
      <c r="M21" s="14"/>
    </row>
    <row r="22" spans="1:13" ht="18.75" customHeight="1" thickBot="1">
      <c r="K22" s="14"/>
      <c r="L22" s="14"/>
      <c r="M22" s="14"/>
    </row>
    <row r="23" spans="1:13" ht="51.75" customHeight="1">
      <c r="A23" s="125" t="s">
        <v>75</v>
      </c>
      <c r="B23" s="126" t="s">
        <v>76</v>
      </c>
      <c r="C23" s="126" t="s">
        <v>77</v>
      </c>
      <c r="D23" s="126" t="s">
        <v>78</v>
      </c>
      <c r="E23" s="126" t="s">
        <v>79</v>
      </c>
      <c r="F23" s="126" t="s">
        <v>80</v>
      </c>
      <c r="G23" s="126" t="s">
        <v>81</v>
      </c>
      <c r="H23" s="126" t="s">
        <v>82</v>
      </c>
      <c r="I23" s="126" t="s">
        <v>48</v>
      </c>
      <c r="J23" s="140" t="s">
        <v>83</v>
      </c>
      <c r="K23" s="14"/>
      <c r="L23" s="14"/>
      <c r="M23" s="14"/>
    </row>
    <row r="24" spans="1:13" ht="53.25" customHeight="1">
      <c r="A24" s="385">
        <v>1</v>
      </c>
      <c r="B24" s="382">
        <v>44628</v>
      </c>
      <c r="C24" s="105" t="s">
        <v>89</v>
      </c>
      <c r="D24" s="105" t="s">
        <v>87</v>
      </c>
      <c r="E24" s="105" t="s">
        <v>173</v>
      </c>
      <c r="F24" s="105" t="s">
        <v>247</v>
      </c>
      <c r="G24" s="105" t="s">
        <v>250</v>
      </c>
      <c r="H24" s="383">
        <v>12.5</v>
      </c>
      <c r="I24" s="384">
        <v>180</v>
      </c>
      <c r="J24" s="386">
        <f>H24*I24</f>
        <v>2250</v>
      </c>
      <c r="K24" s="14"/>
      <c r="L24" s="14"/>
      <c r="M24" s="14"/>
    </row>
    <row r="25" spans="1:13" ht="50.25" customHeight="1">
      <c r="A25" s="385">
        <v>2</v>
      </c>
      <c r="B25" s="382">
        <v>44628</v>
      </c>
      <c r="C25" s="105" t="s">
        <v>89</v>
      </c>
      <c r="D25" s="105" t="s">
        <v>87</v>
      </c>
      <c r="E25" s="105" t="s">
        <v>246</v>
      </c>
      <c r="F25" s="105" t="s">
        <v>248</v>
      </c>
      <c r="G25" s="105" t="s">
        <v>251</v>
      </c>
      <c r="H25" s="383">
        <v>12.5</v>
      </c>
      <c r="I25" s="384">
        <v>180</v>
      </c>
      <c r="J25" s="386">
        <f t="shared" ref="J25:J26" si="0">H25*I25</f>
        <v>2250</v>
      </c>
      <c r="K25" s="14"/>
      <c r="L25" s="14"/>
      <c r="M25" s="14"/>
    </row>
    <row r="26" spans="1:13" ht="42" customHeight="1">
      <c r="A26" s="127">
        <v>3</v>
      </c>
      <c r="B26" s="382">
        <v>44630</v>
      </c>
      <c r="C26" s="105" t="s">
        <v>84</v>
      </c>
      <c r="D26" s="105" t="s">
        <v>85</v>
      </c>
      <c r="E26" s="105" t="s">
        <v>88</v>
      </c>
      <c r="F26" s="105" t="s">
        <v>249</v>
      </c>
      <c r="G26" s="105" t="s">
        <v>252</v>
      </c>
      <c r="H26" s="383">
        <v>9.25</v>
      </c>
      <c r="I26" s="384">
        <v>180</v>
      </c>
      <c r="J26" s="386">
        <f t="shared" si="0"/>
        <v>1665</v>
      </c>
      <c r="K26" s="14"/>
      <c r="L26" s="14"/>
      <c r="M26" s="14"/>
    </row>
    <row r="27" spans="1:13" ht="45" customHeight="1" thickBot="1">
      <c r="A27" s="129"/>
      <c r="B27" s="130"/>
      <c r="C27" s="387"/>
      <c r="D27" s="131"/>
      <c r="E27" s="131"/>
      <c r="F27" s="131"/>
      <c r="G27" s="132"/>
      <c r="H27" s="319">
        <f>SUM(H24:H26)</f>
        <v>34.25</v>
      </c>
      <c r="I27" s="141"/>
      <c r="J27" s="320">
        <f>SUM(J24:J26)</f>
        <v>6165</v>
      </c>
      <c r="K27" s="14"/>
      <c r="L27" s="14"/>
    </row>
    <row r="28" spans="1:13" ht="46.5" customHeight="1">
      <c r="A28" s="27"/>
      <c r="B28" s="27"/>
      <c r="D28" s="27"/>
      <c r="E28" s="14"/>
      <c r="F28" s="14"/>
      <c r="G28" s="14"/>
      <c r="H28" s="107"/>
      <c r="I28" s="14"/>
      <c r="J28" s="138"/>
      <c r="K28" s="138"/>
      <c r="L28" s="14"/>
    </row>
    <row r="29" spans="1:13" ht="27" customHeight="1">
      <c r="F29" s="554" t="s">
        <v>92</v>
      </c>
      <c r="G29" s="554"/>
      <c r="H29" s="554"/>
      <c r="I29" s="554"/>
      <c r="J29" s="14"/>
      <c r="K29" s="14"/>
    </row>
    <row r="30" spans="1:13" ht="37.5" customHeight="1">
      <c r="A30" s="14"/>
      <c r="B30" s="14"/>
      <c r="C30" s="14"/>
      <c r="D30" s="29"/>
      <c r="E30" s="29"/>
      <c r="J30" s="138"/>
      <c r="K30" s="14"/>
    </row>
    <row r="31" spans="1:13" ht="40.5" customHeight="1">
      <c r="A31" s="14"/>
      <c r="B31" s="14"/>
      <c r="C31" s="14"/>
      <c r="D31" s="29"/>
      <c r="E31" s="29"/>
      <c r="F31" s="30"/>
      <c r="G31" s="30"/>
      <c r="H31" s="30"/>
      <c r="I31" s="30"/>
      <c r="J31" s="138"/>
      <c r="K31" s="138"/>
      <c r="L31" s="14"/>
    </row>
    <row r="32" spans="1:13" ht="32.25" customHeight="1">
      <c r="A32" s="134"/>
      <c r="B32" s="14"/>
      <c r="C32" s="14"/>
      <c r="D32" s="14"/>
      <c r="F32" s="30"/>
      <c r="G32" s="30"/>
      <c r="H32" s="30"/>
      <c r="I32" s="30"/>
      <c r="J32" s="138"/>
      <c r="K32" s="138"/>
      <c r="L32" s="14"/>
    </row>
    <row r="33" spans="1:13" ht="26.25" customHeight="1">
      <c r="A33" s="27"/>
      <c r="B33" s="14"/>
      <c r="C33" s="14"/>
      <c r="D33" s="14"/>
      <c r="E33" s="29"/>
      <c r="F33" s="135"/>
      <c r="G33" s="30"/>
      <c r="H33" s="133" t="s">
        <v>30</v>
      </c>
      <c r="I33" s="135"/>
      <c r="K33" s="138"/>
      <c r="L33" s="14"/>
    </row>
    <row r="34" spans="1:13" ht="30" customHeight="1">
      <c r="B34" s="14"/>
      <c r="C34" s="14"/>
      <c r="D34" s="14"/>
      <c r="E34" s="14"/>
      <c r="F34" s="135"/>
      <c r="G34" s="135"/>
      <c r="H34" s="135"/>
      <c r="I34" s="30"/>
    </row>
    <row r="35" spans="1:13" ht="40.5" customHeight="1">
      <c r="A35" s="14"/>
      <c r="B35" s="14"/>
      <c r="C35" s="14"/>
      <c r="D35" s="14"/>
      <c r="E35" s="14"/>
      <c r="F35" s="135"/>
    </row>
    <row r="36" spans="1:13" ht="47.25" customHeight="1">
      <c r="A36" s="14"/>
      <c r="B36" s="14"/>
      <c r="C36" s="14"/>
      <c r="D36" s="14"/>
      <c r="E36" s="14"/>
      <c r="F36" s="14"/>
      <c r="G36" s="14"/>
      <c r="H36" s="14"/>
      <c r="I36" s="14"/>
      <c r="J36" s="34"/>
    </row>
    <row r="37" spans="1:13" ht="18.75" customHeight="1">
      <c r="A37" s="14"/>
      <c r="B37" s="14"/>
      <c r="C37" s="14"/>
      <c r="D37" s="14"/>
      <c r="E37" s="14"/>
      <c r="F37" s="14"/>
      <c r="G37" s="14"/>
      <c r="H37" s="14"/>
      <c r="I37" s="14"/>
      <c r="J37" s="34"/>
      <c r="K37" s="138"/>
      <c r="L37" s="138"/>
      <c r="M37" s="14"/>
    </row>
    <row r="38" spans="1:13" ht="25.5" customHeight="1">
      <c r="A38" s="14"/>
      <c r="B38" s="14"/>
      <c r="C38" s="14"/>
      <c r="D38" s="14"/>
      <c r="E38" s="14"/>
      <c r="F38" s="14"/>
      <c r="G38" s="14"/>
      <c r="H38" s="14"/>
      <c r="I38" s="14"/>
      <c r="J38" s="34"/>
      <c r="K38" s="138"/>
      <c r="L38" s="138"/>
      <c r="M38" s="14"/>
    </row>
    <row r="39" spans="1:13" ht="18.75" hidden="1" customHeight="1">
      <c r="A39" s="14"/>
      <c r="B39" s="14"/>
      <c r="C39" s="14"/>
      <c r="D39" s="14"/>
      <c r="E39" s="14"/>
      <c r="F39" s="14"/>
      <c r="G39" s="14"/>
      <c r="H39" s="14"/>
      <c r="I39" s="14"/>
      <c r="J39" s="34"/>
      <c r="K39" s="138"/>
      <c r="L39" s="138"/>
      <c r="M39" s="14"/>
    </row>
    <row r="40" spans="1:13" ht="38.25" customHeight="1">
      <c r="A40" s="14"/>
      <c r="B40" s="14"/>
      <c r="C40" s="14"/>
      <c r="D40" s="14"/>
      <c r="E40" s="14"/>
      <c r="F40" s="14"/>
      <c r="G40" s="14"/>
      <c r="H40" s="14"/>
      <c r="I40" s="14"/>
      <c r="J40" s="34"/>
      <c r="K40" s="138"/>
      <c r="L40" s="138"/>
      <c r="M40" s="14"/>
    </row>
    <row r="41" spans="1:13" ht="27.75" customHeight="1">
      <c r="A41" s="14"/>
      <c r="B41" s="14"/>
      <c r="C41" s="14"/>
      <c r="D41" s="14"/>
      <c r="E41" s="14"/>
      <c r="F41" s="14"/>
      <c r="G41" s="14"/>
      <c r="H41" s="14"/>
      <c r="I41" s="14"/>
      <c r="J41" s="34"/>
      <c r="K41" s="14"/>
      <c r="L41" s="14"/>
      <c r="M41" s="14"/>
    </row>
    <row r="42" spans="1:13" ht="32.25" customHeight="1">
      <c r="A42" s="14"/>
      <c r="B42" s="14"/>
      <c r="C42" s="14"/>
      <c r="D42" s="14"/>
      <c r="E42" s="14"/>
      <c r="F42" s="14"/>
      <c r="G42" s="14"/>
      <c r="H42" s="14"/>
      <c r="I42" s="14"/>
      <c r="J42" s="34"/>
      <c r="L42" s="14"/>
      <c r="M42" s="14"/>
    </row>
    <row r="43" spans="1:13" ht="33" customHeight="1">
      <c r="A43" s="14"/>
      <c r="B43" s="14"/>
      <c r="C43" s="14"/>
      <c r="D43" s="14"/>
      <c r="E43" s="14"/>
      <c r="F43" s="14"/>
      <c r="G43" s="14"/>
      <c r="H43" s="14"/>
      <c r="I43" s="14"/>
      <c r="J43" s="34"/>
      <c r="K43" s="14"/>
      <c r="L43" s="14"/>
      <c r="M43" s="14"/>
    </row>
    <row r="44" spans="1:13" ht="18" customHeight="1">
      <c r="A44" s="14"/>
      <c r="B44" s="14"/>
      <c r="C44" s="14"/>
      <c r="D44" s="14"/>
      <c r="E44" s="14"/>
      <c r="F44" s="14"/>
      <c r="G44" s="14"/>
      <c r="H44" s="14"/>
      <c r="I44" s="14"/>
      <c r="J44" s="34"/>
      <c r="K44" s="14"/>
      <c r="L44" s="14"/>
      <c r="M44" s="14"/>
    </row>
    <row r="45" spans="1:13" ht="32.25" customHeight="1">
      <c r="A45" s="14"/>
      <c r="B45" s="14"/>
      <c r="C45" s="14"/>
      <c r="D45" s="14"/>
      <c r="E45" s="14"/>
      <c r="F45" s="14"/>
      <c r="G45" s="14"/>
      <c r="H45" s="14"/>
      <c r="I45" s="14"/>
      <c r="J45" s="34"/>
      <c r="L45" s="14"/>
      <c r="M45" s="14"/>
    </row>
    <row r="46" spans="1:13" ht="23.25" customHeight="1">
      <c r="A46" s="14"/>
      <c r="B46" s="14"/>
      <c r="C46" s="14"/>
      <c r="D46" s="14"/>
      <c r="E46" s="14"/>
      <c r="F46" s="14"/>
      <c r="G46" s="14"/>
      <c r="H46" s="14"/>
      <c r="I46" s="14"/>
      <c r="J46" s="34"/>
      <c r="K46" s="142"/>
      <c r="L46" s="14"/>
      <c r="M46" s="14"/>
    </row>
    <row r="47" spans="1:13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34"/>
      <c r="K47" s="14"/>
      <c r="L47" s="14"/>
      <c r="M47" s="14"/>
    </row>
    <row r="48" spans="1:13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34"/>
      <c r="K48" s="14"/>
      <c r="L48" s="14"/>
      <c r="M48" s="14"/>
    </row>
    <row r="49" spans="1:13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34"/>
      <c r="K49" s="14"/>
      <c r="L49" s="14"/>
      <c r="M49" s="14"/>
    </row>
    <row r="50" spans="1:13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34"/>
      <c r="K50" s="14"/>
      <c r="L50" s="14"/>
      <c r="M50" s="14"/>
    </row>
    <row r="51" spans="1:13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34"/>
      <c r="K51" s="14"/>
      <c r="L51" s="14"/>
      <c r="M51" s="14"/>
    </row>
    <row r="52" spans="1:13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34"/>
      <c r="K52" s="14"/>
      <c r="L52" s="14"/>
      <c r="M52" s="14"/>
    </row>
    <row r="53" spans="1:1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34"/>
      <c r="K53" s="14"/>
      <c r="L53" s="14"/>
      <c r="M53" s="14"/>
    </row>
    <row r="54" spans="1:13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34"/>
      <c r="K54" s="14"/>
      <c r="L54" s="14"/>
      <c r="M54" s="14"/>
    </row>
    <row r="55" spans="1:13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34"/>
      <c r="K55" s="14"/>
      <c r="L55" s="14"/>
      <c r="M55" s="14"/>
    </row>
    <row r="56" spans="1:13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34"/>
      <c r="K56" s="14"/>
      <c r="L56" s="14"/>
      <c r="M56" s="14"/>
    </row>
    <row r="57" spans="1:13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34"/>
      <c r="K57" s="14"/>
      <c r="L57" s="14"/>
      <c r="M57" s="14"/>
    </row>
    <row r="58" spans="1:13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34"/>
      <c r="K58" s="14"/>
      <c r="L58" s="14"/>
      <c r="M58" s="14"/>
    </row>
    <row r="59" spans="1:13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34"/>
      <c r="K59" s="14"/>
      <c r="L59" s="14"/>
      <c r="M59" s="14"/>
    </row>
    <row r="60" spans="1:13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34"/>
      <c r="K60" s="14"/>
      <c r="L60" s="14"/>
      <c r="M60" s="14"/>
    </row>
    <row r="61" spans="1:13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34"/>
      <c r="K61" s="14"/>
      <c r="L61" s="14"/>
      <c r="M61" s="14"/>
    </row>
    <row r="62" spans="1:13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34"/>
      <c r="K62" s="14"/>
      <c r="L62" s="14"/>
      <c r="M62" s="14"/>
    </row>
    <row r="63" spans="1:1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34"/>
      <c r="K63" s="14"/>
      <c r="L63" s="14"/>
      <c r="M63" s="14"/>
    </row>
    <row r="64" spans="1:13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34"/>
      <c r="K64" s="14"/>
      <c r="L64" s="14"/>
      <c r="M64" s="14"/>
    </row>
    <row r="65" spans="1:13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34"/>
      <c r="K65" s="14"/>
      <c r="L65" s="14"/>
      <c r="M65" s="14"/>
    </row>
    <row r="66" spans="1:13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34"/>
      <c r="K66" s="14"/>
      <c r="L66" s="14"/>
      <c r="M66" s="14"/>
    </row>
    <row r="67" spans="1:13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34"/>
      <c r="K67" s="14"/>
      <c r="L67" s="14"/>
      <c r="M67" s="14"/>
    </row>
    <row r="68" spans="1:13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34"/>
      <c r="K68" s="14"/>
      <c r="L68" s="14"/>
      <c r="M68" s="14"/>
    </row>
    <row r="69" spans="1:13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34"/>
      <c r="K69" s="14"/>
      <c r="L69" s="14"/>
      <c r="M69" s="14"/>
    </row>
    <row r="70" spans="1:13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34"/>
      <c r="K70" s="14"/>
      <c r="L70" s="14"/>
      <c r="M70" s="14"/>
    </row>
    <row r="71" spans="1:13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34"/>
      <c r="K71" s="14"/>
      <c r="L71" s="14"/>
      <c r="M71" s="14"/>
    </row>
    <row r="72" spans="1:13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34"/>
      <c r="K72" s="14"/>
      <c r="L72" s="14"/>
      <c r="M72" s="14"/>
    </row>
    <row r="73" spans="1:1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34"/>
      <c r="K73" s="14"/>
      <c r="L73" s="14"/>
      <c r="M73" s="14"/>
    </row>
    <row r="74" spans="1:13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34"/>
      <c r="K74" s="14"/>
      <c r="L74" s="14"/>
      <c r="M74" s="14"/>
    </row>
    <row r="75" spans="1:13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34"/>
      <c r="K75" s="14"/>
      <c r="L75" s="14"/>
      <c r="M75" s="14"/>
    </row>
    <row r="76" spans="1:13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34"/>
      <c r="K76" s="14"/>
      <c r="L76" s="14"/>
      <c r="M76" s="14"/>
    </row>
    <row r="77" spans="1:13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34"/>
      <c r="K77" s="14"/>
      <c r="L77" s="14"/>
      <c r="M77" s="14"/>
    </row>
    <row r="78" spans="1:13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34"/>
      <c r="K78" s="14"/>
      <c r="L78" s="14"/>
      <c r="M78" s="14"/>
    </row>
    <row r="79" spans="1:13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34"/>
      <c r="K79" s="14"/>
      <c r="L79" s="14"/>
      <c r="M79" s="14"/>
    </row>
    <row r="80" spans="1:13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34"/>
      <c r="K80" s="14"/>
      <c r="L80" s="14"/>
      <c r="M80" s="14"/>
    </row>
    <row r="81" spans="1:13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34"/>
      <c r="K81" s="14"/>
      <c r="L81" s="14"/>
      <c r="M81" s="14"/>
    </row>
    <row r="82" spans="1:13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34"/>
      <c r="K82" s="14"/>
      <c r="L82" s="14"/>
      <c r="M82" s="14"/>
    </row>
    <row r="83" spans="1:1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34"/>
      <c r="K83" s="14"/>
      <c r="L83" s="14"/>
      <c r="M83" s="14"/>
    </row>
    <row r="84" spans="1:13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34"/>
      <c r="K84" s="14"/>
      <c r="L84" s="14"/>
      <c r="M84" s="14"/>
    </row>
    <row r="85" spans="1:13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34"/>
      <c r="K85" s="14"/>
      <c r="L85" s="14"/>
      <c r="M85" s="14"/>
    </row>
    <row r="86" spans="1:13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34"/>
      <c r="K86" s="14"/>
      <c r="L86" s="14"/>
      <c r="M86" s="14"/>
    </row>
    <row r="87" spans="1:13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34"/>
      <c r="K87" s="14"/>
      <c r="L87" s="14"/>
      <c r="M87" s="14"/>
    </row>
    <row r="88" spans="1:13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34"/>
      <c r="K88" s="14"/>
      <c r="L88" s="14"/>
      <c r="M88" s="14"/>
    </row>
    <row r="89" spans="1:13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34"/>
      <c r="K89" s="14"/>
      <c r="L89" s="14"/>
      <c r="M89" s="14"/>
    </row>
    <row r="90" spans="1:13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34"/>
      <c r="K90" s="14"/>
      <c r="L90" s="14"/>
      <c r="M90" s="14"/>
    </row>
    <row r="91" spans="1:13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34"/>
      <c r="K91" s="14"/>
      <c r="L91" s="14"/>
      <c r="M91" s="14"/>
    </row>
    <row r="92" spans="1:13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34"/>
      <c r="K92" s="14"/>
      <c r="L92" s="14"/>
      <c r="M92" s="14"/>
    </row>
    <row r="93" spans="1:1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34"/>
      <c r="K93" s="14"/>
      <c r="L93" s="14"/>
      <c r="M93" s="14"/>
    </row>
    <row r="94" spans="1:13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34"/>
      <c r="K94" s="14"/>
      <c r="L94" s="14"/>
      <c r="M94" s="14"/>
    </row>
    <row r="95" spans="1:13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34"/>
      <c r="K95" s="14"/>
      <c r="L95" s="14"/>
      <c r="M95" s="14"/>
    </row>
    <row r="96" spans="1:13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34"/>
      <c r="K96" s="14"/>
      <c r="L96" s="14"/>
      <c r="M96" s="14"/>
    </row>
    <row r="97" spans="1:13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34"/>
      <c r="K97" s="14"/>
      <c r="L97" s="14"/>
      <c r="M97" s="14"/>
    </row>
    <row r="98" spans="1:13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34"/>
      <c r="K98" s="14"/>
      <c r="L98" s="14"/>
      <c r="M98" s="14"/>
    </row>
    <row r="99" spans="1:13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34"/>
      <c r="K99" s="14"/>
      <c r="L99" s="14"/>
      <c r="M99" s="14"/>
    </row>
    <row r="100" spans="1:13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34"/>
      <c r="K100" s="14"/>
      <c r="L100" s="14"/>
      <c r="M100" s="14"/>
    </row>
    <row r="101" spans="1:13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34"/>
      <c r="K101" s="14"/>
      <c r="L101" s="14"/>
      <c r="M101" s="14"/>
    </row>
    <row r="102" spans="1:13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34"/>
      <c r="K102" s="14"/>
      <c r="L102" s="14"/>
      <c r="M102" s="14"/>
    </row>
    <row r="103" spans="1:1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34"/>
      <c r="K103" s="14"/>
      <c r="L103" s="14"/>
      <c r="M103" s="14"/>
    </row>
    <row r="104" spans="1:13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34"/>
      <c r="K104" s="14"/>
      <c r="L104" s="14"/>
      <c r="M104" s="14"/>
    </row>
    <row r="105" spans="1:13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34"/>
      <c r="K105" s="14"/>
      <c r="L105" s="14"/>
      <c r="M105" s="14"/>
    </row>
    <row r="106" spans="1:13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34"/>
      <c r="K106" s="14"/>
      <c r="L106" s="14"/>
      <c r="M106" s="14"/>
    </row>
    <row r="107" spans="1:13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34"/>
      <c r="K107" s="14"/>
      <c r="L107" s="14"/>
      <c r="M107" s="14"/>
    </row>
    <row r="108" spans="1:13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34"/>
      <c r="K108" s="14"/>
      <c r="L108" s="14"/>
      <c r="M108" s="14"/>
    </row>
    <row r="109" spans="1:13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34"/>
      <c r="K109" s="14"/>
      <c r="L109" s="14"/>
      <c r="M109" s="14"/>
    </row>
    <row r="110" spans="1:13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34"/>
      <c r="K110" s="14"/>
      <c r="L110" s="14"/>
      <c r="M110" s="14"/>
    </row>
    <row r="111" spans="1:13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34"/>
      <c r="K111" s="14"/>
      <c r="L111" s="14"/>
      <c r="M111" s="14"/>
    </row>
    <row r="112" spans="1:13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34"/>
      <c r="K112" s="14"/>
      <c r="L112" s="14"/>
      <c r="M112" s="14"/>
    </row>
    <row r="113" spans="1: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34"/>
      <c r="K113" s="14"/>
      <c r="L113" s="14"/>
      <c r="M113" s="14"/>
    </row>
    <row r="114" spans="1:13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34"/>
      <c r="K114" s="14"/>
      <c r="L114" s="14"/>
      <c r="M114" s="14"/>
    </row>
    <row r="115" spans="1:13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34"/>
      <c r="K115" s="14"/>
      <c r="L115" s="14"/>
      <c r="M115" s="14"/>
    </row>
    <row r="116" spans="1:13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34"/>
      <c r="K116" s="14"/>
      <c r="L116" s="14"/>
      <c r="M116" s="14"/>
    </row>
    <row r="117" spans="1:13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34"/>
      <c r="K117" s="14"/>
      <c r="L117" s="14"/>
      <c r="M117" s="14"/>
    </row>
    <row r="118" spans="1:13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34"/>
      <c r="K118" s="14"/>
      <c r="L118" s="14"/>
      <c r="M118" s="14"/>
    </row>
    <row r="119" spans="1:13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34"/>
      <c r="K119" s="14"/>
      <c r="L119" s="14"/>
      <c r="M119" s="14"/>
    </row>
    <row r="120" spans="1:13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34"/>
      <c r="K120" s="14"/>
      <c r="L120" s="14"/>
      <c r="M120" s="14"/>
    </row>
    <row r="121" spans="1:13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34"/>
      <c r="K121" s="14"/>
      <c r="L121" s="14"/>
      <c r="M121" s="14"/>
    </row>
    <row r="122" spans="1:13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34"/>
      <c r="K122" s="14"/>
      <c r="L122" s="14"/>
      <c r="M122" s="14"/>
    </row>
    <row r="123" spans="1:1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34"/>
      <c r="K123" s="14"/>
      <c r="L123" s="14"/>
      <c r="M123" s="14"/>
    </row>
    <row r="124" spans="1:13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34"/>
      <c r="K124" s="14"/>
      <c r="L124" s="14"/>
      <c r="M124" s="14"/>
    </row>
    <row r="125" spans="1:13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34"/>
      <c r="K125" s="14"/>
      <c r="L125" s="14"/>
      <c r="M125" s="14"/>
    </row>
    <row r="126" spans="1:13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34"/>
      <c r="K126" s="14"/>
      <c r="L126" s="14"/>
      <c r="M126" s="14"/>
    </row>
    <row r="127" spans="1:13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34"/>
      <c r="K127" s="14"/>
      <c r="L127" s="14"/>
      <c r="M127" s="14"/>
    </row>
    <row r="128" spans="1:13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34"/>
      <c r="K128" s="14"/>
      <c r="L128" s="14"/>
      <c r="M128" s="14"/>
    </row>
    <row r="129" spans="1:13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34"/>
      <c r="K129" s="14"/>
      <c r="L129" s="14"/>
      <c r="M129" s="14"/>
    </row>
    <row r="130" spans="1:13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34"/>
      <c r="K130" s="14"/>
      <c r="L130" s="14"/>
      <c r="M130" s="14"/>
    </row>
    <row r="131" spans="1:13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34"/>
      <c r="K131" s="14"/>
      <c r="L131" s="14"/>
      <c r="M131" s="14"/>
    </row>
    <row r="132" spans="1:13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34"/>
      <c r="K132" s="14"/>
      <c r="L132" s="14"/>
      <c r="M132" s="14"/>
    </row>
    <row r="133" spans="1:1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34"/>
      <c r="K133" s="14"/>
      <c r="L133" s="14"/>
      <c r="M133" s="14"/>
    </row>
    <row r="134" spans="1:13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34"/>
      <c r="K134" s="14"/>
      <c r="L134" s="14"/>
      <c r="M134" s="14"/>
    </row>
    <row r="135" spans="1:13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34"/>
      <c r="K135" s="14"/>
      <c r="L135" s="14"/>
      <c r="M135" s="14"/>
    </row>
    <row r="136" spans="1:13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34"/>
      <c r="K136" s="14"/>
      <c r="L136" s="14"/>
      <c r="M136" s="14"/>
    </row>
    <row r="137" spans="1:13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34"/>
      <c r="K137" s="14"/>
      <c r="L137" s="14"/>
      <c r="M137" s="14"/>
    </row>
    <row r="138" spans="1:13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34"/>
      <c r="K138" s="14"/>
      <c r="L138" s="14"/>
      <c r="M138" s="14"/>
    </row>
    <row r="139" spans="1:13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34"/>
      <c r="K139" s="14"/>
      <c r="L139" s="14"/>
      <c r="M139" s="14"/>
    </row>
    <row r="140" spans="1:13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34"/>
      <c r="K140" s="14"/>
      <c r="L140" s="14"/>
      <c r="M140" s="14"/>
    </row>
    <row r="141" spans="1:13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34"/>
      <c r="K141" s="14"/>
      <c r="L141" s="14"/>
      <c r="M141" s="14"/>
    </row>
    <row r="142" spans="1:13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34"/>
      <c r="K142" s="14"/>
      <c r="L142" s="14"/>
      <c r="M142" s="14"/>
    </row>
    <row r="143" spans="1:1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34"/>
      <c r="K143" s="14"/>
      <c r="L143" s="14"/>
      <c r="M143" s="14"/>
    </row>
    <row r="144" spans="1:13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34"/>
      <c r="K144" s="14"/>
      <c r="L144" s="14"/>
      <c r="M144" s="14"/>
    </row>
    <row r="145" spans="1:13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34"/>
      <c r="K145" s="14"/>
      <c r="L145" s="14"/>
      <c r="M145" s="14"/>
    </row>
    <row r="146" spans="1:13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34"/>
      <c r="K146" s="14"/>
      <c r="L146" s="14"/>
      <c r="M146" s="14"/>
    </row>
    <row r="147" spans="1:13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34"/>
      <c r="K147" s="14"/>
      <c r="L147" s="14"/>
      <c r="M147" s="14"/>
    </row>
    <row r="148" spans="1:13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34"/>
      <c r="K148" s="14"/>
      <c r="L148" s="14"/>
      <c r="M148" s="14"/>
    </row>
    <row r="149" spans="1:13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34"/>
      <c r="K149" s="14"/>
      <c r="L149" s="14"/>
      <c r="M149" s="14"/>
    </row>
    <row r="150" spans="1:13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34"/>
      <c r="K150" s="14"/>
      <c r="L150" s="14"/>
      <c r="M150" s="14"/>
    </row>
    <row r="151" spans="1:13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34"/>
      <c r="K151" s="14"/>
      <c r="L151" s="14"/>
      <c r="M151" s="14"/>
    </row>
    <row r="152" spans="1:13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34"/>
      <c r="K152" s="14"/>
      <c r="L152" s="14"/>
      <c r="M152" s="14"/>
    </row>
    <row r="153" spans="1:1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34"/>
      <c r="K153" s="14"/>
      <c r="L153" s="14"/>
      <c r="M153" s="14"/>
    </row>
    <row r="154" spans="1:13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34"/>
      <c r="K154" s="14"/>
      <c r="L154" s="14"/>
      <c r="M154" s="14"/>
    </row>
    <row r="155" spans="1:13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34"/>
      <c r="K155" s="14"/>
      <c r="L155" s="14"/>
      <c r="M155" s="14"/>
    </row>
    <row r="156" spans="1:13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34"/>
      <c r="K156" s="14"/>
      <c r="L156" s="14"/>
      <c r="M156" s="14"/>
    </row>
    <row r="157" spans="1:13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34"/>
      <c r="K157" s="14"/>
      <c r="L157" s="14"/>
      <c r="M157" s="14"/>
    </row>
    <row r="158" spans="1:13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34"/>
      <c r="K158" s="14"/>
      <c r="L158" s="14"/>
      <c r="M158" s="14"/>
    </row>
    <row r="159" spans="1:13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34"/>
      <c r="K159" s="14"/>
      <c r="L159" s="14"/>
      <c r="M159" s="14"/>
    </row>
    <row r="160" spans="1:13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34"/>
      <c r="K160" s="14"/>
      <c r="L160" s="14"/>
      <c r="M160" s="14"/>
    </row>
    <row r="161" spans="1:13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34"/>
      <c r="K161" s="14"/>
      <c r="L161" s="14"/>
      <c r="M161" s="14"/>
    </row>
    <row r="162" spans="1:13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34"/>
      <c r="K162" s="14"/>
      <c r="L162" s="14"/>
      <c r="M162" s="14"/>
    </row>
    <row r="163" spans="1:1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34"/>
      <c r="K163" s="14"/>
      <c r="L163" s="14"/>
      <c r="M163" s="14"/>
    </row>
    <row r="164" spans="1:13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34"/>
      <c r="K164" s="14"/>
      <c r="L164" s="14"/>
      <c r="M164" s="14"/>
    </row>
    <row r="165" spans="1:13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34"/>
      <c r="K165" s="14"/>
      <c r="L165" s="14"/>
      <c r="M165" s="14"/>
    </row>
    <row r="166" spans="1:13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34"/>
      <c r="K166" s="14"/>
      <c r="L166" s="14"/>
      <c r="M166" s="14"/>
    </row>
    <row r="167" spans="1:13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34"/>
      <c r="K167" s="14"/>
      <c r="L167" s="14"/>
      <c r="M167" s="14"/>
    </row>
    <row r="168" spans="1:13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34"/>
      <c r="K168" s="14"/>
      <c r="L168" s="14"/>
      <c r="M168" s="14"/>
    </row>
    <row r="169" spans="1:13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34"/>
      <c r="K169" s="14"/>
      <c r="L169" s="14"/>
      <c r="M169" s="14"/>
    </row>
    <row r="170" spans="1:13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34"/>
      <c r="K170" s="14"/>
      <c r="L170" s="14"/>
      <c r="M170" s="14"/>
    </row>
    <row r="171" spans="1:13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34"/>
      <c r="K171" s="14"/>
      <c r="L171" s="14"/>
      <c r="M171" s="14"/>
    </row>
    <row r="172" spans="1:13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34"/>
      <c r="K172" s="14"/>
      <c r="L172" s="14"/>
      <c r="M172" s="14"/>
    </row>
    <row r="173" spans="1:1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34"/>
      <c r="K173" s="14"/>
      <c r="L173" s="14"/>
      <c r="M173" s="14"/>
    </row>
    <row r="174" spans="1:13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34"/>
      <c r="K174" s="14"/>
      <c r="L174" s="14"/>
      <c r="M174" s="14"/>
    </row>
    <row r="175" spans="1:13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34"/>
      <c r="K175" s="14"/>
      <c r="L175" s="14"/>
      <c r="M175" s="14"/>
    </row>
    <row r="176" spans="1:13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5.75" customHeight="1">
      <c r="A476" s="14"/>
      <c r="I476" s="14"/>
      <c r="J476" s="14"/>
      <c r="K476" s="14"/>
      <c r="L476" s="14"/>
      <c r="M476" s="14"/>
    </row>
    <row r="477" spans="1:13" ht="15.75" customHeight="1">
      <c r="A477" s="14"/>
      <c r="I477" s="14"/>
      <c r="J477" s="14"/>
      <c r="K477" s="14"/>
      <c r="L477" s="14"/>
      <c r="M477" s="14"/>
    </row>
    <row r="478" spans="1:13" ht="15.75" customHeight="1">
      <c r="A478" s="14"/>
      <c r="I478" s="14"/>
      <c r="J478" s="14"/>
      <c r="K478" s="14"/>
      <c r="L478" s="14"/>
      <c r="M478" s="14"/>
    </row>
    <row r="479" spans="1:13" ht="15.75" customHeight="1">
      <c r="A479" s="14"/>
      <c r="I479" s="14"/>
      <c r="J479" s="14"/>
      <c r="K479" s="14"/>
      <c r="L479" s="14"/>
      <c r="M479" s="14"/>
    </row>
    <row r="480" spans="1:13" ht="15.75" customHeight="1">
      <c r="A480" s="14"/>
      <c r="I480" s="14"/>
      <c r="J480" s="14"/>
      <c r="K480" s="14"/>
      <c r="L480" s="14"/>
      <c r="M480" s="14"/>
    </row>
    <row r="481" spans="9:13" ht="15.75" customHeight="1">
      <c r="I481" s="14"/>
      <c r="J481" s="14"/>
      <c r="K481" s="14"/>
      <c r="L481" s="14"/>
      <c r="M481" s="14"/>
    </row>
    <row r="482" spans="9:13" ht="15.75" customHeight="1">
      <c r="K482" s="14"/>
      <c r="L482" s="14"/>
      <c r="M482" s="14"/>
    </row>
    <row r="483" spans="9:13" ht="15.75" customHeight="1">
      <c r="K483" s="14"/>
      <c r="L483" s="14"/>
      <c r="M483" s="14"/>
    </row>
    <row r="484" spans="9:13" ht="15.75" customHeight="1">
      <c r="K484" s="14"/>
      <c r="L484" s="14"/>
      <c r="M484" s="14"/>
    </row>
    <row r="485" spans="9:13" ht="15.75" customHeight="1">
      <c r="K485" s="14"/>
      <c r="L485" s="14"/>
      <c r="M485" s="14"/>
    </row>
    <row r="486" spans="9:13" ht="15.75" customHeight="1">
      <c r="K486" s="14"/>
      <c r="L486" s="14"/>
      <c r="M486" s="14"/>
    </row>
    <row r="487" spans="9:13" ht="15.75" customHeight="1">
      <c r="K487" s="14"/>
      <c r="L487" s="14"/>
      <c r="M487" s="14"/>
    </row>
    <row r="488" spans="9:13" ht="15.75" customHeight="1">
      <c r="K488" s="14"/>
      <c r="L488" s="14"/>
      <c r="M488" s="14"/>
    </row>
    <row r="489" spans="9:13" ht="15.75" customHeight="1">
      <c r="K489" s="14"/>
      <c r="L489" s="14"/>
      <c r="M489" s="14"/>
    </row>
    <row r="490" spans="9:13" ht="15.75" customHeight="1">
      <c r="K490" s="14"/>
      <c r="L490" s="14"/>
      <c r="M490" s="14"/>
    </row>
    <row r="491" spans="9:13" ht="15.75" customHeight="1">
      <c r="K491" s="14"/>
      <c r="L491" s="14"/>
      <c r="M491" s="14"/>
    </row>
    <row r="492" spans="9:13" ht="15.75" customHeight="1">
      <c r="K492" s="14"/>
      <c r="L492" s="14"/>
      <c r="M492" s="14"/>
    </row>
    <row r="493" spans="9:13" ht="15.75" customHeight="1">
      <c r="K493" s="14"/>
      <c r="L493" s="14"/>
      <c r="M493" s="14"/>
    </row>
    <row r="494" spans="9:13" ht="15.75" customHeight="1">
      <c r="K494" s="14"/>
      <c r="L494" s="14"/>
      <c r="M494" s="14"/>
    </row>
    <row r="495" spans="9:13" ht="15.75" customHeight="1">
      <c r="K495" s="14"/>
      <c r="L495" s="14"/>
      <c r="M495" s="14"/>
    </row>
    <row r="496" spans="9:13" ht="15.75" customHeight="1">
      <c r="K496" s="14"/>
      <c r="L496" s="14"/>
      <c r="M496" s="14"/>
    </row>
    <row r="497" spans="11:13" ht="15.75" customHeight="1">
      <c r="K497" s="14"/>
      <c r="L497" s="14"/>
      <c r="M497" s="14"/>
    </row>
    <row r="498" spans="11:13" ht="15.75" customHeight="1">
      <c r="K498" s="14"/>
      <c r="L498" s="14"/>
      <c r="M498" s="14"/>
    </row>
    <row r="499" spans="11:13" ht="15.75" customHeight="1">
      <c r="K499" s="14"/>
      <c r="L499" s="14"/>
      <c r="M499" s="14"/>
    </row>
    <row r="500" spans="11:13" ht="15.75" customHeight="1">
      <c r="K500" s="14"/>
      <c r="L500" s="14"/>
      <c r="M500" s="14"/>
    </row>
  </sheetData>
  <mergeCells count="8">
    <mergeCell ref="A5:J5"/>
    <mergeCell ref="A6:J6"/>
    <mergeCell ref="F29:I29"/>
    <mergeCell ref="A1:C1"/>
    <mergeCell ref="D1:F1"/>
    <mergeCell ref="G1:J1"/>
    <mergeCell ref="A3:J3"/>
    <mergeCell ref="A4:I4"/>
  </mergeCells>
  <pageMargins left="0.67" right="0.31" top="1" bottom="0.75" header="0.3" footer="0.3"/>
  <pageSetup scale="3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I66"/>
  <sheetViews>
    <sheetView tabSelected="1" topLeftCell="A33" zoomScale="70" zoomScaleNormal="70" workbookViewId="0">
      <selection activeCell="I37" sqref="I37"/>
    </sheetView>
  </sheetViews>
  <sheetFormatPr defaultColWidth="9" defaultRowHeight="15"/>
  <cols>
    <col min="3" max="3" width="24.85546875" customWidth="1"/>
    <col min="4" max="4" width="41.5703125" customWidth="1"/>
    <col min="5" max="5" width="41.42578125" customWidth="1"/>
    <col min="6" max="6" width="20.140625" customWidth="1"/>
    <col min="7" max="7" width="26.140625" customWidth="1"/>
    <col min="8" max="8" width="26.5703125" customWidth="1"/>
    <col min="9" max="9" width="49.85546875" customWidth="1"/>
    <col min="13" max="13" width="30.140625" customWidth="1"/>
  </cols>
  <sheetData>
    <row r="1" spans="2:9" ht="15" customHeight="1">
      <c r="B1" s="523" t="s">
        <v>141</v>
      </c>
      <c r="C1" s="523"/>
      <c r="D1" s="523"/>
      <c r="E1" s="79"/>
      <c r="F1" s="523" t="s">
        <v>1</v>
      </c>
      <c r="G1" s="523"/>
      <c r="H1" s="79"/>
      <c r="I1" s="523" t="s">
        <v>71</v>
      </c>
    </row>
    <row r="2" spans="2:9" ht="28.5">
      <c r="B2" s="523"/>
      <c r="C2" s="523"/>
      <c r="D2" s="523"/>
      <c r="E2" s="35"/>
      <c r="F2" s="523"/>
      <c r="G2" s="523"/>
      <c r="H2" s="35"/>
      <c r="I2" s="523"/>
    </row>
    <row r="3" spans="2:9" ht="15.75">
      <c r="C3" s="81"/>
      <c r="D3" s="81"/>
      <c r="E3" s="81"/>
      <c r="F3" s="81"/>
      <c r="G3" s="81"/>
      <c r="H3" s="81"/>
      <c r="I3" s="81"/>
    </row>
    <row r="4" spans="2:9" ht="135.75" customHeight="1">
      <c r="B4" s="413" t="s">
        <v>93</v>
      </c>
      <c r="C4" s="522"/>
      <c r="D4" s="522"/>
      <c r="E4" s="522"/>
      <c r="F4" s="522"/>
      <c r="G4" s="522"/>
      <c r="H4" s="522"/>
      <c r="I4" s="522"/>
    </row>
    <row r="5" spans="2:9" ht="26.25">
      <c r="B5" s="535" t="s">
        <v>35</v>
      </c>
      <c r="C5" s="535"/>
      <c r="D5" s="535"/>
      <c r="E5" s="535"/>
      <c r="F5" s="535"/>
      <c r="G5" s="535"/>
      <c r="H5" s="535"/>
      <c r="I5" s="535"/>
    </row>
    <row r="6" spans="2:9">
      <c r="B6" s="435"/>
      <c r="C6" s="453"/>
      <c r="D6" s="453"/>
      <c r="E6" s="453"/>
      <c r="F6" s="453"/>
      <c r="G6" s="453"/>
      <c r="H6" s="453"/>
      <c r="I6" s="453"/>
    </row>
    <row r="7" spans="2:9" ht="23.25">
      <c r="B7" s="536" t="s">
        <v>36</v>
      </c>
      <c r="C7" s="537"/>
      <c r="D7" s="537"/>
      <c r="E7" s="537"/>
      <c r="F7" s="537"/>
      <c r="G7" s="537"/>
      <c r="H7" s="537"/>
      <c r="I7" s="537"/>
    </row>
    <row r="8" spans="2:9" ht="32.25" customHeight="1">
      <c r="B8" s="58"/>
      <c r="C8" s="538" t="s">
        <v>142</v>
      </c>
      <c r="D8" s="537"/>
      <c r="E8" s="537"/>
      <c r="F8" s="537"/>
      <c r="G8" s="537"/>
      <c r="H8" s="537"/>
      <c r="I8" s="537"/>
    </row>
    <row r="9" spans="2:9" ht="26.25">
      <c r="C9" s="82"/>
      <c r="D9" s="82"/>
      <c r="F9" s="40" t="s">
        <v>5</v>
      </c>
      <c r="G9" s="82"/>
      <c r="H9" s="82"/>
      <c r="I9" s="82"/>
    </row>
    <row r="10" spans="2:9" ht="20.25">
      <c r="E10" s="83"/>
      <c r="F10" s="83"/>
      <c r="G10" s="84"/>
      <c r="H10" s="85"/>
      <c r="I10" s="83"/>
    </row>
    <row r="11" spans="2:9" ht="43.5" customHeight="1">
      <c r="C11" s="86" t="s">
        <v>6</v>
      </c>
      <c r="D11" s="87"/>
      <c r="E11" s="88"/>
      <c r="F11" s="88"/>
      <c r="G11" s="89"/>
      <c r="H11" s="89"/>
      <c r="I11" s="112"/>
    </row>
    <row r="12" spans="2:9" ht="41.25" customHeight="1">
      <c r="C12" s="86" t="s">
        <v>7</v>
      </c>
      <c r="D12" s="87"/>
      <c r="E12" s="88"/>
      <c r="F12" s="88"/>
      <c r="G12" s="89"/>
      <c r="H12" s="89"/>
      <c r="I12" s="112"/>
    </row>
    <row r="13" spans="2:9" ht="42.75" customHeight="1">
      <c r="C13" s="86" t="s">
        <v>38</v>
      </c>
      <c r="D13" s="87"/>
      <c r="E13" s="88"/>
      <c r="F13" s="88"/>
      <c r="G13" s="90"/>
      <c r="H13" s="91" t="s">
        <v>9</v>
      </c>
      <c r="I13" s="113"/>
    </row>
    <row r="14" spans="2:9" ht="48" customHeight="1">
      <c r="C14" s="87" t="s">
        <v>179</v>
      </c>
      <c r="D14" s="87"/>
      <c r="E14" s="92"/>
      <c r="F14" s="86"/>
      <c r="G14" s="87"/>
      <c r="H14" s="93" t="s">
        <v>10</v>
      </c>
      <c r="I14" s="114"/>
    </row>
    <row r="15" spans="2:9" ht="41.25" customHeight="1">
      <c r="C15" s="332" t="s">
        <v>186</v>
      </c>
      <c r="D15" s="86"/>
      <c r="E15" s="92"/>
      <c r="F15" s="94"/>
      <c r="G15" s="90"/>
      <c r="H15" s="86" t="s">
        <v>74</v>
      </c>
      <c r="I15" s="114"/>
    </row>
    <row r="16" spans="2:9" ht="26.25" customHeight="1">
      <c r="C16" s="89"/>
      <c r="D16" s="89"/>
      <c r="E16" s="92"/>
      <c r="F16" s="92"/>
      <c r="G16" s="87"/>
      <c r="H16" s="92"/>
      <c r="I16" s="115"/>
    </row>
    <row r="17" spans="2:9" ht="26.25">
      <c r="C17" s="95" t="s">
        <v>160</v>
      </c>
      <c r="D17" s="89"/>
      <c r="E17" s="89"/>
      <c r="F17" s="87"/>
      <c r="G17" s="89"/>
      <c r="H17" s="89"/>
      <c r="I17" s="115"/>
    </row>
    <row r="18" spans="2:9" ht="26.25">
      <c r="C18" s="89"/>
      <c r="D18" s="89"/>
      <c r="E18" s="89"/>
      <c r="F18" s="87"/>
      <c r="G18" s="89"/>
      <c r="H18" s="96"/>
      <c r="I18" s="115"/>
    </row>
    <row r="19" spans="2:9" ht="49.5" customHeight="1">
      <c r="C19" s="87" t="s">
        <v>13</v>
      </c>
      <c r="D19" s="86"/>
      <c r="E19" s="92"/>
      <c r="F19" s="97"/>
      <c r="G19" s="89"/>
      <c r="H19" s="89"/>
      <c r="I19" s="115"/>
    </row>
    <row r="20" spans="2:9" ht="54.75" customHeight="1">
      <c r="C20" s="86" t="s">
        <v>14</v>
      </c>
      <c r="D20" s="92"/>
      <c r="E20" s="92"/>
      <c r="F20" s="89"/>
      <c r="G20" s="92" t="s">
        <v>144</v>
      </c>
      <c r="H20" s="98" t="s">
        <v>145</v>
      </c>
      <c r="I20" s="90"/>
    </row>
    <row r="21" spans="2:9" ht="51.75" customHeight="1">
      <c r="C21" s="86" t="s">
        <v>16</v>
      </c>
      <c r="D21" s="92"/>
      <c r="E21" s="97"/>
      <c r="F21" s="89"/>
      <c r="G21" s="87" t="s">
        <v>146</v>
      </c>
      <c r="H21" s="89"/>
      <c r="I21" s="558"/>
    </row>
    <row r="22" spans="2:9" ht="26.25">
      <c r="C22" s="89"/>
      <c r="D22" s="89"/>
      <c r="E22" s="89"/>
      <c r="F22" s="89"/>
      <c r="G22" s="89"/>
      <c r="H22" s="89"/>
      <c r="I22" s="559"/>
    </row>
    <row r="23" spans="2:9" ht="44.25" customHeight="1">
      <c r="C23" s="90"/>
      <c r="D23" s="90"/>
      <c r="E23" s="90"/>
      <c r="F23" s="90"/>
    </row>
    <row r="24" spans="2:9" ht="42" customHeight="1">
      <c r="C24" s="99" t="s">
        <v>161</v>
      </c>
      <c r="D24" s="100"/>
      <c r="E24" s="101"/>
      <c r="F24" s="101"/>
      <c r="G24" s="100"/>
      <c r="I24" s="104"/>
    </row>
    <row r="25" spans="2:9" ht="26.25" customHeight="1">
      <c r="B25" s="102"/>
      <c r="F25" s="103" t="s">
        <v>174</v>
      </c>
      <c r="G25" s="90"/>
      <c r="H25" s="104"/>
      <c r="I25" s="104"/>
    </row>
    <row r="26" spans="2:9" ht="39.75" customHeight="1">
      <c r="B26" s="102"/>
      <c r="I26" s="104"/>
    </row>
    <row r="27" spans="2:9" ht="116.25" customHeight="1">
      <c r="B27" s="102"/>
      <c r="C27" s="470" t="s">
        <v>44</v>
      </c>
      <c r="D27" s="470" t="s">
        <v>45</v>
      </c>
      <c r="E27" s="529" t="s">
        <v>46</v>
      </c>
      <c r="F27" s="529" t="s">
        <v>47</v>
      </c>
      <c r="G27" s="470" t="s">
        <v>48</v>
      </c>
      <c r="H27" s="530" t="s">
        <v>49</v>
      </c>
      <c r="I27" s="104"/>
    </row>
    <row r="28" spans="2:9" ht="49.5" customHeight="1">
      <c r="B28" s="102"/>
      <c r="C28" s="528"/>
      <c r="D28" s="528"/>
      <c r="E28" s="528"/>
      <c r="F28" s="528"/>
      <c r="G28" s="528"/>
      <c r="H28" s="528"/>
      <c r="I28" s="104"/>
    </row>
    <row r="29" spans="2:9" ht="42" customHeight="1">
      <c r="B29" s="102"/>
      <c r="C29" s="325">
        <v>44624</v>
      </c>
      <c r="D29" s="370" t="s">
        <v>50</v>
      </c>
      <c r="E29" s="174">
        <v>20</v>
      </c>
      <c r="F29" s="369">
        <f t="shared" ref="F29:F43" si="0">E29*20</f>
        <v>400</v>
      </c>
      <c r="G29" s="367">
        <v>50</v>
      </c>
      <c r="H29" s="370">
        <f>E29*G29</f>
        <v>1000</v>
      </c>
      <c r="I29" s="104"/>
    </row>
    <row r="30" spans="2:9" ht="34.5" customHeight="1">
      <c r="B30" s="102"/>
      <c r="C30" s="325">
        <v>44625</v>
      </c>
      <c r="D30" s="370" t="s">
        <v>50</v>
      </c>
      <c r="E30" s="174">
        <v>10</v>
      </c>
      <c r="F30" s="369">
        <f t="shared" si="0"/>
        <v>200</v>
      </c>
      <c r="G30" s="367">
        <v>50</v>
      </c>
      <c r="H30" s="370">
        <f t="shared" ref="H30:H43" si="1">E30*G30</f>
        <v>500</v>
      </c>
      <c r="I30" s="104"/>
    </row>
    <row r="31" spans="2:9" ht="35.25" customHeight="1">
      <c r="B31" s="102"/>
      <c r="C31" s="325">
        <v>44626</v>
      </c>
      <c r="D31" s="370" t="s">
        <v>50</v>
      </c>
      <c r="E31" s="174">
        <v>50</v>
      </c>
      <c r="F31" s="369">
        <f t="shared" si="0"/>
        <v>1000</v>
      </c>
      <c r="G31" s="367">
        <v>50</v>
      </c>
      <c r="H31" s="370">
        <f t="shared" si="1"/>
        <v>2500</v>
      </c>
      <c r="I31" s="104"/>
    </row>
    <row r="32" spans="2:9" ht="33.75" customHeight="1">
      <c r="B32" s="102"/>
      <c r="C32" s="325">
        <v>44630</v>
      </c>
      <c r="D32" s="370" t="s">
        <v>50</v>
      </c>
      <c r="E32" s="174">
        <v>10</v>
      </c>
      <c r="F32" s="369">
        <f t="shared" si="0"/>
        <v>200</v>
      </c>
      <c r="G32" s="367">
        <v>50</v>
      </c>
      <c r="H32" s="370">
        <f t="shared" si="1"/>
        <v>500</v>
      </c>
      <c r="I32" s="104"/>
    </row>
    <row r="33" spans="2:9" ht="37.5" customHeight="1">
      <c r="B33" s="102"/>
      <c r="C33" s="325">
        <v>44632</v>
      </c>
      <c r="D33" s="370" t="s">
        <v>50</v>
      </c>
      <c r="E33" s="174">
        <v>37.5</v>
      </c>
      <c r="F33" s="369">
        <f t="shared" si="0"/>
        <v>750</v>
      </c>
      <c r="G33" s="367">
        <v>50</v>
      </c>
      <c r="H33" s="370">
        <f t="shared" si="1"/>
        <v>1875</v>
      </c>
      <c r="I33" s="104"/>
    </row>
    <row r="34" spans="2:9" ht="39" customHeight="1">
      <c r="B34" s="102"/>
      <c r="C34" s="325">
        <v>44633</v>
      </c>
      <c r="D34" s="370" t="s">
        <v>50</v>
      </c>
      <c r="E34" s="174">
        <v>77</v>
      </c>
      <c r="F34" s="369">
        <f t="shared" si="0"/>
        <v>1540</v>
      </c>
      <c r="G34" s="367">
        <v>50</v>
      </c>
      <c r="H34" s="370">
        <f t="shared" si="1"/>
        <v>3850</v>
      </c>
      <c r="I34" s="104"/>
    </row>
    <row r="35" spans="2:9" ht="33.75" customHeight="1">
      <c r="B35" s="107"/>
      <c r="C35" s="325">
        <v>44634</v>
      </c>
      <c r="D35" s="370" t="s">
        <v>50</v>
      </c>
      <c r="E35" s="174">
        <v>30</v>
      </c>
      <c r="F35" s="369">
        <f t="shared" si="0"/>
        <v>600</v>
      </c>
      <c r="G35" s="367">
        <v>50</v>
      </c>
      <c r="H35" s="370">
        <f t="shared" si="1"/>
        <v>1500</v>
      </c>
      <c r="I35" s="104"/>
    </row>
    <row r="36" spans="2:9" ht="36" customHeight="1">
      <c r="B36" s="102"/>
      <c r="C36" s="325">
        <v>44636</v>
      </c>
      <c r="D36" s="370" t="s">
        <v>50</v>
      </c>
      <c r="E36" s="174">
        <v>7.5</v>
      </c>
      <c r="F36" s="369">
        <f t="shared" si="0"/>
        <v>150</v>
      </c>
      <c r="G36" s="367">
        <v>50</v>
      </c>
      <c r="H36" s="370">
        <f t="shared" si="1"/>
        <v>375</v>
      </c>
      <c r="I36" s="104"/>
    </row>
    <row r="37" spans="2:9" ht="33.75" customHeight="1">
      <c r="B37" s="102"/>
      <c r="C37" s="325">
        <v>44637</v>
      </c>
      <c r="D37" s="370" t="s">
        <v>50</v>
      </c>
      <c r="E37" s="174">
        <v>5.5</v>
      </c>
      <c r="F37" s="369">
        <f t="shared" si="0"/>
        <v>110</v>
      </c>
      <c r="G37" s="367">
        <v>50</v>
      </c>
      <c r="H37" s="370">
        <f t="shared" si="1"/>
        <v>275</v>
      </c>
      <c r="I37" s="104"/>
    </row>
    <row r="38" spans="2:9" ht="31.5" customHeight="1">
      <c r="B38" s="102"/>
      <c r="C38" s="325">
        <v>44640</v>
      </c>
      <c r="D38" s="370" t="s">
        <v>50</v>
      </c>
      <c r="E38" s="174">
        <v>10</v>
      </c>
      <c r="F38" s="369">
        <f t="shared" si="0"/>
        <v>200</v>
      </c>
      <c r="G38" s="367">
        <v>50</v>
      </c>
      <c r="H38" s="370">
        <f t="shared" si="1"/>
        <v>500</v>
      </c>
      <c r="I38" s="104"/>
    </row>
    <row r="39" spans="2:9" ht="33.75" customHeight="1">
      <c r="B39" s="102"/>
      <c r="C39" s="325">
        <v>44641</v>
      </c>
      <c r="D39" s="370" t="s">
        <v>50</v>
      </c>
      <c r="E39" s="174">
        <v>20</v>
      </c>
      <c r="F39" s="369">
        <f t="shared" si="0"/>
        <v>400</v>
      </c>
      <c r="G39" s="367">
        <v>50</v>
      </c>
      <c r="H39" s="370">
        <f t="shared" si="1"/>
        <v>1000</v>
      </c>
      <c r="I39" s="104"/>
    </row>
    <row r="40" spans="2:9" ht="32.25" customHeight="1">
      <c r="B40" s="102"/>
      <c r="C40" s="325">
        <v>44642</v>
      </c>
      <c r="D40" s="370" t="s">
        <v>50</v>
      </c>
      <c r="E40" s="174">
        <v>41</v>
      </c>
      <c r="F40" s="369">
        <f t="shared" si="0"/>
        <v>820</v>
      </c>
      <c r="G40" s="367">
        <v>50</v>
      </c>
      <c r="H40" s="370">
        <f t="shared" si="1"/>
        <v>2050</v>
      </c>
      <c r="I40" s="104"/>
    </row>
    <row r="41" spans="2:9" ht="40.5" customHeight="1">
      <c r="B41" s="102"/>
      <c r="C41" s="325">
        <v>44648</v>
      </c>
      <c r="D41" s="370" t="s">
        <v>50</v>
      </c>
      <c r="E41" s="174">
        <v>8</v>
      </c>
      <c r="F41" s="369">
        <f t="shared" si="0"/>
        <v>160</v>
      </c>
      <c r="G41" s="367">
        <v>50</v>
      </c>
      <c r="H41" s="370">
        <f t="shared" si="1"/>
        <v>400</v>
      </c>
      <c r="I41" s="104"/>
    </row>
    <row r="42" spans="2:9" ht="37.5" customHeight="1">
      <c r="B42" s="102"/>
      <c r="C42" s="325">
        <v>44650</v>
      </c>
      <c r="D42" s="370" t="s">
        <v>50</v>
      </c>
      <c r="E42" s="174">
        <v>5</v>
      </c>
      <c r="F42" s="369">
        <f t="shared" si="0"/>
        <v>100</v>
      </c>
      <c r="G42" s="367">
        <v>50</v>
      </c>
      <c r="H42" s="370">
        <f t="shared" si="1"/>
        <v>250</v>
      </c>
      <c r="I42" s="104"/>
    </row>
    <row r="43" spans="2:9" ht="45" customHeight="1">
      <c r="B43" s="102"/>
      <c r="C43" s="393">
        <v>44651</v>
      </c>
      <c r="D43" s="370" t="s">
        <v>50</v>
      </c>
      <c r="E43" s="394">
        <v>2</v>
      </c>
      <c r="F43" s="369">
        <f t="shared" si="0"/>
        <v>40</v>
      </c>
      <c r="G43" s="367">
        <v>50</v>
      </c>
      <c r="H43" s="370">
        <f t="shared" si="1"/>
        <v>100</v>
      </c>
      <c r="I43" s="104"/>
    </row>
    <row r="44" spans="2:9" ht="33.75" customHeight="1">
      <c r="B44" s="102"/>
      <c r="C44" s="325"/>
      <c r="D44" s="370"/>
      <c r="E44" s="326">
        <f>SUM(E29:E43)</f>
        <v>333.5</v>
      </c>
      <c r="F44" s="369"/>
      <c r="G44" s="367"/>
      <c r="H44" s="327">
        <v>16675</v>
      </c>
      <c r="I44" s="104"/>
    </row>
    <row r="45" spans="2:9" ht="35.25" customHeight="1">
      <c r="B45" s="102"/>
      <c r="C45" s="527" t="s">
        <v>171</v>
      </c>
      <c r="D45" s="527"/>
      <c r="E45" s="527"/>
      <c r="F45" s="179">
        <v>1</v>
      </c>
      <c r="G45" s="180" t="s">
        <v>52</v>
      </c>
      <c r="H45" s="177">
        <f>H44*9/100</f>
        <v>1500.75</v>
      </c>
      <c r="I45" s="104"/>
    </row>
    <row r="46" spans="2:9" ht="33.75" customHeight="1">
      <c r="B46" s="102"/>
      <c r="C46" s="328"/>
      <c r="D46" s="329"/>
      <c r="E46" s="329"/>
      <c r="F46" s="181">
        <v>2</v>
      </c>
      <c r="G46" s="180" t="s">
        <v>53</v>
      </c>
      <c r="H46" s="177">
        <f>H44*9/100</f>
        <v>1500.75</v>
      </c>
      <c r="I46" s="104"/>
    </row>
    <row r="47" spans="2:9" ht="32.25" customHeight="1">
      <c r="B47" s="102"/>
      <c r="C47" s="178"/>
      <c r="D47" s="178"/>
      <c r="E47" s="178"/>
      <c r="F47" s="330" t="s">
        <v>54</v>
      </c>
      <c r="G47" s="181"/>
      <c r="H47" s="315">
        <f>SUM(H44:H46)</f>
        <v>19676.5</v>
      </c>
      <c r="I47" s="104"/>
    </row>
    <row r="48" spans="2:9" ht="33.75" customHeight="1">
      <c r="B48" s="102"/>
      <c r="C48" s="390"/>
      <c r="D48" s="388"/>
      <c r="E48" s="392"/>
      <c r="F48" s="391"/>
      <c r="G48" s="388"/>
      <c r="H48" s="389"/>
      <c r="I48" s="104"/>
    </row>
    <row r="49" spans="2:9" ht="33.75" customHeight="1">
      <c r="B49" s="109"/>
      <c r="I49" s="104"/>
    </row>
    <row r="50" spans="2:9" ht="33.75" customHeight="1">
      <c r="B50" s="109"/>
      <c r="I50" s="104"/>
    </row>
    <row r="51" spans="2:9" ht="32.25" customHeight="1">
      <c r="B51" s="109"/>
      <c r="C51" s="107" t="s">
        <v>26</v>
      </c>
      <c r="D51" s="107"/>
      <c r="E51" s="107"/>
      <c r="I51" s="104"/>
    </row>
    <row r="52" spans="2:9" ht="37.5" customHeight="1">
      <c r="B52" s="109"/>
      <c r="C52" s="107" t="s">
        <v>27</v>
      </c>
      <c r="D52" s="107"/>
      <c r="E52" s="107"/>
      <c r="G52" s="108" t="s">
        <v>148</v>
      </c>
      <c r="H52" s="5"/>
      <c r="I52" s="104"/>
    </row>
    <row r="53" spans="2:9" ht="35.25" customHeight="1">
      <c r="B53" s="109"/>
      <c r="C53" s="107" t="s">
        <v>28</v>
      </c>
      <c r="D53" s="107"/>
      <c r="E53" s="107"/>
      <c r="G53" s="5"/>
      <c r="H53" s="5"/>
      <c r="I53" s="104"/>
    </row>
    <row r="54" spans="2:9" ht="35.25" customHeight="1">
      <c r="B54" s="102"/>
      <c r="G54" s="5"/>
      <c r="H54" s="5"/>
      <c r="I54" s="104"/>
    </row>
    <row r="55" spans="2:9" ht="35.25" customHeight="1">
      <c r="B55" s="102"/>
    </row>
    <row r="56" spans="2:9" ht="33.75" customHeight="1">
      <c r="B56" s="110"/>
    </row>
    <row r="57" spans="2:9">
      <c r="B57" s="111"/>
    </row>
    <row r="58" spans="2:9" ht="33.75">
      <c r="B58" s="102"/>
      <c r="G58" s="108"/>
      <c r="H58" s="5"/>
    </row>
    <row r="59" spans="2:9" ht="36" customHeight="1"/>
    <row r="60" spans="2:9" ht="33.75" customHeight="1">
      <c r="B60" s="102"/>
    </row>
    <row r="61" spans="2:9" ht="36" customHeight="1">
      <c r="B61" s="102"/>
    </row>
    <row r="63" spans="2:9" ht="28.5">
      <c r="I63" s="79"/>
    </row>
    <row r="65" spans="9:9" ht="28.5">
      <c r="I65" s="79"/>
    </row>
    <row r="66" spans="9:9" ht="28.5">
      <c r="I66" s="79"/>
    </row>
  </sheetData>
  <mergeCells count="16">
    <mergeCell ref="G27:G28"/>
    <mergeCell ref="H27:H28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C45:E45"/>
    <mergeCell ref="C27:C28"/>
    <mergeCell ref="D27:D28"/>
    <mergeCell ref="E27:E28"/>
    <mergeCell ref="F27:F28"/>
  </mergeCells>
  <hyperlinks>
    <hyperlink ref="G45" r:id="rId1"/>
    <hyperlink ref="G46" r:id="rId2"/>
  </hyperlinks>
  <pageMargins left="0.45" right="0.7" top="0.75" bottom="0.75" header="0.3" footer="0.3"/>
  <pageSetup scale="35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Sheet17</vt:lpstr>
      <vt:lpstr>Sheet18</vt:lpstr>
      <vt:lpstr>Sheet1</vt:lpstr>
      <vt:lpstr>Sheet1!Print_Area</vt:lpstr>
      <vt:lpstr>Sheet13!Print_Area</vt:lpstr>
      <vt:lpstr>Sheet14!Print_Area</vt:lpstr>
      <vt:lpstr>Sheet15!Print_Area</vt:lpstr>
      <vt:lpstr>Sheet16!Print_Area</vt:lpstr>
      <vt:lpstr>Sheet17!Print_Area</vt:lpstr>
      <vt:lpstr>Sheet18!Print_Area</vt:lpstr>
      <vt:lpstr>Sheet3!Print_Area</vt:lpstr>
      <vt:lpstr>sheet5!Print_Area</vt:lpstr>
      <vt:lpstr>Sheet6!Print_Area</vt:lpstr>
      <vt:lpstr>Sheet7!Print_Area</vt:lpstr>
      <vt:lpstr>Sheet8!Print_Area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2022-04-01T11:41:03Z</cp:lastPrinted>
  <dcterms:created xsi:type="dcterms:W3CDTF">2019-08-03T06:28:00Z</dcterms:created>
  <dcterms:modified xsi:type="dcterms:W3CDTF">2022-04-01T11:52:20Z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