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90" yWindow="525" windowWidth="19815" windowHeight="7365" activeTab="5"/>
  </bookViews>
  <sheets>
    <sheet name="Sheet1" sheetId="1" r:id="rId1"/>
    <sheet name="Sheet3" sheetId="2" r:id="rId2"/>
    <sheet name="sheet5" sheetId="3" r:id="rId3"/>
    <sheet name="Sheet6" sheetId="4" r:id="rId4"/>
    <sheet name="Sheet7" sheetId="5" r:id="rId5"/>
    <sheet name="Sheet8" sheetId="6" r:id="rId6"/>
    <sheet name="Sheet11" sheetId="13" r:id="rId7"/>
  </sheets>
  <definedNames>
    <definedName name="_xlnm.Print_Area" localSheetId="1">Sheet3!$A$3:$F$33</definedName>
    <definedName name="_xlnm.Print_Area" localSheetId="2">sheet5!$A$1:$J$61</definedName>
    <definedName name="_xlnm.Print_Area" localSheetId="5">Sheet8!$A$1:$P$34</definedName>
  </definedNames>
  <calcPr calcId="125725"/>
</workbook>
</file>

<file path=xl/calcChain.xml><?xml version="1.0" encoding="utf-8"?>
<calcChain xmlns="http://schemas.openxmlformats.org/spreadsheetml/2006/main">
  <c r="F30" i="13"/>
  <c r="F29"/>
  <c r="F31" s="1"/>
  <c r="F54" i="3"/>
  <c r="I20" i="5"/>
  <c r="N29" i="6"/>
  <c r="M29"/>
  <c r="L29"/>
  <c r="K29"/>
  <c r="J29"/>
  <c r="I29"/>
  <c r="K23"/>
  <c r="F23"/>
  <c r="D23"/>
  <c r="N22"/>
  <c r="L22"/>
  <c r="K22"/>
  <c r="G22"/>
  <c r="F22"/>
  <c r="E22"/>
  <c r="D22"/>
  <c r="L21"/>
  <c r="K21"/>
  <c r="J21"/>
  <c r="I21"/>
  <c r="G21"/>
  <c r="F21"/>
  <c r="E21"/>
  <c r="D21"/>
  <c r="H20"/>
  <c r="M19"/>
  <c r="H19"/>
  <c r="H18"/>
  <c r="H17"/>
  <c r="M17" s="1"/>
  <c r="H16"/>
  <c r="M15" s="1"/>
  <c r="H15"/>
  <c r="H13"/>
  <c r="M13" s="1"/>
  <c r="M11"/>
  <c r="H11"/>
  <c r="H10"/>
  <c r="H9"/>
  <c r="M9" s="1"/>
  <c r="M7"/>
  <c r="M5"/>
  <c r="J128" i="5"/>
  <c r="J130" s="1"/>
  <c r="H24"/>
  <c r="F55" i="3"/>
  <c r="D53"/>
  <c r="G52"/>
  <c r="E52"/>
  <c r="G51"/>
  <c r="E51"/>
  <c r="G50"/>
  <c r="E50"/>
  <c r="G49"/>
  <c r="E49"/>
  <c r="G48"/>
  <c r="E48"/>
  <c r="G47"/>
  <c r="E47"/>
  <c r="G46"/>
  <c r="E46"/>
  <c r="G45"/>
  <c r="E45"/>
  <c r="G44"/>
  <c r="E44"/>
  <c r="G43"/>
  <c r="E43"/>
  <c r="G42"/>
  <c r="E42"/>
  <c r="G41"/>
  <c r="E41"/>
  <c r="G40"/>
  <c r="E40"/>
  <c r="G39"/>
  <c r="E39"/>
  <c r="G38"/>
  <c r="E38"/>
  <c r="G37"/>
  <c r="E37"/>
  <c r="G36"/>
  <c r="E36"/>
  <c r="G35"/>
  <c r="E35"/>
  <c r="G34"/>
  <c r="E34"/>
  <c r="G33"/>
  <c r="E33"/>
  <c r="G32"/>
  <c r="E32"/>
  <c r="G31"/>
  <c r="E31"/>
  <c r="G30"/>
  <c r="E30"/>
  <c r="G29"/>
  <c r="E29"/>
  <c r="G28"/>
  <c r="E28"/>
  <c r="G27"/>
  <c r="E27"/>
  <c r="G26"/>
  <c r="E26"/>
  <c r="G25"/>
  <c r="E25"/>
  <c r="G24"/>
  <c r="E24"/>
  <c r="G23"/>
  <c r="E23"/>
  <c r="G22"/>
  <c r="E22"/>
  <c r="E24" i="2"/>
  <c r="E23"/>
  <c r="E25" l="1"/>
  <c r="J131" i="5"/>
  <c r="J132" s="1"/>
  <c r="G53" i="3"/>
  <c r="G54" s="1"/>
  <c r="M21" i="6"/>
  <c r="H21"/>
  <c r="H22"/>
  <c r="G55" i="3" l="1"/>
  <c r="G56" s="1"/>
</calcChain>
</file>

<file path=xl/sharedStrings.xml><?xml version="1.0" encoding="utf-8"?>
<sst xmlns="http://schemas.openxmlformats.org/spreadsheetml/2006/main" count="338" uniqueCount="170">
  <si>
    <t>INVOICE</t>
  </si>
  <si>
    <t xml:space="preserve"> Date:31.05.2021</t>
  </si>
  <si>
    <t>STATE CODE  :</t>
  </si>
  <si>
    <t>08</t>
  </si>
  <si>
    <t>Prouduct : J.K. Cement-NIMBAHERA &amp; MANGROL</t>
  </si>
  <si>
    <t>M/s J.K. Cement Works Limited ,Nimbahera</t>
  </si>
  <si>
    <t>GSTIN:</t>
  </si>
  <si>
    <t>4TH Floor, Plot No. A-2,UDB Corporate Tower</t>
  </si>
  <si>
    <t>JLN Marg, Near Jawahar Circle,Jaipur-302017</t>
  </si>
  <si>
    <t>FOR THE MONTH OF MAY 2021</t>
  </si>
  <si>
    <t>Being Claim of Fixed Charges as per Details Enclosed</t>
  </si>
  <si>
    <t>S.NO.</t>
  </si>
  <si>
    <t>PARTICULARS</t>
  </si>
  <si>
    <t>TOTAL</t>
  </si>
  <si>
    <t>AMOUNT</t>
  </si>
  <si>
    <t>FIXED CHARGES REIMBURSEMENT</t>
  </si>
  <si>
    <t>CGST @ 9%</t>
  </si>
  <si>
    <t>SGST @ 9%</t>
  </si>
  <si>
    <t>TOTAL AMOUNT TO BE PAID</t>
  </si>
  <si>
    <t>Payment Advice No.__________DDR Checked By______</t>
  </si>
  <si>
    <t>Document No._______________Bill Checked By_______</t>
  </si>
  <si>
    <t>Debit Note No.______________Credit Note NO._______</t>
  </si>
  <si>
    <t>Authorized Signatory</t>
  </si>
  <si>
    <t>Authorised &amp; Registered C &amp; F Agent of JK Cement works</t>
  </si>
  <si>
    <t>Product : J.K. Cement- MANGROL</t>
  </si>
  <si>
    <t>Being Claim for Handling Charges</t>
  </si>
  <si>
    <t>Date</t>
  </si>
  <si>
    <t>From</t>
  </si>
  <si>
    <t>Goods Onward Desp. (M.T.)</t>
  </si>
  <si>
    <t>Goods Onward Desp. (Bags)</t>
  </si>
  <si>
    <t>Rate/M.T.</t>
  </si>
  <si>
    <t>Remarks</t>
  </si>
  <si>
    <t>GRAND TOTAL</t>
  </si>
  <si>
    <t>Being Claim of Transportation Charges as per Details Enclosed</t>
  </si>
  <si>
    <t>DISPATCH</t>
  </si>
  <si>
    <t>QTY.(M.T.)</t>
  </si>
  <si>
    <t>FREIGHT CHARGES</t>
  </si>
  <si>
    <t>TOTAL TRANSPORTATION CHARGES</t>
  </si>
  <si>
    <t>Goods GST Tax Payable by J.K. Cement Works Ltd. Jaipur</t>
  </si>
  <si>
    <t>SGST @ 2.5%</t>
  </si>
  <si>
    <t>CGST @ 2.5%</t>
  </si>
  <si>
    <t>Total Goods Service Tax</t>
  </si>
  <si>
    <t>Under Rate schedule of services, serial no. 3 as approved by GST Council, I/we hereby certify that</t>
  </si>
  <si>
    <t xml:space="preserve"> I/We have not taken any credit (ITC) of CGST/SGST/IGST on input of goods or services used for providing said</t>
  </si>
  <si>
    <t>transportation taxable service i.e. Services of Goods Transport Agency(GTA) in relation to Transportation of goods</t>
  </si>
  <si>
    <t xml:space="preserve"> under Goods &amp;Service Tax Act/Rules 2017 and liability/loss of credit /damage caused to the Company </t>
  </si>
  <si>
    <t>in case of my/our default to comply with the said declaration.</t>
  </si>
  <si>
    <t>Depot Code:</t>
  </si>
  <si>
    <t xml:space="preserve">Vendor code : </t>
  </si>
  <si>
    <t>S.No.</t>
  </si>
  <si>
    <t>Des. Date</t>
  </si>
  <si>
    <t>Dealer</t>
  </si>
  <si>
    <t>Destinantion</t>
  </si>
  <si>
    <t>Vehicle No.</t>
  </si>
  <si>
    <t>LR NO.</t>
  </si>
  <si>
    <t>DI No.</t>
  </si>
  <si>
    <t>Des Qty</t>
  </si>
  <si>
    <t>Total Frt.</t>
  </si>
  <si>
    <t>MATERIAL CODE</t>
  </si>
  <si>
    <t>MATERIAL DESP</t>
  </si>
  <si>
    <t>MODE</t>
  </si>
  <si>
    <t>Opening in Transit</t>
  </si>
  <si>
    <t>Quantity Transfer</t>
  </si>
  <si>
    <t>Closing in Transit</t>
  </si>
  <si>
    <t>Shortage</t>
  </si>
  <si>
    <t>Received at Dump</t>
  </si>
  <si>
    <t>Opening Stock</t>
  </si>
  <si>
    <t>Sale</t>
  </si>
  <si>
    <t>Stock Transfer</t>
  </si>
  <si>
    <t>Set Bags W/O</t>
  </si>
  <si>
    <t>Closing Stock</t>
  </si>
  <si>
    <t>NBH (110013)</t>
  </si>
  <si>
    <t>PPCWS</t>
  </si>
  <si>
    <t>RAIL</t>
  </si>
  <si>
    <t>ROAD</t>
  </si>
  <si>
    <t>NBH (100000)</t>
  </si>
  <si>
    <t>PPC</t>
  </si>
  <si>
    <t>NBH (100001)</t>
  </si>
  <si>
    <t>OPC</t>
  </si>
  <si>
    <t xml:space="preserve"> MGH (11000)</t>
  </si>
  <si>
    <t>MGH (11002)</t>
  </si>
  <si>
    <t>MGH (100195)</t>
  </si>
  <si>
    <t>MGH (100196)</t>
  </si>
  <si>
    <t>MGH (100033)</t>
  </si>
  <si>
    <t>`</t>
  </si>
  <si>
    <t xml:space="preserve">SHORTAGES DETAILS </t>
  </si>
  <si>
    <t>challan No</t>
  </si>
  <si>
    <t>challan date</t>
  </si>
  <si>
    <t>L R No</t>
  </si>
  <si>
    <t>Truck/ Wagan</t>
  </si>
  <si>
    <t>Transportser</t>
  </si>
  <si>
    <t>Quantity in MT</t>
  </si>
  <si>
    <t>GRADE</t>
  </si>
  <si>
    <t>PLANT</t>
  </si>
  <si>
    <t>LOADED</t>
  </si>
  <si>
    <t>UNLOADED</t>
  </si>
  <si>
    <t>NBH</t>
  </si>
  <si>
    <t>MANG</t>
  </si>
  <si>
    <t>GOT</t>
  </si>
  <si>
    <t xml:space="preserve">   </t>
  </si>
  <si>
    <t>BAGS</t>
  </si>
  <si>
    <t xml:space="preserve">GANESHA TRADERS </t>
  </si>
  <si>
    <t>Mob. No. 9664190074</t>
  </si>
  <si>
    <t xml:space="preserve">JAI SHREE GANESH </t>
  </si>
  <si>
    <t>PLOT NO. 01 TAHASIL ROAD MANIYA DHOLPUR RAJASTHAN (328024)</t>
  </si>
  <si>
    <t>Depot Code : 1468</t>
  </si>
  <si>
    <t>Vendor code : 1312845</t>
  </si>
  <si>
    <t>INVOICE NO. 01</t>
  </si>
  <si>
    <t>DHOLPUR  DUMP</t>
  </si>
  <si>
    <t>LAVANIA CEMENT SALES CORPORATI</t>
  </si>
  <si>
    <t>SHARMA CEMENT AGENCY</t>
  </si>
  <si>
    <t>DHOLPUR</t>
  </si>
  <si>
    <t>MARENA</t>
  </si>
  <si>
    <t>MANGROL (DHOLPUR)</t>
  </si>
  <si>
    <t>RJ11RA1271</t>
  </si>
  <si>
    <t>RJ11RA5253</t>
  </si>
  <si>
    <t>RJ11RA7742</t>
  </si>
  <si>
    <t>RJ11RA2575</t>
  </si>
  <si>
    <t>1</t>
  </si>
  <si>
    <t>2</t>
  </si>
  <si>
    <t>3</t>
  </si>
  <si>
    <t>4</t>
  </si>
  <si>
    <t>8204947515</t>
  </si>
  <si>
    <t>8204947981</t>
  </si>
  <si>
    <t>8204947986</t>
  </si>
  <si>
    <t>8204948002</t>
  </si>
  <si>
    <t>GANESHA TRADERS</t>
  </si>
  <si>
    <t>EMAIL - sumitkatara69@gmail.com</t>
  </si>
  <si>
    <t>HANDLING CHARGES BILL OF INWARD DHOLPUR DUMP</t>
  </si>
  <si>
    <t xml:space="preserve">FOR M/S GANESHA TRADERS </t>
  </si>
  <si>
    <t>FRIGHT BILL OF OUTWARD OF DHOLPUR  DUMP</t>
  </si>
  <si>
    <t>Email : sumitkatara69@gmail.com</t>
  </si>
  <si>
    <t>Invoice No:  03</t>
  </si>
  <si>
    <t>Stock Reconciliation Statement of DHOLPUR Dump  For The Period may 2021</t>
  </si>
  <si>
    <t xml:space="preserve"> SAC Code: 996713</t>
  </si>
  <si>
    <t>KHAPK9767B</t>
  </si>
  <si>
    <t>08KHAPK9767B1ZZ</t>
  </si>
  <si>
    <t xml:space="preserve"> SAC Code : 996713</t>
  </si>
  <si>
    <t xml:space="preserve">            PAN   : </t>
  </si>
  <si>
    <t xml:space="preserve">           GSTIN  :                 </t>
  </si>
  <si>
    <t xml:space="preserve">                 PAN  : </t>
  </si>
  <si>
    <t xml:space="preserve">              GSTIN :                 </t>
  </si>
  <si>
    <t xml:space="preserve"> Vendor code : 1312845</t>
  </si>
  <si>
    <t xml:space="preserve"> Depot Code : 1468</t>
  </si>
  <si>
    <t xml:space="preserve"> Invoice No: 02</t>
  </si>
  <si>
    <t xml:space="preserve"> STATE CODE  :</t>
  </si>
  <si>
    <t xml:space="preserve">                 We had deposited / Depositing GST @ 18% against this Bill .</t>
  </si>
  <si>
    <t xml:space="preserve">                             PAN : </t>
  </si>
  <si>
    <t xml:space="preserve">                       GSTIN   :                 </t>
  </si>
  <si>
    <t>EMAIL : sumitkatara69@gmail.com</t>
  </si>
  <si>
    <t>MOB. NO. - 9664190074</t>
  </si>
  <si>
    <t xml:space="preserve">JAI SHRI GANESH </t>
  </si>
  <si>
    <t xml:space="preserve">                                   PLOT NO. 01 TAHASIL ROAD MANIYA DHOLPUR RAJASTHAN (328024)</t>
  </si>
  <si>
    <t>MOB NO. 9664190074</t>
  </si>
  <si>
    <t>SAC Code :996713</t>
  </si>
  <si>
    <t>08AABCJO355R1Z7</t>
  </si>
  <si>
    <t>HSN Code : 996111</t>
  </si>
  <si>
    <t>SAC Code : 996791</t>
  </si>
  <si>
    <t>MOB. NO. 9664190074</t>
  </si>
  <si>
    <t xml:space="preserve">                        GSTIN  :                 </t>
  </si>
  <si>
    <t xml:space="preserve">       STATE CODE  :</t>
  </si>
  <si>
    <t xml:space="preserve">                GSTIN:</t>
  </si>
  <si>
    <t xml:space="preserve">                          GSTIN:</t>
  </si>
  <si>
    <t xml:space="preserve"> DATE : 31.05.2021</t>
  </si>
  <si>
    <t xml:space="preserve">                       STATE CODE  : 08</t>
  </si>
  <si>
    <t xml:space="preserve">             STATE CODE  :</t>
  </si>
  <si>
    <t xml:space="preserve">  FOR M/S GANESHA TRADERS </t>
  </si>
  <si>
    <t xml:space="preserve">   GANESHA TRADERS </t>
  </si>
  <si>
    <t>PLOT NO. 01 TAHASIL ROAD MANIYA DHOLPUR (328024)</t>
  </si>
  <si>
    <t>08KHAPK9767BZZ</t>
  </si>
</sst>
</file>

<file path=xl/styles.xml><?xml version="1.0" encoding="utf-8"?>
<styleSheet xmlns="http://schemas.openxmlformats.org/spreadsheetml/2006/main">
  <numFmts count="3">
    <numFmt numFmtId="164" formatCode="[$-409]d\-mmm\-yy"/>
    <numFmt numFmtId="165" formatCode="0.000"/>
    <numFmt numFmtId="166" formatCode="#,##0.000"/>
  </numFmts>
  <fonts count="63">
    <font>
      <sz val="11"/>
      <color rgb="FF000000"/>
      <name val="Calibri"/>
    </font>
    <font>
      <sz val="10"/>
      <name val="Arial"/>
    </font>
    <font>
      <b/>
      <sz val="8"/>
      <name val="Arial"/>
    </font>
    <font>
      <b/>
      <sz val="11"/>
      <name val="Arial"/>
    </font>
    <font>
      <b/>
      <sz val="10"/>
      <name val="Arial"/>
    </font>
    <font>
      <b/>
      <u/>
      <sz val="12"/>
      <name val="Arial"/>
    </font>
    <font>
      <sz val="9"/>
      <name val="Arial"/>
    </font>
    <font>
      <b/>
      <sz val="9"/>
      <name val="Arial"/>
    </font>
    <font>
      <sz val="10"/>
      <color rgb="FF333F50"/>
      <name val="Arial"/>
    </font>
    <font>
      <b/>
      <sz val="12"/>
      <name val="Arial"/>
    </font>
    <font>
      <sz val="12"/>
      <name val="Arial"/>
    </font>
    <font>
      <b/>
      <sz val="11"/>
      <color rgb="FF000000"/>
      <name val="Calibri"/>
    </font>
    <font>
      <b/>
      <u/>
      <sz val="10"/>
      <name val="Arial"/>
    </font>
    <font>
      <sz val="8"/>
      <name val="Arial"/>
    </font>
    <font>
      <b/>
      <sz val="12"/>
      <color rgb="FF000000"/>
      <name val="Calibri"/>
    </font>
    <font>
      <sz val="11"/>
      <name val="Calibri"/>
    </font>
    <font>
      <b/>
      <sz val="9"/>
      <color rgb="FF000000"/>
      <name val="Calibri"/>
    </font>
    <font>
      <sz val="12"/>
      <color rgb="FF000000"/>
      <name val="Calibri"/>
    </font>
    <font>
      <u/>
      <sz val="11"/>
      <color theme="10"/>
      <name val="Calibri"/>
    </font>
    <font>
      <b/>
      <sz val="11"/>
      <color rgb="FF000000"/>
      <name val="Calibri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8"/>
      <color rgb="FF000000"/>
      <name val="Calibri"/>
      <family val="2"/>
    </font>
    <font>
      <b/>
      <u/>
      <sz val="18"/>
      <name val="Arial"/>
      <family val="2"/>
    </font>
    <font>
      <b/>
      <sz val="22"/>
      <color rgb="FF000000"/>
      <name val="Calibri"/>
      <family val="2"/>
    </font>
    <font>
      <b/>
      <u/>
      <sz val="22"/>
      <name val="Arial"/>
      <family val="2"/>
    </font>
    <font>
      <b/>
      <sz val="16"/>
      <name val="Arial"/>
      <family val="2"/>
    </font>
    <font>
      <b/>
      <sz val="16"/>
      <color rgb="FF000000"/>
      <name val="Calibri"/>
      <family val="2"/>
    </font>
    <font>
      <b/>
      <sz val="16"/>
      <name val="Calibri"/>
      <family val="2"/>
    </font>
    <font>
      <b/>
      <u/>
      <sz val="16"/>
      <name val="Arial"/>
      <family val="2"/>
    </font>
    <font>
      <b/>
      <u/>
      <sz val="24"/>
      <name val="Arial"/>
      <family val="2"/>
    </font>
    <font>
      <b/>
      <sz val="24"/>
      <color rgb="FF000000"/>
      <name val="Calibri"/>
      <family val="2"/>
    </font>
    <font>
      <b/>
      <sz val="14"/>
      <name val="Arial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u/>
      <sz val="11"/>
      <name val="Arial"/>
      <family val="2"/>
    </font>
    <font>
      <b/>
      <sz val="20"/>
      <name val="Arial"/>
      <family val="2"/>
    </font>
    <font>
      <b/>
      <sz val="20"/>
      <color rgb="FF000000"/>
      <name val="Calibri"/>
      <family val="2"/>
    </font>
    <font>
      <b/>
      <u/>
      <sz val="20"/>
      <name val="Arial"/>
      <family val="2"/>
    </font>
    <font>
      <b/>
      <u/>
      <sz val="14"/>
      <name val="Arial"/>
      <family val="2"/>
    </font>
    <font>
      <b/>
      <sz val="20"/>
      <name val="Calibri"/>
      <family val="2"/>
    </font>
    <font>
      <b/>
      <sz val="18"/>
      <color theme="1"/>
      <name val="Arial"/>
      <family val="2"/>
    </font>
    <font>
      <b/>
      <sz val="26"/>
      <name val="Arial"/>
      <family val="2"/>
    </font>
    <font>
      <b/>
      <sz val="14"/>
      <name val="Calibri"/>
      <family val="2"/>
    </font>
    <font>
      <b/>
      <u/>
      <sz val="14"/>
      <color rgb="FF0070C0"/>
      <name val="Calibri"/>
      <family val="2"/>
    </font>
    <font>
      <b/>
      <u/>
      <sz val="14"/>
      <color rgb="FF0563C1"/>
      <name val="Calibri"/>
      <family val="2"/>
    </font>
    <font>
      <b/>
      <u/>
      <sz val="14"/>
      <name val="Calibri"/>
      <family val="2"/>
    </font>
    <font>
      <b/>
      <sz val="72"/>
      <name val="Arial Black"/>
      <family val="2"/>
    </font>
    <font>
      <sz val="72"/>
      <color rgb="FF000000"/>
      <name val="Arial Black"/>
      <family val="2"/>
    </font>
    <font>
      <sz val="18"/>
      <color rgb="FF000000"/>
      <name val="Calibri"/>
      <family val="2"/>
    </font>
    <font>
      <sz val="26"/>
      <color rgb="FF000000"/>
      <name val="Calibri"/>
      <family val="2"/>
    </font>
    <font>
      <sz val="72"/>
      <name val="Arial Black"/>
      <family val="2"/>
    </font>
    <font>
      <b/>
      <sz val="72"/>
      <color rgb="FF000000"/>
      <name val="Arial Black"/>
      <family val="2"/>
    </font>
    <font>
      <b/>
      <sz val="14"/>
      <name val="Arial Narrow"/>
      <family val="2"/>
    </font>
    <font>
      <b/>
      <sz val="14"/>
      <color rgb="FFFF0000"/>
      <name val="Arial"/>
      <family val="2"/>
    </font>
    <font>
      <b/>
      <sz val="28"/>
      <color rgb="FF000000"/>
      <name val="Calibri"/>
      <family val="2"/>
    </font>
    <font>
      <b/>
      <sz val="18"/>
      <name val="Calibri"/>
      <family val="2"/>
    </font>
    <font>
      <sz val="14"/>
      <color rgb="FF000000"/>
      <name val="Calibri"/>
      <family val="2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</fills>
  <borders count="5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328">
    <xf numFmtId="0" fontId="0" fillId="0" borderId="0" xfId="0" applyFont="1" applyAlignment="1"/>
    <xf numFmtId="0" fontId="0" fillId="0" borderId="0" xfId="0" applyFont="1" applyAlignment="1">
      <alignment vertical="top"/>
    </xf>
    <xf numFmtId="0" fontId="0" fillId="0" borderId="0" xfId="0" applyFont="1"/>
    <xf numFmtId="0" fontId="1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1" fillId="0" borderId="0" xfId="0" applyFont="1" applyAlignment="1">
      <alignment horizontal="left"/>
    </xf>
    <xf numFmtId="0" fontId="4" fillId="2" borderId="0" xfId="0" applyFont="1" applyFill="1" applyBorder="1"/>
    <xf numFmtId="0" fontId="3" fillId="0" borderId="0" xfId="0" applyFont="1"/>
    <xf numFmtId="0" fontId="6" fillId="0" borderId="0" xfId="0" applyFont="1"/>
    <xf numFmtId="49" fontId="0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0" fillId="0" borderId="0" xfId="0" applyNumberFormat="1" applyFont="1"/>
    <xf numFmtId="0" fontId="4" fillId="0" borderId="0" xfId="0" applyFont="1" applyAlignment="1">
      <alignment horizontal="center"/>
    </xf>
    <xf numFmtId="2" fontId="14" fillId="2" borderId="3" xfId="0" applyNumberFormat="1" applyFont="1" applyFill="1" applyBorder="1" applyAlignment="1">
      <alignment horizontal="left"/>
    </xf>
    <xf numFmtId="0" fontId="2" fillId="0" borderId="0" xfId="0" applyFont="1"/>
    <xf numFmtId="2" fontId="13" fillId="0" borderId="0" xfId="0" applyNumberFormat="1" applyFont="1" applyAlignment="1">
      <alignment horizontal="right"/>
    </xf>
    <xf numFmtId="0" fontId="15" fillId="0" borderId="0" xfId="0" applyFont="1"/>
    <xf numFmtId="0" fontId="10" fillId="0" borderId="0" xfId="0" applyFont="1"/>
    <xf numFmtId="0" fontId="17" fillId="0" borderId="0" xfId="0" applyFont="1"/>
    <xf numFmtId="0" fontId="17" fillId="0" borderId="0" xfId="0" applyFont="1" applyAlignment="1">
      <alignment horizontal="left"/>
    </xf>
    <xf numFmtId="0" fontId="9" fillId="0" borderId="0" xfId="0" applyFont="1"/>
    <xf numFmtId="0" fontId="17" fillId="2" borderId="0" xfId="0" applyFont="1" applyFill="1" applyBorder="1"/>
    <xf numFmtId="4" fontId="0" fillId="0" borderId="0" xfId="0" applyNumberFormat="1" applyFont="1" applyAlignment="1">
      <alignment horizontal="right" vertical="top"/>
    </xf>
    <xf numFmtId="0" fontId="17" fillId="0" borderId="3" xfId="0" applyFont="1" applyBorder="1"/>
    <xf numFmtId="0" fontId="17" fillId="0" borderId="4" xfId="0" applyFont="1" applyBorder="1"/>
    <xf numFmtId="2" fontId="14" fillId="0" borderId="3" xfId="0" applyNumberFormat="1" applyFont="1" applyBorder="1"/>
    <xf numFmtId="2" fontId="17" fillId="0" borderId="3" xfId="0" applyNumberFormat="1" applyFont="1" applyBorder="1"/>
    <xf numFmtId="0" fontId="22" fillId="0" borderId="0" xfId="0" applyFont="1"/>
    <xf numFmtId="0" fontId="33" fillId="0" borderId="0" xfId="0" applyFont="1"/>
    <xf numFmtId="0" fontId="35" fillId="0" borderId="0" xfId="0" applyFont="1" applyAlignment="1"/>
    <xf numFmtId="0" fontId="37" fillId="0" borderId="0" xfId="0" applyFont="1" applyAlignment="1">
      <alignment horizontal="center"/>
    </xf>
    <xf numFmtId="0" fontId="19" fillId="0" borderId="0" xfId="0" applyFont="1" applyAlignment="1"/>
    <xf numFmtId="0" fontId="19" fillId="0" borderId="0" xfId="0" applyFont="1" applyAlignment="1">
      <alignment horizontal="right"/>
    </xf>
    <xf numFmtId="0" fontId="19" fillId="0" borderId="0" xfId="0" applyFont="1"/>
    <xf numFmtId="0" fontId="22" fillId="0" borderId="0" xfId="0" applyFont="1" applyAlignment="1">
      <alignment horizontal="center"/>
    </xf>
    <xf numFmtId="0" fontId="22" fillId="2" borderId="0" xfId="0" applyFont="1" applyFill="1" applyBorder="1"/>
    <xf numFmtId="0" fontId="23" fillId="0" borderId="0" xfId="0" applyFont="1" applyAlignment="1"/>
    <xf numFmtId="2" fontId="23" fillId="0" borderId="0" xfId="0" applyNumberFormat="1" applyFont="1"/>
    <xf numFmtId="2" fontId="19" fillId="0" borderId="0" xfId="0" applyNumberFormat="1" applyFont="1"/>
    <xf numFmtId="2" fontId="22" fillId="0" borderId="0" xfId="0" applyNumberFormat="1" applyFont="1" applyAlignment="1">
      <alignment horizontal="right"/>
    </xf>
    <xf numFmtId="0" fontId="19" fillId="0" borderId="0" xfId="0" applyFont="1" applyAlignment="1"/>
    <xf numFmtId="0" fontId="0" fillId="0" borderId="0" xfId="0" applyFont="1" applyAlignment="1"/>
    <xf numFmtId="0" fontId="34" fillId="0" borderId="0" xfId="0" applyFont="1" applyAlignment="1"/>
    <xf numFmtId="0" fontId="23" fillId="0" borderId="0" xfId="0" applyFont="1" applyAlignment="1">
      <alignment horizontal="center"/>
    </xf>
    <xf numFmtId="0" fontId="23" fillId="0" borderId="0" xfId="0" applyFont="1" applyAlignment="1"/>
    <xf numFmtId="0" fontId="27" fillId="0" borderId="0" xfId="0" applyFont="1" applyBorder="1"/>
    <xf numFmtId="0" fontId="28" fillId="0" borderId="0" xfId="0" applyFont="1" applyBorder="1"/>
    <xf numFmtId="0" fontId="28" fillId="0" borderId="0" xfId="0" applyFont="1" applyBorder="1" applyAlignment="1"/>
    <xf numFmtId="0" fontId="30" fillId="0" borderId="0" xfId="0" applyFont="1" applyBorder="1" applyAlignment="1">
      <alignment horizontal="center"/>
    </xf>
    <xf numFmtId="0" fontId="39" fillId="0" borderId="0" xfId="0" applyFont="1" applyBorder="1"/>
    <xf numFmtId="0" fontId="21" fillId="0" borderId="0" xfId="0" applyFont="1" applyBorder="1"/>
    <xf numFmtId="0" fontId="24" fillId="0" borderId="0" xfId="0" applyFont="1" applyBorder="1" applyAlignment="1">
      <alignment horizontal="center"/>
    </xf>
    <xf numFmtId="0" fontId="22" fillId="0" borderId="0" xfId="0" applyFont="1" applyBorder="1"/>
    <xf numFmtId="49" fontId="23" fillId="0" borderId="0" xfId="0" applyNumberFormat="1" applyFont="1" applyBorder="1"/>
    <xf numFmtId="0" fontId="23" fillId="0" borderId="0" xfId="0" applyFont="1" applyBorder="1"/>
    <xf numFmtId="0" fontId="43" fillId="0" borderId="0" xfId="0" applyFont="1" applyBorder="1"/>
    <xf numFmtId="0" fontId="22" fillId="0" borderId="0" xfId="0" applyFont="1" applyBorder="1" applyAlignment="1"/>
    <xf numFmtId="49" fontId="23" fillId="0" borderId="0" xfId="0" applyNumberFormat="1" applyFont="1" applyBorder="1" applyAlignment="1">
      <alignment horizontal="left"/>
    </xf>
    <xf numFmtId="0" fontId="36" fillId="0" borderId="0" xfId="0" applyFont="1" applyAlignment="1">
      <alignment horizontal="center"/>
    </xf>
    <xf numFmtId="0" fontId="24" fillId="0" borderId="0" xfId="0" applyFont="1" applyBorder="1"/>
    <xf numFmtId="0" fontId="19" fillId="0" borderId="0" xfId="0" applyFont="1" applyBorder="1" applyAlignment="1"/>
    <xf numFmtId="0" fontId="36" fillId="0" borderId="0" xfId="0" applyFont="1" applyBorder="1" applyAlignment="1"/>
    <xf numFmtId="0" fontId="28" fillId="0" borderId="0" xfId="0" applyFont="1" applyAlignment="1"/>
    <xf numFmtId="0" fontId="48" fillId="0" borderId="0" xfId="0" applyFont="1"/>
    <xf numFmtId="0" fontId="36" fillId="0" borderId="33" xfId="0" applyFont="1" applyBorder="1" applyAlignment="1">
      <alignment horizontal="center"/>
    </xf>
    <xf numFmtId="0" fontId="34" fillId="0" borderId="26" xfId="0" applyFont="1" applyBorder="1" applyAlignment="1">
      <alignment horizontal="center"/>
    </xf>
    <xf numFmtId="2" fontId="34" fillId="0" borderId="26" xfId="0" applyNumberFormat="1" applyFont="1" applyBorder="1" applyAlignment="1">
      <alignment horizontal="center"/>
    </xf>
    <xf numFmtId="0" fontId="34" fillId="0" borderId="31" xfId="0" applyFont="1" applyBorder="1" applyAlignment="1">
      <alignment horizontal="center"/>
    </xf>
    <xf numFmtId="0" fontId="34" fillId="0" borderId="33" xfId="0" applyFont="1" applyBorder="1" applyAlignment="1">
      <alignment horizontal="center"/>
    </xf>
    <xf numFmtId="0" fontId="34" fillId="0" borderId="34" xfId="0" applyFont="1" applyBorder="1" applyAlignment="1">
      <alignment horizontal="center"/>
    </xf>
    <xf numFmtId="2" fontId="34" fillId="0" borderId="34" xfId="0" applyNumberFormat="1" applyFont="1" applyBorder="1" applyAlignment="1">
      <alignment horizontal="center"/>
    </xf>
    <xf numFmtId="0" fontId="28" fillId="0" borderId="31" xfId="0" applyFont="1" applyBorder="1" applyAlignment="1">
      <alignment horizontal="center"/>
    </xf>
    <xf numFmtId="164" fontId="34" fillId="0" borderId="31" xfId="0" applyNumberFormat="1" applyFont="1" applyBorder="1" applyAlignment="1">
      <alignment horizontal="center"/>
    </xf>
    <xf numFmtId="2" fontId="33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horizontal="center" wrapText="1"/>
    </xf>
    <xf numFmtId="0" fontId="33" fillId="0" borderId="26" xfId="0" applyFont="1" applyBorder="1" applyAlignment="1">
      <alignment horizontal="center" vertical="center"/>
    </xf>
    <xf numFmtId="0" fontId="34" fillId="0" borderId="32" xfId="0" applyFont="1" applyBorder="1" applyAlignment="1">
      <alignment horizontal="center" vertical="center"/>
    </xf>
    <xf numFmtId="2" fontId="34" fillId="0" borderId="32" xfId="0" applyNumberFormat="1" applyFont="1" applyBorder="1" applyAlignment="1">
      <alignment horizontal="center"/>
    </xf>
    <xf numFmtId="2" fontId="46" fillId="0" borderId="26" xfId="1" applyNumberFormat="1" applyFont="1" applyBorder="1" applyAlignment="1" applyProtection="1">
      <alignment horizontal="center"/>
    </xf>
    <xf numFmtId="0" fontId="33" fillId="0" borderId="26" xfId="0" applyFont="1" applyBorder="1" applyAlignment="1">
      <alignment horizontal="center"/>
    </xf>
    <xf numFmtId="2" fontId="47" fillId="0" borderId="26" xfId="0" applyNumberFormat="1" applyFont="1" applyBorder="1" applyAlignment="1">
      <alignment horizontal="center"/>
    </xf>
    <xf numFmtId="2" fontId="34" fillId="0" borderId="35" xfId="0" applyNumberFormat="1" applyFont="1" applyBorder="1" applyAlignment="1">
      <alignment horizontal="center"/>
    </xf>
    <xf numFmtId="0" fontId="39" fillId="0" borderId="0" xfId="0" applyFont="1" applyAlignment="1">
      <alignment horizontal="center"/>
    </xf>
    <xf numFmtId="0" fontId="23" fillId="0" borderId="0" xfId="0" applyFont="1" applyBorder="1" applyAlignment="1"/>
    <xf numFmtId="2" fontId="33" fillId="0" borderId="0" xfId="0" applyNumberFormat="1" applyFont="1" applyAlignment="1">
      <alignment horizontal="right"/>
    </xf>
    <xf numFmtId="0" fontId="45" fillId="0" borderId="0" xfId="0" applyFont="1"/>
    <xf numFmtId="0" fontId="27" fillId="0" borderId="0" xfId="0" applyFont="1" applyAlignment="1">
      <alignment horizontal="left"/>
    </xf>
    <xf numFmtId="0" fontId="28" fillId="0" borderId="28" xfId="0" applyFont="1" applyBorder="1" applyAlignment="1">
      <alignment horizontal="center"/>
    </xf>
    <xf numFmtId="0" fontId="17" fillId="0" borderId="0" xfId="0" applyFont="1" applyBorder="1"/>
    <xf numFmtId="0" fontId="28" fillId="0" borderId="0" xfId="0" applyFont="1" applyBorder="1" applyAlignment="1">
      <alignment horizontal="left"/>
    </xf>
    <xf numFmtId="0" fontId="51" fillId="0" borderId="0" xfId="0" applyFont="1" applyAlignment="1"/>
    <xf numFmtId="0" fontId="22" fillId="0" borderId="27" xfId="0" applyFont="1" applyBorder="1" applyAlignment="1"/>
    <xf numFmtId="0" fontId="55" fillId="4" borderId="3" xfId="0" applyFont="1" applyFill="1" applyBorder="1" applyAlignment="1">
      <alignment horizontal="center" vertical="center" wrapText="1"/>
    </xf>
    <xf numFmtId="0" fontId="55" fillId="2" borderId="3" xfId="0" applyFont="1" applyFill="1" applyBorder="1" applyAlignment="1">
      <alignment horizontal="center" vertical="center" wrapText="1"/>
    </xf>
    <xf numFmtId="0" fontId="55" fillId="5" borderId="19" xfId="0" applyFont="1" applyFill="1" applyBorder="1" applyAlignment="1">
      <alignment horizontal="center" vertical="center"/>
    </xf>
    <xf numFmtId="0" fontId="33" fillId="5" borderId="3" xfId="0" applyFont="1" applyFill="1" applyBorder="1" applyAlignment="1">
      <alignment horizontal="center" vertical="center"/>
    </xf>
    <xf numFmtId="0" fontId="33" fillId="6" borderId="4" xfId="0" applyFont="1" applyFill="1" applyBorder="1" applyAlignment="1">
      <alignment horizontal="center" vertical="center"/>
    </xf>
    <xf numFmtId="0" fontId="55" fillId="5" borderId="22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2" fontId="33" fillId="0" borderId="3" xfId="0" applyNumberFormat="1" applyFont="1" applyBorder="1" applyAlignment="1">
      <alignment horizontal="center" vertical="center" wrapText="1"/>
    </xf>
    <xf numFmtId="2" fontId="33" fillId="0" borderId="3" xfId="0" applyNumberFormat="1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/>
    </xf>
    <xf numFmtId="0" fontId="55" fillId="0" borderId="2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2" fontId="33" fillId="3" borderId="16" xfId="0" applyNumberFormat="1" applyFont="1" applyFill="1" applyBorder="1" applyAlignment="1">
      <alignment horizontal="center" vertical="center"/>
    </xf>
    <xf numFmtId="2" fontId="33" fillId="3" borderId="17" xfId="0" applyNumberFormat="1" applyFont="1" applyFill="1" applyBorder="1" applyAlignment="1">
      <alignment horizontal="center" vertical="center"/>
    </xf>
    <xf numFmtId="0" fontId="33" fillId="6" borderId="15" xfId="0" applyFont="1" applyFill="1" applyBorder="1" applyAlignment="1">
      <alignment horizontal="center" vertical="center"/>
    </xf>
    <xf numFmtId="0" fontId="55" fillId="5" borderId="18" xfId="0" applyFont="1" applyFill="1" applyBorder="1" applyAlignment="1">
      <alignment horizontal="center" vertical="center"/>
    </xf>
    <xf numFmtId="2" fontId="33" fillId="5" borderId="0" xfId="0" applyNumberFormat="1" applyFont="1" applyFill="1" applyBorder="1" applyAlignment="1">
      <alignment horizontal="center" vertical="center"/>
    </xf>
    <xf numFmtId="0" fontId="55" fillId="5" borderId="21" xfId="0" applyFont="1" applyFill="1" applyBorder="1" applyAlignment="1">
      <alignment horizontal="center" vertical="center"/>
    </xf>
    <xf numFmtId="2" fontId="33" fillId="5" borderId="22" xfId="0" applyNumberFormat="1" applyFont="1" applyFill="1" applyBorder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0" fontId="33" fillId="5" borderId="24" xfId="0" applyFont="1" applyFill="1" applyBorder="1" applyAlignment="1">
      <alignment horizontal="center" vertical="center"/>
    </xf>
    <xf numFmtId="0" fontId="33" fillId="5" borderId="2" xfId="0" applyFont="1" applyFill="1" applyBorder="1" applyAlignment="1">
      <alignment horizontal="center" vertical="center"/>
    </xf>
    <xf numFmtId="2" fontId="45" fillId="0" borderId="3" xfId="0" applyNumberFormat="1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45" fillId="0" borderId="3" xfId="0" applyFont="1" applyBorder="1" applyAlignment="1">
      <alignment horizontal="center" vertical="center"/>
    </xf>
    <xf numFmtId="2" fontId="34" fillId="0" borderId="3" xfId="0" applyNumberFormat="1" applyFont="1" applyBorder="1" applyAlignment="1">
      <alignment horizontal="center" vertical="center"/>
    </xf>
    <xf numFmtId="2" fontId="33" fillId="4" borderId="3" xfId="0" applyNumberFormat="1" applyFont="1" applyFill="1" applyBorder="1" applyAlignment="1">
      <alignment horizontal="center" vertical="center"/>
    </xf>
    <xf numFmtId="2" fontId="34" fillId="4" borderId="3" xfId="0" applyNumberFormat="1" applyFont="1" applyFill="1" applyBorder="1" applyAlignment="1">
      <alignment horizontal="center" vertical="center"/>
    </xf>
    <xf numFmtId="2" fontId="33" fillId="5" borderId="7" xfId="0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left"/>
    </xf>
    <xf numFmtId="0" fontId="34" fillId="0" borderId="0" xfId="0" applyFont="1" applyAlignment="1"/>
    <xf numFmtId="2" fontId="56" fillId="3" borderId="16" xfId="0" applyNumberFormat="1" applyFont="1" applyFill="1" applyBorder="1" applyAlignment="1">
      <alignment horizontal="center" vertical="center"/>
    </xf>
    <xf numFmtId="0" fontId="34" fillId="0" borderId="0" xfId="0" applyFont="1" applyAlignment="1"/>
    <xf numFmtId="0" fontId="33" fillId="5" borderId="10" xfId="0" applyFont="1" applyFill="1" applyBorder="1" applyAlignment="1">
      <alignment horizontal="center" vertical="center"/>
    </xf>
    <xf numFmtId="0" fontId="33" fillId="6" borderId="2" xfId="0" applyFont="1" applyFill="1" applyBorder="1" applyAlignment="1">
      <alignment horizontal="center" vertical="center"/>
    </xf>
    <xf numFmtId="0" fontId="45" fillId="0" borderId="9" xfId="0" applyFont="1" applyBorder="1" applyAlignment="1">
      <alignment horizontal="center" vertical="center"/>
    </xf>
    <xf numFmtId="0" fontId="45" fillId="0" borderId="8" xfId="0" applyFont="1" applyBorder="1" applyAlignment="1">
      <alignment horizontal="center" vertical="center"/>
    </xf>
    <xf numFmtId="0" fontId="33" fillId="5" borderId="7" xfId="0" applyFont="1" applyFill="1" applyBorder="1" applyAlignment="1">
      <alignment horizontal="center" vertical="center"/>
    </xf>
    <xf numFmtId="0" fontId="57" fillId="0" borderId="0" xfId="0" applyFont="1" applyBorder="1" applyAlignment="1">
      <alignment horizontal="left" vertical="center"/>
    </xf>
    <xf numFmtId="0" fontId="28" fillId="0" borderId="0" xfId="0" applyFont="1" applyBorder="1" applyAlignment="1">
      <alignment horizontal="left" vertical="center"/>
    </xf>
    <xf numFmtId="0" fontId="32" fillId="0" borderId="0" xfId="0" applyFont="1" applyAlignment="1">
      <alignment horizontal="center"/>
    </xf>
    <xf numFmtId="0" fontId="41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3" fillId="0" borderId="0" xfId="0" applyFont="1" applyAlignment="1">
      <alignment horizontal="right"/>
    </xf>
    <xf numFmtId="0" fontId="33" fillId="0" borderId="39" xfId="0" applyFont="1" applyBorder="1" applyAlignment="1">
      <alignment horizontal="center" vertical="center"/>
    </xf>
    <xf numFmtId="0" fontId="33" fillId="0" borderId="40" xfId="0" applyFont="1" applyBorder="1" applyAlignment="1">
      <alignment horizontal="center" vertical="center"/>
    </xf>
    <xf numFmtId="0" fontId="33" fillId="0" borderId="42" xfId="0" applyFont="1" applyBorder="1" applyAlignment="1">
      <alignment horizontal="center" vertical="center"/>
    </xf>
    <xf numFmtId="17" fontId="33" fillId="0" borderId="43" xfId="0" applyNumberFormat="1" applyFont="1" applyBorder="1" applyAlignment="1">
      <alignment horizontal="center"/>
    </xf>
    <xf numFmtId="0" fontId="33" fillId="0" borderId="3" xfId="0" applyFont="1" applyBorder="1" applyAlignment="1">
      <alignment horizontal="center"/>
    </xf>
    <xf numFmtId="2" fontId="33" fillId="0" borderId="42" xfId="0" applyNumberFormat="1" applyFont="1" applyBorder="1" applyAlignment="1">
      <alignment horizontal="center"/>
    </xf>
    <xf numFmtId="0" fontId="33" fillId="0" borderId="43" xfId="0" applyFont="1" applyBorder="1" applyAlignment="1">
      <alignment horizontal="center"/>
    </xf>
    <xf numFmtId="2" fontId="34" fillId="0" borderId="3" xfId="0" applyNumberFormat="1" applyFont="1" applyBorder="1" applyAlignment="1">
      <alignment horizontal="center"/>
    </xf>
    <xf numFmtId="2" fontId="34" fillId="2" borderId="42" xfId="0" applyNumberFormat="1" applyFont="1" applyFill="1" applyBorder="1" applyAlignment="1">
      <alignment horizontal="center"/>
    </xf>
    <xf numFmtId="165" fontId="33" fillId="0" borderId="3" xfId="0" applyNumberFormat="1" applyFont="1" applyBorder="1" applyAlignment="1">
      <alignment horizontal="center"/>
    </xf>
    <xf numFmtId="2" fontId="33" fillId="0" borderId="3" xfId="0" applyNumberFormat="1" applyFont="1" applyBorder="1" applyAlignment="1">
      <alignment horizontal="center"/>
    </xf>
    <xf numFmtId="0" fontId="33" fillId="0" borderId="42" xfId="0" applyFont="1" applyBorder="1" applyAlignment="1">
      <alignment horizontal="center"/>
    </xf>
    <xf numFmtId="0" fontId="34" fillId="0" borderId="3" xfId="0" applyFont="1" applyBorder="1" applyAlignment="1">
      <alignment horizontal="center"/>
    </xf>
    <xf numFmtId="0" fontId="33" fillId="0" borderId="46" xfId="0" applyFont="1" applyBorder="1" applyAlignment="1">
      <alignment horizontal="center"/>
    </xf>
    <xf numFmtId="0" fontId="33" fillId="0" borderId="47" xfId="0" applyFont="1" applyBorder="1" applyAlignment="1">
      <alignment horizontal="center"/>
    </xf>
    <xf numFmtId="0" fontId="34" fillId="0" borderId="47" xfId="0" applyFont="1" applyBorder="1" applyAlignment="1">
      <alignment horizontal="center"/>
    </xf>
    <xf numFmtId="2" fontId="33" fillId="0" borderId="48" xfId="0" applyNumberFormat="1" applyFont="1" applyBorder="1" applyAlignment="1">
      <alignment horizontal="center"/>
    </xf>
    <xf numFmtId="0" fontId="59" fillId="0" borderId="0" xfId="0" applyFont="1"/>
    <xf numFmtId="0" fontId="59" fillId="2" borderId="0" xfId="0" applyFont="1" applyFill="1" applyBorder="1"/>
    <xf numFmtId="0" fontId="33" fillId="2" borderId="0" xfId="0" applyFont="1" applyFill="1" applyBorder="1"/>
    <xf numFmtId="0" fontId="33" fillId="2" borderId="0" xfId="0" applyFont="1" applyFill="1" applyBorder="1" applyAlignment="1">
      <alignment horizontal="left"/>
    </xf>
    <xf numFmtId="0" fontId="60" fillId="2" borderId="0" xfId="0" applyFont="1" applyFill="1" applyBorder="1"/>
    <xf numFmtId="49" fontId="59" fillId="2" borderId="0" xfId="0" applyNumberFormat="1" applyFont="1" applyFill="1" applyBorder="1"/>
    <xf numFmtId="0" fontId="34" fillId="2" borderId="29" xfId="0" applyFont="1" applyFill="1" applyBorder="1" applyAlignment="1">
      <alignment horizontal="center"/>
    </xf>
    <xf numFmtId="0" fontId="34" fillId="2" borderId="30" xfId="0" applyFont="1" applyFill="1" applyBorder="1" applyAlignment="1">
      <alignment horizontal="center"/>
    </xf>
    <xf numFmtId="14" fontId="33" fillId="0" borderId="26" xfId="0" applyNumberFormat="1" applyFont="1" applyBorder="1" applyAlignment="1">
      <alignment horizontal="center" vertical="top"/>
    </xf>
    <xf numFmtId="0" fontId="61" fillId="0" borderId="26" xfId="0" applyFont="1" applyBorder="1" applyAlignment="1">
      <alignment horizontal="center" vertical="top"/>
    </xf>
    <xf numFmtId="166" fontId="33" fillId="0" borderId="26" xfId="0" applyNumberFormat="1" applyFont="1" applyBorder="1" applyAlignment="1">
      <alignment horizontal="center" vertical="top"/>
    </xf>
    <xf numFmtId="0" fontId="34" fillId="0" borderId="26" xfId="0" applyFont="1" applyBorder="1" applyAlignment="1">
      <alignment horizontal="center" vertical="top"/>
    </xf>
    <xf numFmtId="4" fontId="33" fillId="0" borderId="32" xfId="0" applyNumberFormat="1" applyFont="1" applyBorder="1" applyAlignment="1">
      <alignment horizontal="center" vertical="top"/>
    </xf>
    <xf numFmtId="0" fontId="34" fillId="2" borderId="34" xfId="0" applyFont="1" applyFill="1" applyBorder="1" applyAlignment="1">
      <alignment horizontal="center"/>
    </xf>
    <xf numFmtId="49" fontId="62" fillId="2" borderId="34" xfId="0" applyNumberFormat="1" applyFont="1" applyFill="1" applyBorder="1" applyAlignment="1">
      <alignment horizontal="center"/>
    </xf>
    <xf numFmtId="2" fontId="34" fillId="2" borderId="34" xfId="0" applyNumberFormat="1" applyFont="1" applyFill="1" applyBorder="1" applyAlignment="1">
      <alignment horizontal="center"/>
    </xf>
    <xf numFmtId="0" fontId="62" fillId="2" borderId="34" xfId="0" applyFont="1" applyFill="1" applyBorder="1" applyAlignment="1">
      <alignment horizontal="center"/>
    </xf>
    <xf numFmtId="4" fontId="33" fillId="0" borderId="35" xfId="0" applyNumberFormat="1" applyFont="1" applyFill="1" applyBorder="1" applyAlignment="1">
      <alignment horizontal="center" vertical="top"/>
    </xf>
    <xf numFmtId="0" fontId="22" fillId="0" borderId="30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17" fontId="22" fillId="0" borderId="31" xfId="0" applyNumberFormat="1" applyFont="1" applyBorder="1"/>
    <xf numFmtId="0" fontId="22" fillId="0" borderId="26" xfId="0" applyFont="1" applyBorder="1"/>
    <xf numFmtId="2" fontId="22" fillId="0" borderId="32" xfId="0" applyNumberFormat="1" applyFont="1" applyBorder="1" applyAlignment="1">
      <alignment horizontal="center"/>
    </xf>
    <xf numFmtId="0" fontId="22" fillId="0" borderId="31" xfId="0" applyFont="1" applyBorder="1" applyAlignment="1">
      <alignment horizontal="right"/>
    </xf>
    <xf numFmtId="0" fontId="22" fillId="0" borderId="26" xfId="0" applyFont="1" applyBorder="1" applyAlignment="1">
      <alignment horizontal="center"/>
    </xf>
    <xf numFmtId="0" fontId="22" fillId="0" borderId="26" xfId="0" applyFont="1" applyBorder="1" applyAlignment="1">
      <alignment horizontal="left"/>
    </xf>
    <xf numFmtId="0" fontId="22" fillId="0" borderId="31" xfId="0" applyFont="1" applyBorder="1" applyAlignment="1">
      <alignment horizontal="center"/>
    </xf>
    <xf numFmtId="0" fontId="22" fillId="0" borderId="33" xfId="0" applyFont="1" applyBorder="1"/>
    <xf numFmtId="0" fontId="22" fillId="0" borderId="34" xfId="0" applyFont="1" applyBorder="1"/>
    <xf numFmtId="0" fontId="22" fillId="0" borderId="35" xfId="0" applyFont="1" applyBorder="1"/>
    <xf numFmtId="0" fontId="39" fillId="0" borderId="26" xfId="0" applyFont="1" applyBorder="1" applyAlignment="1">
      <alignment horizontal="center"/>
    </xf>
    <xf numFmtId="0" fontId="23" fillId="0" borderId="0" xfId="0" applyFont="1" applyBorder="1" applyAlignment="1"/>
    <xf numFmtId="0" fontId="59" fillId="0" borderId="0" xfId="0" applyFont="1" applyAlignment="1"/>
    <xf numFmtId="0" fontId="59" fillId="0" borderId="0" xfId="0" applyFont="1" applyAlignment="1">
      <alignment horizontal="right"/>
    </xf>
    <xf numFmtId="0" fontId="23" fillId="0" borderId="0" xfId="0" applyFont="1" applyBorder="1" applyAlignment="1"/>
    <xf numFmtId="0" fontId="28" fillId="0" borderId="0" xfId="0" applyFont="1" applyAlignment="1"/>
    <xf numFmtId="0" fontId="20" fillId="0" borderId="0" xfId="0" applyFont="1" applyAlignment="1">
      <alignment horizontal="center"/>
    </xf>
    <xf numFmtId="0" fontId="19" fillId="0" borderId="0" xfId="0" applyFont="1" applyAlignment="1"/>
    <xf numFmtId="0" fontId="34" fillId="0" borderId="0" xfId="0" applyFont="1" applyAlignment="1"/>
    <xf numFmtId="0" fontId="22" fillId="0" borderId="0" xfId="0" applyFont="1" applyAlignment="1">
      <alignment horizontal="center"/>
    </xf>
    <xf numFmtId="0" fontId="23" fillId="0" borderId="0" xfId="0" applyFont="1" applyAlignment="1"/>
    <xf numFmtId="0" fontId="0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3" fillId="0" borderId="0" xfId="0" applyFont="1" applyBorder="1" applyAlignment="1">
      <alignment horizontal="left"/>
    </xf>
    <xf numFmtId="0" fontId="33" fillId="0" borderId="0" xfId="0" applyFont="1" applyBorder="1"/>
    <xf numFmtId="0" fontId="41" fillId="0" borderId="0" xfId="0" applyFont="1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3" fillId="0" borderId="0" xfId="0" applyFont="1" applyBorder="1" applyAlignment="1"/>
    <xf numFmtId="0" fontId="34" fillId="0" borderId="0" xfId="0" applyFont="1" applyBorder="1" applyAlignment="1"/>
    <xf numFmtId="0" fontId="33" fillId="0" borderId="0" xfId="0" applyFont="1" applyBorder="1" applyAlignment="1">
      <alignment horizontal="right"/>
    </xf>
    <xf numFmtId="49" fontId="34" fillId="0" borderId="0" xfId="0" applyNumberFormat="1" applyFont="1" applyBorder="1"/>
    <xf numFmtId="0" fontId="34" fillId="0" borderId="0" xfId="0" applyFont="1" applyBorder="1" applyAlignment="1">
      <alignment horizontal="right"/>
    </xf>
    <xf numFmtId="0" fontId="33" fillId="0" borderId="0" xfId="0" applyFont="1" applyBorder="1" applyAlignment="1"/>
    <xf numFmtId="0" fontId="34" fillId="0" borderId="0" xfId="0" applyFont="1" applyBorder="1" applyAlignment="1"/>
    <xf numFmtId="0" fontId="34" fillId="0" borderId="0" xfId="0" applyFont="1" applyBorder="1"/>
    <xf numFmtId="0" fontId="34" fillId="0" borderId="0" xfId="0" applyFont="1" applyBorder="1" applyAlignment="1">
      <alignment horizontal="left"/>
    </xf>
    <xf numFmtId="1" fontId="33" fillId="2" borderId="0" xfId="0" applyNumberFormat="1" applyFont="1" applyFill="1" applyBorder="1" applyAlignment="1">
      <alignment horizontal="left"/>
    </xf>
    <xf numFmtId="0" fontId="59" fillId="0" borderId="0" xfId="0" applyFont="1" applyBorder="1"/>
    <xf numFmtId="0" fontId="34" fillId="2" borderId="0" xfId="0" applyFont="1" applyFill="1" applyBorder="1"/>
    <xf numFmtId="0" fontId="34" fillId="2" borderId="0" xfId="0" applyFont="1" applyFill="1" applyBorder="1" applyAlignment="1">
      <alignment horizontal="left"/>
    </xf>
    <xf numFmtId="49" fontId="34" fillId="2" borderId="0" xfId="0" applyNumberFormat="1" applyFont="1" applyFill="1" applyBorder="1"/>
    <xf numFmtId="2" fontId="14" fillId="0" borderId="41" xfId="0" applyNumberFormat="1" applyFont="1" applyBorder="1"/>
    <xf numFmtId="0" fontId="0" fillId="0" borderId="49" xfId="0" applyFont="1" applyBorder="1" applyAlignment="1"/>
    <xf numFmtId="0" fontId="31" fillId="0" borderId="0" xfId="0" applyFont="1" applyBorder="1" applyAlignment="1">
      <alignment horizontal="center"/>
    </xf>
    <xf numFmtId="0" fontId="32" fillId="0" borderId="0" xfId="0" applyFont="1" applyBorder="1" applyAlignment="1"/>
    <xf numFmtId="0" fontId="49" fillId="0" borderId="0" xfId="0" applyFont="1" applyBorder="1" applyAlignment="1">
      <alignment horizontal="center" vertical="center"/>
    </xf>
    <xf numFmtId="0" fontId="54" fillId="0" borderId="0" xfId="0" applyFont="1" applyBorder="1" applyAlignment="1">
      <alignment vertical="center"/>
    </xf>
    <xf numFmtId="0" fontId="27" fillId="0" borderId="0" xfId="0" applyFont="1" applyBorder="1" applyAlignment="1">
      <alignment horizontal="center"/>
    </xf>
    <xf numFmtId="0" fontId="29" fillId="0" borderId="0" xfId="0" applyFont="1" applyBorder="1"/>
    <xf numFmtId="0" fontId="39" fillId="0" borderId="0" xfId="0" applyFont="1" applyBorder="1" applyAlignment="1">
      <alignment horizontal="center"/>
    </xf>
    <xf numFmtId="0" fontId="42" fillId="0" borderId="0" xfId="0" applyFont="1" applyBorder="1"/>
    <xf numFmtId="0" fontId="22" fillId="0" borderId="0" xfId="0" applyFont="1" applyBorder="1" applyAlignment="1">
      <alignment horizontal="left"/>
    </xf>
    <xf numFmtId="0" fontId="23" fillId="0" borderId="0" xfId="0" applyFont="1" applyBorder="1" applyAlignment="1"/>
    <xf numFmtId="0" fontId="22" fillId="0" borderId="28" xfId="0" applyFont="1" applyBorder="1" applyAlignment="1">
      <alignment horizontal="center"/>
    </xf>
    <xf numFmtId="0" fontId="58" fillId="0" borderId="31" xfId="0" applyFont="1" applyBorder="1"/>
    <xf numFmtId="0" fontId="22" fillId="0" borderId="29" xfId="0" applyFont="1" applyBorder="1" applyAlignment="1">
      <alignment horizontal="center" vertical="center"/>
    </xf>
    <xf numFmtId="0" fontId="58" fillId="0" borderId="29" xfId="0" applyFont="1" applyBorder="1"/>
    <xf numFmtId="0" fontId="58" fillId="0" borderId="26" xfId="0" applyFont="1" applyBorder="1"/>
    <xf numFmtId="0" fontId="22" fillId="0" borderId="26" xfId="0" applyFont="1" applyBorder="1" applyAlignment="1">
      <alignment horizontal="center"/>
    </xf>
    <xf numFmtId="0" fontId="33" fillId="0" borderId="34" xfId="0" applyFont="1" applyBorder="1" applyAlignment="1">
      <alignment horizontal="center"/>
    </xf>
    <xf numFmtId="0" fontId="45" fillId="0" borderId="34" xfId="0" applyFont="1" applyBorder="1" applyAlignment="1">
      <alignment horizontal="center"/>
    </xf>
    <xf numFmtId="0" fontId="4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34" fillId="0" borderId="0" xfId="0" applyFont="1" applyAlignment="1"/>
    <xf numFmtId="0" fontId="22" fillId="0" borderId="0" xfId="0" applyFont="1" applyAlignment="1">
      <alignment horizontal="center"/>
    </xf>
    <xf numFmtId="0" fontId="23" fillId="0" borderId="0" xfId="0" applyFont="1" applyAlignment="1"/>
    <xf numFmtId="0" fontId="33" fillId="0" borderId="28" xfId="0" applyFont="1" applyBorder="1" applyAlignment="1">
      <alignment horizontal="center" vertical="center"/>
    </xf>
    <xf numFmtId="0" fontId="45" fillId="0" borderId="31" xfId="0" applyFont="1" applyBorder="1" applyAlignment="1">
      <alignment horizontal="center"/>
    </xf>
    <xf numFmtId="0" fontId="33" fillId="0" borderId="29" xfId="0" applyFont="1" applyBorder="1" applyAlignment="1">
      <alignment horizontal="center" vertical="center"/>
    </xf>
    <xf numFmtId="0" fontId="45" fillId="0" borderId="26" xfId="0" applyFont="1" applyBorder="1" applyAlignment="1">
      <alignment horizontal="center"/>
    </xf>
    <xf numFmtId="0" fontId="33" fillId="0" borderId="29" xfId="0" applyFont="1" applyBorder="1" applyAlignment="1">
      <alignment horizontal="center" wrapText="1"/>
    </xf>
    <xf numFmtId="0" fontId="34" fillId="0" borderId="30" xfId="0" applyFont="1" applyBorder="1" applyAlignment="1">
      <alignment horizontal="center" vertical="center"/>
    </xf>
    <xf numFmtId="0" fontId="45" fillId="0" borderId="32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/>
    <xf numFmtId="0" fontId="21" fillId="0" borderId="0" xfId="0" applyFont="1" applyBorder="1" applyAlignment="1">
      <alignment horizontal="center"/>
    </xf>
    <xf numFmtId="0" fontId="36" fillId="0" borderId="0" xfId="0" applyFont="1" applyBorder="1" applyAlignment="1"/>
    <xf numFmtId="0" fontId="28" fillId="0" borderId="0" xfId="0" applyFont="1" applyBorder="1" applyAlignment="1"/>
    <xf numFmtId="0" fontId="54" fillId="0" borderId="0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/>
    </xf>
    <xf numFmtId="0" fontId="28" fillId="0" borderId="27" xfId="0" applyFont="1" applyBorder="1" applyAlignment="1"/>
    <xf numFmtId="0" fontId="20" fillId="0" borderId="0" xfId="0" applyFont="1" applyAlignment="1">
      <alignment horizontal="center"/>
    </xf>
    <xf numFmtId="0" fontId="19" fillId="0" borderId="0" xfId="0" applyFont="1" applyAlignment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39" fillId="0" borderId="0" xfId="0" applyFont="1" applyAlignment="1">
      <alignment horizontal="center"/>
    </xf>
    <xf numFmtId="0" fontId="39" fillId="0" borderId="0" xfId="0" applyFont="1" applyAlignment="1"/>
    <xf numFmtId="0" fontId="16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3" fillId="0" borderId="36" xfId="0" applyFont="1" applyBorder="1" applyAlignment="1">
      <alignment horizontal="center"/>
    </xf>
    <xf numFmtId="0" fontId="45" fillId="0" borderId="41" xfId="0" applyFont="1" applyBorder="1" applyAlignment="1">
      <alignment horizontal="center"/>
    </xf>
    <xf numFmtId="0" fontId="33" fillId="0" borderId="37" xfId="0" applyFont="1" applyBorder="1" applyAlignment="1">
      <alignment horizontal="center" vertical="center"/>
    </xf>
    <xf numFmtId="0" fontId="45" fillId="0" borderId="38" xfId="0" applyFont="1" applyBorder="1" applyAlignment="1">
      <alignment horizontal="center"/>
    </xf>
    <xf numFmtId="0" fontId="45" fillId="0" borderId="5" xfId="0" applyFont="1" applyBorder="1" applyAlignment="1">
      <alignment horizontal="center"/>
    </xf>
    <xf numFmtId="0" fontId="45" fillId="0" borderId="6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0" xfId="0" applyFont="1" applyBorder="1" applyAlignment="1"/>
    <xf numFmtId="0" fontId="34" fillId="0" borderId="0" xfId="0" applyFont="1" applyBorder="1" applyAlignment="1"/>
    <xf numFmtId="0" fontId="24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5" fillId="0" borderId="0" xfId="0" applyFont="1" applyAlignment="1"/>
    <xf numFmtId="0" fontId="33" fillId="0" borderId="44" xfId="0" applyFont="1" applyBorder="1" applyAlignment="1">
      <alignment horizontal="center"/>
    </xf>
    <xf numFmtId="0" fontId="45" fillId="0" borderId="9" xfId="0" applyFont="1" applyBorder="1" applyAlignment="1">
      <alignment horizontal="center"/>
    </xf>
    <xf numFmtId="0" fontId="45" fillId="0" borderId="45" xfId="0" applyFont="1" applyBorder="1" applyAlignment="1">
      <alignment horizontal="center"/>
    </xf>
    <xf numFmtId="0" fontId="38" fillId="0" borderId="27" xfId="0" applyFont="1" applyBorder="1" applyAlignment="1">
      <alignment horizontal="center"/>
    </xf>
    <xf numFmtId="0" fontId="39" fillId="0" borderId="27" xfId="0" applyFont="1" applyBorder="1" applyAlignment="1"/>
    <xf numFmtId="0" fontId="49" fillId="0" borderId="0" xfId="0" applyFont="1" applyBorder="1" applyAlignment="1">
      <alignment horizontal="left"/>
    </xf>
    <xf numFmtId="0" fontId="51" fillId="0" borderId="0" xfId="0" applyFont="1" applyAlignment="1"/>
    <xf numFmtId="0" fontId="33" fillId="2" borderId="0" xfId="0" applyFont="1" applyFill="1" applyBorder="1" applyAlignment="1">
      <alignment horizontal="left"/>
    </xf>
    <xf numFmtId="0" fontId="45" fillId="0" borderId="0" xfId="0" applyFont="1" applyBorder="1"/>
    <xf numFmtId="0" fontId="50" fillId="0" borderId="0" xfId="0" applyFont="1" applyBorder="1" applyAlignment="1">
      <alignment vertical="center"/>
    </xf>
    <xf numFmtId="0" fontId="44" fillId="0" borderId="27" xfId="0" applyFont="1" applyBorder="1" applyAlignment="1">
      <alignment horizontal="center"/>
    </xf>
    <xf numFmtId="0" fontId="52" fillId="0" borderId="27" xfId="0" applyFont="1" applyBorder="1" applyAlignment="1"/>
    <xf numFmtId="0" fontId="9" fillId="0" borderId="0" xfId="0" applyFont="1" applyAlignment="1">
      <alignment horizontal="center"/>
    </xf>
    <xf numFmtId="0" fontId="34" fillId="0" borderId="1" xfId="0" applyFont="1" applyBorder="1" applyAlignment="1">
      <alignment horizontal="center"/>
    </xf>
    <xf numFmtId="2" fontId="33" fillId="0" borderId="2" xfId="0" applyNumberFormat="1" applyFont="1" applyBorder="1" applyAlignment="1">
      <alignment horizontal="center" vertical="center"/>
    </xf>
    <xf numFmtId="0" fontId="45" fillId="0" borderId="4" xfId="0" applyFont="1" applyBorder="1" applyAlignment="1">
      <alignment horizontal="center" vertical="center"/>
    </xf>
    <xf numFmtId="0" fontId="33" fillId="6" borderId="2" xfId="0" applyFont="1" applyFill="1" applyBorder="1" applyAlignment="1">
      <alignment horizontal="center" vertical="center"/>
    </xf>
    <xf numFmtId="0" fontId="55" fillId="5" borderId="10" xfId="0" applyFont="1" applyFill="1" applyBorder="1" applyAlignment="1">
      <alignment horizontal="center" vertical="center"/>
    </xf>
    <xf numFmtId="0" fontId="45" fillId="0" borderId="11" xfId="0" applyFont="1" applyBorder="1" applyAlignment="1">
      <alignment horizontal="center" vertical="center"/>
    </xf>
    <xf numFmtId="2" fontId="33" fillId="4" borderId="20" xfId="0" applyNumberFormat="1" applyFont="1" applyFill="1" applyBorder="1" applyAlignment="1">
      <alignment horizontal="center" vertical="center"/>
    </xf>
    <xf numFmtId="0" fontId="45" fillId="0" borderId="23" xfId="0" applyFont="1" applyBorder="1" applyAlignment="1">
      <alignment horizontal="center" vertical="center"/>
    </xf>
    <xf numFmtId="0" fontId="49" fillId="3" borderId="7" xfId="0" applyFont="1" applyFill="1" applyBorder="1" applyAlignment="1">
      <alignment horizontal="center" vertical="center" wrapText="1"/>
    </xf>
    <xf numFmtId="0" fontId="53" fillId="0" borderId="9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33" fillId="3" borderId="7" xfId="0" applyFont="1" applyFill="1" applyBorder="1" applyAlignment="1">
      <alignment horizontal="center" vertical="center" wrapText="1"/>
    </xf>
    <xf numFmtId="0" fontId="45" fillId="0" borderId="9" xfId="0" applyFont="1" applyBorder="1" applyAlignment="1">
      <alignment horizontal="center" vertical="center"/>
    </xf>
    <xf numFmtId="0" fontId="45" fillId="0" borderId="8" xfId="0" applyFont="1" applyBorder="1" applyAlignment="1">
      <alignment horizontal="center" vertical="center"/>
    </xf>
    <xf numFmtId="0" fontId="33" fillId="5" borderId="7" xfId="0" applyFont="1" applyFill="1" applyBorder="1" applyAlignment="1">
      <alignment horizontal="center" vertical="center"/>
    </xf>
    <xf numFmtId="0" fontId="55" fillId="5" borderId="13" xfId="0" applyFont="1" applyFill="1" applyBorder="1" applyAlignment="1">
      <alignment horizontal="center" vertical="center"/>
    </xf>
    <xf numFmtId="0" fontId="45" fillId="0" borderId="14" xfId="0" applyFont="1" applyBorder="1" applyAlignment="1">
      <alignment horizontal="center" vertical="center"/>
    </xf>
    <xf numFmtId="0" fontId="45" fillId="0" borderId="15" xfId="0" applyFont="1" applyBorder="1" applyAlignment="1">
      <alignment horizontal="center" vertical="center"/>
    </xf>
    <xf numFmtId="0" fontId="33" fillId="5" borderId="5" xfId="0" applyFont="1" applyFill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33" fillId="5" borderId="25" xfId="0" applyFont="1" applyFill="1" applyBorder="1" applyAlignment="1">
      <alignment horizontal="center" vertical="center" wrapText="1"/>
    </xf>
    <xf numFmtId="0" fontId="45" fillId="0" borderId="10" xfId="0" applyFont="1" applyBorder="1" applyAlignment="1">
      <alignment horizontal="center" vertical="center"/>
    </xf>
    <xf numFmtId="0" fontId="33" fillId="5" borderId="25" xfId="0" applyFont="1" applyFill="1" applyBorder="1" applyAlignment="1">
      <alignment horizontal="center" vertical="center"/>
    </xf>
    <xf numFmtId="0" fontId="33" fillId="5" borderId="10" xfId="0" applyFont="1" applyFill="1" applyBorder="1" applyAlignment="1">
      <alignment horizontal="center" vertical="center"/>
    </xf>
    <xf numFmtId="0" fontId="33" fillId="0" borderId="7" xfId="0" applyFont="1" applyBorder="1" applyAlignment="1">
      <alignment horizontal="center"/>
    </xf>
    <xf numFmtId="0" fontId="33" fillId="0" borderId="8" xfId="0" applyFont="1" applyBorder="1" applyAlignment="1">
      <alignment horizontal="center"/>
    </xf>
    <xf numFmtId="0" fontId="34" fillId="0" borderId="44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0"/>
  <sheetViews>
    <sheetView workbookViewId="0"/>
  </sheetViews>
  <sheetFormatPr defaultColWidth="14.42578125" defaultRowHeight="15" customHeight="1"/>
  <cols>
    <col min="1" max="6" width="9.140625" customWidth="1"/>
    <col min="7" max="13" width="8.710937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</row>
    <row r="2" spans="1:13">
      <c r="A2" s="1"/>
      <c r="B2" s="1"/>
      <c r="C2" s="1"/>
      <c r="D2" s="1"/>
      <c r="E2" s="1"/>
      <c r="F2" s="1"/>
      <c r="G2" s="1"/>
      <c r="H2" s="1"/>
      <c r="I2" s="1"/>
      <c r="J2" s="2"/>
      <c r="K2" s="1"/>
      <c r="L2" s="1"/>
      <c r="M2" s="1"/>
    </row>
    <row r="3" spans="1:13">
      <c r="A3" s="1"/>
      <c r="B3" s="1"/>
      <c r="C3" s="1"/>
      <c r="D3" s="1"/>
      <c r="E3" s="1"/>
      <c r="F3" s="1"/>
      <c r="G3" s="1"/>
      <c r="H3" s="1"/>
      <c r="I3" s="1"/>
      <c r="J3" s="2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2"/>
      <c r="K4" s="1"/>
      <c r="L4" s="1"/>
      <c r="M4" s="1"/>
    </row>
    <row r="5" spans="1:13">
      <c r="A5" s="1"/>
      <c r="B5" s="1"/>
      <c r="C5" s="1"/>
      <c r="D5" s="1"/>
      <c r="E5" s="1"/>
      <c r="F5" s="1"/>
      <c r="G5" s="1"/>
      <c r="H5" s="1"/>
      <c r="I5" s="1"/>
      <c r="J5" s="2"/>
      <c r="K5" s="1"/>
      <c r="L5" s="1"/>
      <c r="M5" s="1"/>
    </row>
    <row r="6" spans="1:13">
      <c r="A6" s="1"/>
      <c r="B6" s="1"/>
      <c r="C6" s="1"/>
      <c r="D6" s="1"/>
      <c r="E6" s="1"/>
      <c r="F6" s="1"/>
      <c r="G6" s="1"/>
      <c r="H6" s="1"/>
      <c r="I6" s="1"/>
      <c r="J6" s="2"/>
      <c r="K6" s="1"/>
      <c r="L6" s="1"/>
      <c r="M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2"/>
      <c r="K7" s="1"/>
      <c r="L7" s="1"/>
      <c r="M7" s="1"/>
    </row>
    <row r="8" spans="1:13">
      <c r="A8" s="1"/>
      <c r="B8" s="1"/>
      <c r="C8" s="1"/>
      <c r="D8" s="1"/>
      <c r="E8" s="1"/>
      <c r="F8" s="1"/>
      <c r="G8" s="1"/>
      <c r="H8" s="1"/>
      <c r="I8" s="1"/>
      <c r="J8" s="2"/>
      <c r="K8" s="1"/>
      <c r="L8" s="1"/>
      <c r="M8" s="1"/>
    </row>
    <row r="9" spans="1:13">
      <c r="A9" s="1"/>
      <c r="B9" s="1"/>
      <c r="C9" s="1"/>
      <c r="D9" s="1"/>
      <c r="E9" s="1"/>
      <c r="F9" s="1"/>
      <c r="G9" s="1"/>
      <c r="H9" s="1"/>
      <c r="I9" s="1"/>
      <c r="J9" s="2"/>
      <c r="K9" s="1"/>
      <c r="L9" s="1"/>
      <c r="M9" s="1"/>
    </row>
    <row r="10" spans="1:13">
      <c r="A10" s="1"/>
      <c r="B10" s="1"/>
      <c r="C10" s="1"/>
      <c r="D10" s="1"/>
      <c r="E10" s="1"/>
      <c r="F10" s="1"/>
      <c r="G10" s="1"/>
      <c r="H10" s="1"/>
      <c r="I10" s="1"/>
      <c r="J10" s="2"/>
      <c r="K10" s="1"/>
      <c r="L10" s="1"/>
      <c r="M10" s="1"/>
    </row>
    <row r="11" spans="1:13">
      <c r="A11" s="1"/>
      <c r="B11" s="1"/>
      <c r="C11" s="1"/>
      <c r="D11" s="1"/>
      <c r="E11" s="1"/>
      <c r="F11" s="1"/>
      <c r="G11" s="1"/>
      <c r="H11" s="1"/>
      <c r="I11" s="1"/>
      <c r="J11" s="2"/>
      <c r="K11" s="1"/>
      <c r="L11" s="1"/>
      <c r="M11" s="1"/>
    </row>
    <row r="12" spans="1:13">
      <c r="A12" s="1"/>
      <c r="B12" s="1"/>
      <c r="C12" s="1"/>
      <c r="D12" s="1"/>
      <c r="E12" s="1"/>
      <c r="F12" s="1"/>
      <c r="G12" s="1"/>
      <c r="H12" s="1"/>
      <c r="I12" s="1"/>
      <c r="J12" s="2"/>
      <c r="K12" s="1"/>
      <c r="L12" s="1"/>
      <c r="M12" s="1"/>
    </row>
    <row r="13" spans="1:13">
      <c r="A13" s="1"/>
      <c r="B13" s="1"/>
      <c r="C13" s="1"/>
      <c r="D13" s="1"/>
      <c r="E13" s="1"/>
      <c r="F13" s="1"/>
      <c r="G13" s="1"/>
      <c r="H13" s="1"/>
      <c r="I13" s="1"/>
      <c r="J13" s="2"/>
      <c r="K13" s="1"/>
      <c r="L13" s="1"/>
      <c r="M13" s="1"/>
    </row>
    <row r="14" spans="1:13">
      <c r="A14" s="1"/>
      <c r="B14" s="1"/>
      <c r="C14" s="1"/>
      <c r="D14" s="1"/>
      <c r="E14" s="1"/>
      <c r="F14" s="1"/>
      <c r="G14" s="1"/>
      <c r="H14" s="1"/>
      <c r="I14" s="1"/>
      <c r="J14" s="2"/>
      <c r="K14" s="1"/>
      <c r="L14" s="1"/>
      <c r="M14" s="1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2"/>
      <c r="K15" s="1"/>
      <c r="L15" s="1"/>
      <c r="M15" s="1"/>
    </row>
    <row r="16" spans="1:13">
      <c r="A16" s="1"/>
      <c r="B16" s="1"/>
      <c r="C16" s="1"/>
      <c r="D16" s="1"/>
      <c r="E16" s="1"/>
      <c r="F16" s="1"/>
      <c r="G16" s="1"/>
      <c r="H16" s="1"/>
      <c r="I16" s="1"/>
      <c r="J16" s="2"/>
      <c r="K16" s="1"/>
      <c r="L16" s="1"/>
      <c r="M16" s="1"/>
    </row>
    <row r="17" spans="1:13">
      <c r="A17" s="1"/>
      <c r="B17" s="1"/>
      <c r="C17" s="1"/>
      <c r="D17" s="1"/>
      <c r="E17" s="1"/>
      <c r="F17" s="1"/>
      <c r="G17" s="1"/>
      <c r="H17" s="1"/>
      <c r="I17" s="1"/>
      <c r="J17" s="2"/>
      <c r="K17" s="1"/>
      <c r="L17" s="1"/>
      <c r="M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2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2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2"/>
      <c r="K20" s="1"/>
      <c r="L20" s="1"/>
      <c r="M20" s="1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2"/>
      <c r="K21" s="1"/>
      <c r="L21" s="1"/>
      <c r="M21" s="1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  <c r="J23" s="2"/>
      <c r="K23" s="1"/>
      <c r="L23" s="1"/>
      <c r="M23" s="1"/>
    </row>
    <row r="24" spans="1:13">
      <c r="A24" s="1"/>
      <c r="B24" s="1"/>
      <c r="C24" s="1"/>
      <c r="D24" s="1"/>
      <c r="E24" s="1"/>
      <c r="F24" s="1"/>
      <c r="G24" s="1"/>
      <c r="H24" s="1"/>
      <c r="I24" s="1"/>
      <c r="J24" s="2"/>
      <c r="K24" s="1"/>
      <c r="L24" s="1"/>
      <c r="M24" s="1"/>
    </row>
    <row r="25" spans="1:13">
      <c r="A25" s="1"/>
      <c r="B25" s="1"/>
      <c r="C25" s="1"/>
      <c r="D25" s="1"/>
      <c r="E25" s="1"/>
      <c r="F25" s="1"/>
      <c r="G25" s="1"/>
      <c r="H25" s="1"/>
      <c r="I25" s="1"/>
      <c r="J25" s="2"/>
      <c r="K25" s="1"/>
      <c r="L25" s="1"/>
      <c r="M25" s="1"/>
    </row>
    <row r="26" spans="1:13">
      <c r="A26" s="1"/>
      <c r="B26" s="1"/>
      <c r="C26" s="1"/>
      <c r="D26" s="1"/>
      <c r="E26" s="1"/>
      <c r="F26" s="1"/>
      <c r="G26" s="1"/>
      <c r="H26" s="1"/>
      <c r="I26" s="1"/>
      <c r="J26" s="2"/>
      <c r="K26" s="1"/>
      <c r="L26" s="1"/>
      <c r="M26" s="1"/>
    </row>
    <row r="27" spans="1:13">
      <c r="A27" s="1"/>
      <c r="B27" s="1"/>
      <c r="C27" s="1"/>
      <c r="D27" s="1"/>
      <c r="E27" s="1"/>
      <c r="F27" s="1"/>
      <c r="G27" s="1"/>
      <c r="H27" s="1"/>
      <c r="I27" s="1"/>
      <c r="J27" s="2"/>
      <c r="K27" s="1"/>
      <c r="L27" s="1"/>
      <c r="M27" s="1"/>
    </row>
    <row r="28" spans="1:13">
      <c r="A28" s="1"/>
      <c r="B28" s="1"/>
      <c r="C28" s="1"/>
      <c r="D28" s="1"/>
      <c r="E28" s="1"/>
      <c r="F28" s="1"/>
      <c r="G28" s="1"/>
      <c r="H28" s="1"/>
      <c r="I28" s="1"/>
      <c r="J28" s="2"/>
      <c r="K28" s="1"/>
      <c r="L28" s="1"/>
      <c r="M28" s="1"/>
    </row>
    <row r="29" spans="1:13">
      <c r="A29" s="1"/>
      <c r="B29" s="1"/>
      <c r="C29" s="1"/>
      <c r="D29" s="1"/>
      <c r="E29" s="1"/>
      <c r="F29" s="1"/>
      <c r="G29" s="1"/>
      <c r="H29" s="1"/>
      <c r="I29" s="1"/>
      <c r="J29" s="2"/>
      <c r="K29" s="1"/>
      <c r="L29" s="1"/>
      <c r="M29" s="1"/>
    </row>
    <row r="30" spans="1:13">
      <c r="A30" s="1"/>
      <c r="B30" s="1"/>
      <c r="C30" s="1"/>
      <c r="D30" s="1"/>
      <c r="E30" s="1"/>
      <c r="F30" s="1"/>
      <c r="G30" s="1"/>
      <c r="H30" s="1"/>
      <c r="I30" s="1"/>
      <c r="J30" s="2"/>
      <c r="K30" s="1"/>
      <c r="L30" s="1"/>
      <c r="M30" s="1"/>
    </row>
    <row r="31" spans="1:13">
      <c r="A31" s="1"/>
      <c r="B31" s="1"/>
      <c r="C31" s="1"/>
      <c r="D31" s="1"/>
      <c r="E31" s="1"/>
      <c r="F31" s="1"/>
      <c r="G31" s="1"/>
      <c r="H31" s="1"/>
      <c r="I31" s="1"/>
      <c r="J31" s="2"/>
      <c r="K31" s="1"/>
      <c r="L31" s="1"/>
      <c r="M31" s="1"/>
    </row>
    <row r="32" spans="1:13">
      <c r="A32" s="1"/>
      <c r="B32" s="1"/>
      <c r="C32" s="1"/>
      <c r="D32" s="1"/>
      <c r="E32" s="1"/>
      <c r="F32" s="1"/>
      <c r="G32" s="1"/>
      <c r="H32" s="1"/>
      <c r="I32" s="1"/>
      <c r="J32" s="2"/>
      <c r="K32" s="1"/>
      <c r="L32" s="1"/>
      <c r="M32" s="1"/>
    </row>
    <row r="33" spans="1:13">
      <c r="A33" s="1"/>
      <c r="B33" s="1"/>
      <c r="C33" s="1"/>
      <c r="D33" s="1"/>
      <c r="E33" s="1"/>
      <c r="F33" s="1"/>
      <c r="G33" s="1"/>
      <c r="H33" s="1"/>
      <c r="I33" s="1"/>
      <c r="J33" s="2"/>
      <c r="K33" s="1"/>
      <c r="L33" s="1"/>
      <c r="M33" s="1"/>
    </row>
    <row r="34" spans="1:13">
      <c r="A34" s="1"/>
      <c r="B34" s="1"/>
      <c r="C34" s="1"/>
      <c r="D34" s="1"/>
      <c r="E34" s="1"/>
      <c r="F34" s="1"/>
      <c r="G34" s="1"/>
      <c r="H34" s="1"/>
      <c r="I34" s="1"/>
      <c r="J34" s="2"/>
      <c r="K34" s="1"/>
      <c r="L34" s="1"/>
      <c r="M34" s="1"/>
    </row>
    <row r="35" spans="1:13">
      <c r="A35" s="1"/>
      <c r="B35" s="1"/>
      <c r="C35" s="1"/>
      <c r="D35" s="1"/>
      <c r="E35" s="1"/>
      <c r="F35" s="1"/>
      <c r="G35" s="1"/>
      <c r="H35" s="1"/>
      <c r="I35" s="1"/>
      <c r="J35" s="2"/>
      <c r="K35" s="1"/>
      <c r="L35" s="1"/>
      <c r="M35" s="1"/>
    </row>
    <row r="36" spans="1:13">
      <c r="A36" s="1"/>
      <c r="B36" s="1"/>
      <c r="C36" s="1"/>
      <c r="D36" s="1"/>
      <c r="E36" s="1"/>
      <c r="F36" s="1"/>
      <c r="G36" s="1"/>
      <c r="H36" s="1"/>
      <c r="I36" s="1"/>
      <c r="J36" s="2"/>
      <c r="K36" s="1"/>
      <c r="L36" s="1"/>
      <c r="M36" s="1"/>
    </row>
    <row r="37" spans="1:13">
      <c r="A37" s="1"/>
      <c r="B37" s="1"/>
      <c r="C37" s="1"/>
      <c r="D37" s="1"/>
      <c r="E37" s="1"/>
      <c r="F37" s="1"/>
      <c r="G37" s="1"/>
      <c r="H37" s="1"/>
      <c r="I37" s="1"/>
      <c r="J37" s="2"/>
      <c r="K37" s="1"/>
      <c r="L37" s="1"/>
      <c r="M37" s="1"/>
    </row>
    <row r="38" spans="1:13">
      <c r="A38" s="1"/>
      <c r="B38" s="1"/>
      <c r="C38" s="1"/>
      <c r="D38" s="1"/>
      <c r="E38" s="1"/>
      <c r="F38" s="1"/>
      <c r="G38" s="1"/>
      <c r="H38" s="1"/>
      <c r="I38" s="1"/>
      <c r="J38" s="2"/>
      <c r="K38" s="1"/>
      <c r="L38" s="1"/>
      <c r="M38" s="1"/>
    </row>
    <row r="39" spans="1:13">
      <c r="A39" s="1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</row>
    <row r="40" spans="1:13">
      <c r="A40" s="1"/>
      <c r="B40" s="1"/>
      <c r="C40" s="1"/>
      <c r="D40" s="1"/>
      <c r="E40" s="1"/>
      <c r="F40" s="1"/>
      <c r="G40" s="1"/>
      <c r="H40" s="1"/>
      <c r="I40" s="1"/>
      <c r="J40" s="2"/>
      <c r="K40" s="1"/>
      <c r="L40" s="1"/>
      <c r="M40" s="1"/>
    </row>
    <row r="41" spans="1:13">
      <c r="A41" s="1"/>
      <c r="B41" s="1"/>
      <c r="C41" s="1"/>
      <c r="D41" s="1"/>
      <c r="E41" s="1"/>
      <c r="F41" s="1"/>
      <c r="G41" s="1"/>
      <c r="H41" s="1"/>
      <c r="I41" s="1"/>
      <c r="J41" s="2"/>
      <c r="K41" s="1"/>
      <c r="L41" s="1"/>
      <c r="M41" s="1"/>
    </row>
    <row r="42" spans="1:13">
      <c r="A42" s="1"/>
      <c r="B42" s="1"/>
      <c r="C42" s="1"/>
      <c r="D42" s="1"/>
      <c r="E42" s="1"/>
      <c r="F42" s="1"/>
      <c r="G42" s="1"/>
      <c r="H42" s="1"/>
      <c r="I42" s="1"/>
      <c r="J42" s="2"/>
      <c r="K42" s="1"/>
      <c r="L42" s="1"/>
      <c r="M42" s="1"/>
    </row>
    <row r="43" spans="1:13">
      <c r="A43" s="1"/>
      <c r="B43" s="1"/>
      <c r="C43" s="1"/>
      <c r="D43" s="1"/>
      <c r="E43" s="1"/>
      <c r="F43" s="1"/>
      <c r="G43" s="1"/>
      <c r="H43" s="1"/>
      <c r="I43" s="1"/>
      <c r="J43" s="2"/>
      <c r="K43" s="1"/>
      <c r="L43" s="1"/>
      <c r="M43" s="1"/>
    </row>
    <row r="44" spans="1:13">
      <c r="A44" s="1"/>
      <c r="B44" s="1"/>
      <c r="C44" s="1"/>
      <c r="D44" s="1"/>
      <c r="E44" s="1"/>
      <c r="F44" s="1"/>
      <c r="G44" s="1"/>
      <c r="H44" s="1"/>
      <c r="I44" s="1"/>
      <c r="J44" s="2"/>
      <c r="K44" s="1"/>
      <c r="L44" s="1"/>
      <c r="M44" s="1"/>
    </row>
    <row r="45" spans="1:13">
      <c r="A45" s="1"/>
      <c r="B45" s="1"/>
      <c r="C45" s="1"/>
      <c r="D45" s="1"/>
      <c r="E45" s="1"/>
      <c r="F45" s="1"/>
      <c r="G45" s="1"/>
      <c r="H45" s="1"/>
      <c r="I45" s="1"/>
      <c r="J45" s="2"/>
      <c r="K45" s="1"/>
      <c r="L45" s="1"/>
      <c r="M45" s="1"/>
    </row>
    <row r="46" spans="1:13">
      <c r="A46" s="1"/>
      <c r="B46" s="1"/>
      <c r="C46" s="1"/>
      <c r="D46" s="1"/>
      <c r="E46" s="1"/>
      <c r="F46" s="1"/>
      <c r="G46" s="1"/>
      <c r="H46" s="1"/>
      <c r="I46" s="1"/>
      <c r="J46" s="2"/>
      <c r="K46" s="1"/>
      <c r="L46" s="1"/>
      <c r="M46" s="1"/>
    </row>
    <row r="47" spans="1:13">
      <c r="A47" s="1"/>
      <c r="B47" s="1"/>
      <c r="C47" s="1"/>
      <c r="D47" s="1"/>
      <c r="E47" s="1"/>
      <c r="F47" s="1"/>
      <c r="G47" s="1"/>
      <c r="H47" s="1"/>
      <c r="I47" s="1"/>
      <c r="J47" s="2"/>
      <c r="K47" s="1"/>
      <c r="L47" s="1"/>
      <c r="M47" s="1"/>
    </row>
    <row r="48" spans="1:13">
      <c r="A48" s="1"/>
      <c r="B48" s="1"/>
      <c r="C48" s="1"/>
      <c r="D48" s="1"/>
      <c r="E48" s="1"/>
      <c r="F48" s="1"/>
      <c r="G48" s="1"/>
      <c r="H48" s="1"/>
      <c r="I48" s="1"/>
      <c r="J48" s="2"/>
      <c r="K48" s="1"/>
      <c r="L48" s="1"/>
      <c r="M48" s="1"/>
    </row>
    <row r="49" spans="1:13">
      <c r="A49" s="1"/>
      <c r="B49" s="1"/>
      <c r="C49" s="1"/>
      <c r="D49" s="1"/>
      <c r="E49" s="1"/>
      <c r="F49" s="1"/>
      <c r="G49" s="1"/>
      <c r="H49" s="1"/>
      <c r="I49" s="1"/>
      <c r="J49" s="2"/>
      <c r="K49" s="1"/>
      <c r="L49" s="1"/>
      <c r="M49" s="1"/>
    </row>
    <row r="50" spans="1:13">
      <c r="A50" s="1"/>
      <c r="B50" s="1"/>
      <c r="C50" s="1"/>
      <c r="D50" s="1"/>
      <c r="E50" s="1"/>
      <c r="F50" s="1"/>
      <c r="G50" s="1"/>
      <c r="H50" s="1"/>
      <c r="I50" s="1"/>
      <c r="J50" s="2"/>
      <c r="K50" s="1"/>
      <c r="L50" s="1"/>
      <c r="M50" s="1"/>
    </row>
    <row r="51" spans="1:13">
      <c r="A51" s="1"/>
      <c r="B51" s="1"/>
      <c r="C51" s="1"/>
      <c r="D51" s="1"/>
      <c r="E51" s="1"/>
      <c r="F51" s="1"/>
      <c r="G51" s="1"/>
      <c r="H51" s="1"/>
      <c r="I51" s="1"/>
      <c r="J51" s="2"/>
      <c r="K51" s="1"/>
      <c r="L51" s="1"/>
      <c r="M51" s="1"/>
    </row>
    <row r="52" spans="1:13">
      <c r="A52" s="1"/>
      <c r="B52" s="1"/>
      <c r="C52" s="1"/>
      <c r="D52" s="1"/>
      <c r="E52" s="1"/>
      <c r="F52" s="1"/>
      <c r="G52" s="1"/>
      <c r="H52" s="1"/>
      <c r="I52" s="1"/>
      <c r="J52" s="2"/>
      <c r="K52" s="1"/>
      <c r="L52" s="1"/>
      <c r="M52" s="1"/>
    </row>
    <row r="53" spans="1:13">
      <c r="A53" s="1"/>
      <c r="B53" s="1"/>
      <c r="C53" s="1"/>
      <c r="D53" s="1"/>
      <c r="E53" s="1"/>
      <c r="F53" s="1"/>
      <c r="G53" s="1"/>
      <c r="H53" s="1"/>
      <c r="I53" s="1"/>
      <c r="J53" s="2"/>
      <c r="K53" s="1"/>
      <c r="L53" s="1"/>
      <c r="M53" s="1"/>
    </row>
    <row r="54" spans="1:13">
      <c r="A54" s="1"/>
      <c r="B54" s="1"/>
      <c r="C54" s="1"/>
      <c r="D54" s="1"/>
      <c r="E54" s="1"/>
      <c r="F54" s="1"/>
      <c r="G54" s="1"/>
      <c r="H54" s="1"/>
      <c r="I54" s="1"/>
      <c r="J54" s="2"/>
      <c r="K54" s="1"/>
      <c r="L54" s="1"/>
      <c r="M54" s="1"/>
    </row>
    <row r="55" spans="1:13">
      <c r="A55" s="1"/>
      <c r="B55" s="1"/>
      <c r="C55" s="1"/>
      <c r="D55" s="1"/>
      <c r="E55" s="1"/>
      <c r="F55" s="1"/>
      <c r="G55" s="1"/>
      <c r="H55" s="1"/>
      <c r="I55" s="1"/>
      <c r="J55" s="2"/>
      <c r="K55" s="1"/>
      <c r="L55" s="1"/>
      <c r="M55" s="1"/>
    </row>
    <row r="56" spans="1:13">
      <c r="A56" s="1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</row>
    <row r="57" spans="1:13">
      <c r="A57" s="1"/>
      <c r="B57" s="1"/>
      <c r="C57" s="1"/>
      <c r="D57" s="1"/>
      <c r="E57" s="1"/>
      <c r="F57" s="1"/>
      <c r="G57" s="1"/>
      <c r="H57" s="1"/>
      <c r="I57" s="1"/>
      <c r="J57" s="2"/>
      <c r="K57" s="1"/>
      <c r="L57" s="1"/>
      <c r="M57" s="1"/>
    </row>
    <row r="58" spans="1:13">
      <c r="A58" s="1"/>
      <c r="B58" s="1"/>
      <c r="C58" s="1"/>
      <c r="D58" s="1"/>
      <c r="E58" s="1"/>
      <c r="F58" s="1"/>
      <c r="G58" s="1"/>
      <c r="H58" s="1"/>
      <c r="I58" s="1"/>
      <c r="J58" s="2"/>
      <c r="K58" s="1"/>
      <c r="L58" s="1"/>
      <c r="M58" s="1"/>
    </row>
    <row r="59" spans="1:13">
      <c r="A59" s="1"/>
      <c r="B59" s="1"/>
      <c r="C59" s="1"/>
      <c r="D59" s="1"/>
      <c r="E59" s="1"/>
      <c r="F59" s="1"/>
      <c r="G59" s="1"/>
      <c r="H59" s="1"/>
      <c r="I59" s="1"/>
      <c r="J59" s="2"/>
      <c r="K59" s="1"/>
      <c r="L59" s="1"/>
      <c r="M59" s="1"/>
    </row>
    <row r="60" spans="1:13">
      <c r="A60" s="1"/>
      <c r="B60" s="1"/>
      <c r="C60" s="1"/>
      <c r="D60" s="1"/>
      <c r="E60" s="1"/>
      <c r="F60" s="1"/>
      <c r="G60" s="1"/>
      <c r="H60" s="1"/>
      <c r="I60" s="1"/>
      <c r="J60" s="2"/>
      <c r="K60" s="1"/>
      <c r="L60" s="1"/>
      <c r="M60" s="1"/>
    </row>
    <row r="61" spans="1:13">
      <c r="A61" s="1"/>
      <c r="B61" s="1"/>
      <c r="C61" s="1"/>
      <c r="D61" s="1"/>
      <c r="E61" s="1"/>
      <c r="F61" s="1"/>
      <c r="G61" s="1"/>
      <c r="H61" s="1"/>
      <c r="I61" s="1"/>
      <c r="J61" s="2"/>
      <c r="K61" s="1"/>
      <c r="L61" s="1"/>
      <c r="M61" s="1"/>
    </row>
    <row r="62" spans="1:13">
      <c r="A62" s="1"/>
      <c r="B62" s="1"/>
      <c r="C62" s="1"/>
      <c r="D62" s="1"/>
      <c r="E62" s="1"/>
      <c r="F62" s="1"/>
      <c r="G62" s="1"/>
      <c r="H62" s="1"/>
      <c r="I62" s="1"/>
      <c r="J62" s="2"/>
      <c r="K62" s="1"/>
      <c r="L62" s="1"/>
      <c r="M62" s="1"/>
    </row>
    <row r="63" spans="1:13">
      <c r="A63" s="1"/>
      <c r="B63" s="1"/>
      <c r="C63" s="1"/>
      <c r="D63" s="1"/>
      <c r="E63" s="1"/>
      <c r="F63" s="1"/>
      <c r="G63" s="1"/>
      <c r="H63" s="1"/>
      <c r="I63" s="1"/>
      <c r="J63" s="2"/>
      <c r="K63" s="1"/>
      <c r="L63" s="1"/>
      <c r="M63" s="1"/>
    </row>
    <row r="64" spans="1:13">
      <c r="A64" s="1"/>
      <c r="B64" s="1"/>
      <c r="C64" s="1"/>
      <c r="D64" s="1"/>
      <c r="E64" s="1"/>
      <c r="F64" s="1"/>
      <c r="G64" s="1"/>
      <c r="H64" s="1"/>
      <c r="I64" s="1"/>
      <c r="J64" s="2"/>
      <c r="K64" s="1"/>
      <c r="L64" s="1"/>
      <c r="M64" s="1"/>
    </row>
    <row r="65" spans="1:13">
      <c r="A65" s="1"/>
      <c r="B65" s="1"/>
      <c r="C65" s="1"/>
      <c r="D65" s="1"/>
      <c r="E65" s="1"/>
      <c r="F65" s="1"/>
      <c r="G65" s="1"/>
      <c r="H65" s="1"/>
      <c r="I65" s="1"/>
      <c r="J65" s="2"/>
      <c r="K65" s="1"/>
      <c r="L65" s="1"/>
      <c r="M65" s="1"/>
    </row>
    <row r="66" spans="1:13">
      <c r="A66" s="1"/>
      <c r="B66" s="1"/>
      <c r="C66" s="1"/>
      <c r="D66" s="1"/>
      <c r="E66" s="1"/>
      <c r="F66" s="1"/>
      <c r="G66" s="1"/>
      <c r="H66" s="1"/>
      <c r="I66" s="1"/>
      <c r="J66" s="2"/>
      <c r="K66" s="1"/>
      <c r="L66" s="1"/>
      <c r="M66" s="1"/>
    </row>
    <row r="67" spans="1:13">
      <c r="A67" s="1"/>
      <c r="B67" s="1"/>
      <c r="C67" s="1"/>
      <c r="D67" s="1"/>
      <c r="E67" s="1"/>
      <c r="F67" s="1"/>
      <c r="G67" s="1"/>
      <c r="H67" s="1"/>
      <c r="I67" s="1"/>
      <c r="J67" s="2"/>
      <c r="K67" s="1"/>
      <c r="L67" s="1"/>
      <c r="M67" s="1"/>
    </row>
    <row r="68" spans="1:13">
      <c r="A68" s="1"/>
      <c r="B68" s="1"/>
      <c r="C68" s="1"/>
      <c r="D68" s="1"/>
      <c r="E68" s="1"/>
      <c r="F68" s="1"/>
      <c r="G68" s="1"/>
      <c r="H68" s="1"/>
      <c r="I68" s="1"/>
      <c r="J68" s="2"/>
      <c r="K68" s="1"/>
      <c r="L68" s="1"/>
      <c r="M68" s="1"/>
    </row>
    <row r="69" spans="1:13">
      <c r="A69" s="1"/>
      <c r="B69" s="1"/>
      <c r="C69" s="1"/>
      <c r="D69" s="1"/>
      <c r="E69" s="1"/>
      <c r="F69" s="1"/>
      <c r="G69" s="1"/>
      <c r="H69" s="1"/>
      <c r="I69" s="1"/>
      <c r="J69" s="2"/>
      <c r="K69" s="1"/>
      <c r="L69" s="1"/>
      <c r="M69" s="1"/>
    </row>
    <row r="70" spans="1:13">
      <c r="A70" s="1"/>
      <c r="B70" s="1"/>
      <c r="C70" s="1"/>
      <c r="D70" s="1"/>
      <c r="E70" s="1"/>
      <c r="F70" s="1"/>
      <c r="G70" s="1"/>
      <c r="H70" s="1"/>
      <c r="I70" s="1"/>
      <c r="J70" s="2"/>
      <c r="K70" s="1"/>
      <c r="L70" s="1"/>
      <c r="M70" s="1"/>
    </row>
    <row r="71" spans="1:13">
      <c r="A71" s="1"/>
      <c r="B71" s="1"/>
      <c r="C71" s="1"/>
      <c r="D71" s="1"/>
      <c r="E71" s="1"/>
      <c r="F71" s="1"/>
      <c r="G71" s="1"/>
      <c r="H71" s="1"/>
      <c r="I71" s="1"/>
      <c r="J71" s="2"/>
      <c r="K71" s="1"/>
      <c r="L71" s="1"/>
      <c r="M71" s="1"/>
    </row>
    <row r="72" spans="1:13">
      <c r="A72" s="1"/>
      <c r="B72" s="1"/>
      <c r="C72" s="1"/>
      <c r="D72" s="1"/>
      <c r="E72" s="1"/>
      <c r="F72" s="1"/>
      <c r="G72" s="1"/>
      <c r="H72" s="1"/>
      <c r="I72" s="1"/>
      <c r="J72" s="2"/>
      <c r="K72" s="1"/>
      <c r="L72" s="1"/>
      <c r="M72" s="1"/>
    </row>
    <row r="73" spans="1:13">
      <c r="A73" s="1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</row>
    <row r="74" spans="1:13">
      <c r="A74" s="1"/>
      <c r="B74" s="1"/>
      <c r="C74" s="1"/>
      <c r="D74" s="1"/>
      <c r="E74" s="1"/>
      <c r="F74" s="1"/>
      <c r="G74" s="1"/>
      <c r="H74" s="1"/>
      <c r="I74" s="1"/>
      <c r="J74" s="2"/>
      <c r="K74" s="1"/>
      <c r="L74" s="1"/>
      <c r="M74" s="1"/>
    </row>
    <row r="75" spans="1:13">
      <c r="A75" s="1"/>
      <c r="B75" s="1"/>
      <c r="C75" s="1"/>
      <c r="D75" s="1"/>
      <c r="E75" s="1"/>
      <c r="F75" s="1"/>
      <c r="G75" s="1"/>
      <c r="H75" s="1"/>
      <c r="I75" s="1"/>
      <c r="J75" s="2"/>
      <c r="K75" s="1"/>
      <c r="L75" s="1"/>
      <c r="M75" s="1"/>
    </row>
    <row r="76" spans="1:13">
      <c r="A76" s="1"/>
      <c r="B76" s="1"/>
      <c r="C76" s="1"/>
      <c r="D76" s="1"/>
      <c r="E76" s="1"/>
      <c r="F76" s="1"/>
      <c r="G76" s="1"/>
      <c r="H76" s="1"/>
      <c r="I76" s="1"/>
      <c r="J76" s="2"/>
      <c r="K76" s="1"/>
      <c r="L76" s="1"/>
      <c r="M76" s="1"/>
    </row>
    <row r="77" spans="1:13">
      <c r="A77" s="1"/>
      <c r="B77" s="1"/>
      <c r="C77" s="1"/>
      <c r="D77" s="1"/>
      <c r="E77" s="1"/>
      <c r="F77" s="1"/>
      <c r="G77" s="1"/>
      <c r="H77" s="1"/>
      <c r="I77" s="1"/>
      <c r="J77" s="2"/>
      <c r="K77" s="1"/>
      <c r="L77" s="1"/>
      <c r="M77" s="1"/>
    </row>
    <row r="78" spans="1:13">
      <c r="A78" s="1"/>
      <c r="B78" s="1"/>
      <c r="C78" s="1"/>
      <c r="D78" s="1"/>
      <c r="E78" s="1"/>
      <c r="F78" s="1"/>
      <c r="G78" s="1"/>
      <c r="H78" s="1"/>
      <c r="I78" s="1"/>
      <c r="J78" s="2"/>
      <c r="K78" s="1"/>
      <c r="L78" s="1"/>
      <c r="M78" s="1"/>
    </row>
    <row r="79" spans="1:13">
      <c r="A79" s="1"/>
      <c r="B79" s="1"/>
      <c r="C79" s="1"/>
      <c r="D79" s="1"/>
      <c r="E79" s="1"/>
      <c r="F79" s="1"/>
      <c r="G79" s="1"/>
      <c r="H79" s="1"/>
      <c r="I79" s="1"/>
      <c r="J79" s="2"/>
      <c r="K79" s="1"/>
      <c r="L79" s="1"/>
      <c r="M79" s="1"/>
    </row>
    <row r="80" spans="1:13">
      <c r="A80" s="1"/>
      <c r="B80" s="1"/>
      <c r="C80" s="1"/>
      <c r="D80" s="1"/>
      <c r="E80" s="1"/>
      <c r="F80" s="1"/>
      <c r="G80" s="1"/>
      <c r="H80" s="1"/>
      <c r="I80" s="1"/>
      <c r="J80" s="2"/>
      <c r="K80" s="1"/>
      <c r="L80" s="1"/>
      <c r="M80" s="1"/>
    </row>
    <row r="81" spans="1:13">
      <c r="A81" s="1"/>
      <c r="B81" s="1"/>
      <c r="C81" s="1"/>
      <c r="D81" s="1"/>
      <c r="E81" s="1"/>
      <c r="F81" s="1"/>
      <c r="G81" s="1"/>
      <c r="H81" s="1"/>
      <c r="I81" s="1"/>
      <c r="J81" s="2"/>
      <c r="K81" s="1"/>
      <c r="L81" s="1"/>
      <c r="M81" s="1"/>
    </row>
    <row r="82" spans="1:13">
      <c r="A82" s="1"/>
      <c r="B82" s="1"/>
      <c r="C82" s="1"/>
      <c r="D82" s="1"/>
      <c r="E82" s="1"/>
      <c r="F82" s="1"/>
      <c r="G82" s="1"/>
      <c r="H82" s="1"/>
      <c r="I82" s="1"/>
      <c r="J82" s="2"/>
      <c r="K82" s="1"/>
      <c r="L82" s="1"/>
      <c r="M82" s="1"/>
    </row>
    <row r="83" spans="1:13">
      <c r="A83" s="1"/>
      <c r="B83" s="1"/>
      <c r="C83" s="1"/>
      <c r="D83" s="1"/>
      <c r="E83" s="1"/>
      <c r="F83" s="1"/>
      <c r="G83" s="1"/>
      <c r="H83" s="1"/>
      <c r="I83" s="1"/>
      <c r="J83" s="2"/>
      <c r="K83" s="1"/>
      <c r="L83" s="1"/>
      <c r="M83" s="1"/>
    </row>
    <row r="84" spans="1:13">
      <c r="A84" s="1"/>
      <c r="B84" s="1"/>
      <c r="C84" s="1"/>
      <c r="D84" s="1"/>
      <c r="E84" s="1"/>
      <c r="F84" s="1"/>
      <c r="G84" s="1"/>
      <c r="H84" s="1"/>
      <c r="I84" s="1"/>
      <c r="J84" s="2"/>
      <c r="K84" s="1"/>
      <c r="L84" s="1"/>
      <c r="M84" s="1"/>
    </row>
    <row r="85" spans="1:13">
      <c r="A85" s="1"/>
      <c r="B85" s="1"/>
      <c r="C85" s="1"/>
      <c r="D85" s="1"/>
      <c r="E85" s="1"/>
      <c r="F85" s="1"/>
      <c r="G85" s="1"/>
      <c r="H85" s="1"/>
      <c r="I85" s="1"/>
      <c r="J85" s="2"/>
      <c r="K85" s="1"/>
      <c r="L85" s="1"/>
      <c r="M85" s="1"/>
    </row>
    <row r="86" spans="1:13">
      <c r="A86" s="1"/>
      <c r="B86" s="1"/>
      <c r="C86" s="1"/>
      <c r="D86" s="1"/>
      <c r="E86" s="1"/>
      <c r="F86" s="1"/>
      <c r="G86" s="1"/>
      <c r="H86" s="1"/>
      <c r="I86" s="1"/>
      <c r="J86" s="2"/>
      <c r="K86" s="1"/>
      <c r="L86" s="1"/>
      <c r="M86" s="1"/>
    </row>
    <row r="87" spans="1:13">
      <c r="A87" s="1"/>
      <c r="B87" s="1"/>
      <c r="C87" s="1"/>
      <c r="D87" s="1"/>
      <c r="E87" s="1"/>
      <c r="F87" s="1"/>
      <c r="G87" s="1"/>
      <c r="H87" s="1"/>
      <c r="I87" s="1"/>
      <c r="J87" s="2"/>
      <c r="K87" s="1"/>
      <c r="L87" s="1"/>
      <c r="M87" s="1"/>
    </row>
    <row r="88" spans="1:13">
      <c r="A88" s="1"/>
      <c r="B88" s="1"/>
      <c r="C88" s="1"/>
      <c r="D88" s="1"/>
      <c r="E88" s="1"/>
      <c r="F88" s="1"/>
      <c r="G88" s="1"/>
      <c r="H88" s="1"/>
      <c r="I88" s="1"/>
      <c r="J88" s="2"/>
      <c r="K88" s="1"/>
      <c r="L88" s="1"/>
      <c r="M88" s="1"/>
    </row>
    <row r="89" spans="1:13">
      <c r="A89" s="1"/>
      <c r="B89" s="1"/>
      <c r="C89" s="1"/>
      <c r="D89" s="1"/>
      <c r="E89" s="1"/>
      <c r="F89" s="1"/>
      <c r="G89" s="1"/>
      <c r="H89" s="1"/>
      <c r="I89" s="1"/>
      <c r="J89" s="2"/>
      <c r="K89" s="1"/>
      <c r="L89" s="1"/>
      <c r="M89" s="1"/>
    </row>
    <row r="90" spans="1:13">
      <c r="A90" s="1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</row>
    <row r="91" spans="1:13">
      <c r="A91" s="1"/>
      <c r="B91" s="1"/>
      <c r="C91" s="1"/>
      <c r="D91" s="1"/>
      <c r="E91" s="1"/>
      <c r="F91" s="1"/>
      <c r="G91" s="1"/>
      <c r="H91" s="1"/>
      <c r="I91" s="1"/>
      <c r="J91" s="2"/>
      <c r="K91" s="1"/>
      <c r="L91" s="1"/>
      <c r="M91" s="1"/>
    </row>
    <row r="92" spans="1:13">
      <c r="A92" s="1"/>
      <c r="B92" s="1"/>
      <c r="C92" s="1"/>
      <c r="D92" s="1"/>
      <c r="E92" s="1"/>
      <c r="F92" s="1"/>
      <c r="G92" s="1"/>
      <c r="H92" s="1"/>
      <c r="I92" s="1"/>
      <c r="J92" s="2"/>
      <c r="K92" s="1"/>
      <c r="L92" s="1"/>
      <c r="M92" s="1"/>
    </row>
    <row r="93" spans="1:13">
      <c r="A93" s="1"/>
      <c r="B93" s="1"/>
      <c r="C93" s="1"/>
      <c r="D93" s="1"/>
      <c r="E93" s="1"/>
      <c r="F93" s="1"/>
      <c r="G93" s="1"/>
      <c r="H93" s="1"/>
      <c r="I93" s="1"/>
      <c r="J93" s="2"/>
      <c r="K93" s="1"/>
      <c r="L93" s="1"/>
      <c r="M93" s="1"/>
    </row>
    <row r="94" spans="1:13">
      <c r="A94" s="1"/>
      <c r="B94" s="1"/>
      <c r="C94" s="1"/>
      <c r="D94" s="1"/>
      <c r="E94" s="1"/>
      <c r="F94" s="1"/>
      <c r="G94" s="1"/>
      <c r="H94" s="1"/>
      <c r="I94" s="1"/>
      <c r="J94" s="2"/>
      <c r="K94" s="1"/>
      <c r="L94" s="1"/>
      <c r="M94" s="1"/>
    </row>
    <row r="95" spans="1:13">
      <c r="A95" s="1"/>
      <c r="B95" s="1"/>
      <c r="C95" s="1"/>
      <c r="D95" s="1"/>
      <c r="E95" s="1"/>
      <c r="F95" s="1"/>
      <c r="G95" s="1"/>
      <c r="H95" s="1"/>
      <c r="I95" s="1"/>
      <c r="J95" s="2"/>
      <c r="K95" s="1"/>
      <c r="L95" s="1"/>
      <c r="M95" s="1"/>
    </row>
    <row r="96" spans="1:13">
      <c r="A96" s="1"/>
      <c r="B96" s="1"/>
      <c r="C96" s="1"/>
      <c r="D96" s="1"/>
      <c r="E96" s="1"/>
      <c r="F96" s="1"/>
      <c r="G96" s="1"/>
      <c r="H96" s="1"/>
      <c r="I96" s="1"/>
      <c r="J96" s="2"/>
      <c r="K96" s="1"/>
      <c r="L96" s="1"/>
      <c r="M96" s="1"/>
    </row>
    <row r="97" spans="1:13">
      <c r="A97" s="1"/>
      <c r="B97" s="1"/>
      <c r="C97" s="1"/>
      <c r="D97" s="1"/>
      <c r="E97" s="1"/>
      <c r="F97" s="1"/>
      <c r="G97" s="1"/>
      <c r="H97" s="1"/>
      <c r="I97" s="1"/>
      <c r="J97" s="2"/>
      <c r="K97" s="1"/>
      <c r="L97" s="1"/>
      <c r="M97" s="1"/>
    </row>
    <row r="98" spans="1:13">
      <c r="A98" s="1"/>
      <c r="B98" s="1"/>
      <c r="C98" s="1"/>
      <c r="D98" s="1"/>
      <c r="E98" s="1"/>
      <c r="F98" s="1"/>
      <c r="G98" s="1"/>
      <c r="H98" s="1"/>
      <c r="I98" s="1"/>
      <c r="J98" s="2"/>
      <c r="K98" s="1"/>
      <c r="L98" s="1"/>
      <c r="M98" s="1"/>
    </row>
    <row r="99" spans="1:13">
      <c r="A99" s="1"/>
      <c r="B99" s="1"/>
      <c r="C99" s="1"/>
      <c r="D99" s="1"/>
      <c r="E99" s="1"/>
      <c r="F99" s="1"/>
      <c r="G99" s="1"/>
      <c r="H99" s="1"/>
      <c r="I99" s="1"/>
      <c r="J99" s="2"/>
      <c r="K99" s="1"/>
      <c r="L99" s="1"/>
      <c r="M99" s="1"/>
    </row>
    <row r="100" spans="1:13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1"/>
      <c r="L100" s="1"/>
      <c r="M100" s="1"/>
    </row>
    <row r="101" spans="1:13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1"/>
      <c r="L101" s="1"/>
      <c r="M101" s="1"/>
    </row>
    <row r="102" spans="1:13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1"/>
      <c r="L102" s="1"/>
      <c r="M102" s="1"/>
    </row>
    <row r="103" spans="1:13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1"/>
      <c r="L103" s="1"/>
      <c r="M103" s="1"/>
    </row>
    <row r="104" spans="1:13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1"/>
      <c r="L104" s="1"/>
      <c r="M104" s="1"/>
    </row>
    <row r="105" spans="1:13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1"/>
      <c r="L105" s="1"/>
      <c r="M105" s="1"/>
    </row>
    <row r="106" spans="1:13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1"/>
      <c r="L106" s="1"/>
      <c r="M106" s="1"/>
    </row>
    <row r="107" spans="1:13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</row>
    <row r="108" spans="1:13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1"/>
      <c r="L108" s="1"/>
      <c r="M108" s="1"/>
    </row>
    <row r="109" spans="1:13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1"/>
      <c r="L109" s="1"/>
      <c r="M109" s="1"/>
    </row>
    <row r="110" spans="1:13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1"/>
      <c r="L110" s="1"/>
      <c r="M110" s="1"/>
    </row>
    <row r="111" spans="1:13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1"/>
      <c r="L111" s="1"/>
      <c r="M111" s="1"/>
    </row>
    <row r="112" spans="1:13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1"/>
      <c r="L112" s="1"/>
      <c r="M112" s="1"/>
    </row>
    <row r="113" spans="1:13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1"/>
      <c r="L113" s="1"/>
      <c r="M113" s="1"/>
    </row>
    <row r="114" spans="1:13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1"/>
      <c r="L114" s="1"/>
      <c r="M114" s="1"/>
    </row>
    <row r="115" spans="1:13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1"/>
      <c r="L115" s="1"/>
      <c r="M115" s="1"/>
    </row>
    <row r="116" spans="1:13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1"/>
      <c r="L116" s="1"/>
      <c r="M116" s="1"/>
    </row>
    <row r="117" spans="1:13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1"/>
      <c r="L117" s="1"/>
      <c r="M117" s="1"/>
    </row>
    <row r="118" spans="1:13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1"/>
      <c r="L118" s="1"/>
      <c r="M118" s="1"/>
    </row>
    <row r="119" spans="1:13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1"/>
      <c r="L119" s="1"/>
      <c r="M119" s="1"/>
    </row>
    <row r="120" spans="1:13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1"/>
      <c r="L120" s="1"/>
      <c r="M120" s="1"/>
    </row>
    <row r="121" spans="1:13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1"/>
      <c r="L121" s="1"/>
      <c r="M121" s="1"/>
    </row>
    <row r="122" spans="1:13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1"/>
      <c r="L122" s="1"/>
      <c r="M122" s="1"/>
    </row>
    <row r="123" spans="1:13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1"/>
      <c r="L123" s="1"/>
      <c r="M123" s="1"/>
    </row>
    <row r="124" spans="1:13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</row>
    <row r="125" spans="1:13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1"/>
      <c r="L125" s="1"/>
      <c r="M125" s="1"/>
    </row>
    <row r="126" spans="1:13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1"/>
      <c r="L126" s="1"/>
      <c r="M126" s="1"/>
    </row>
    <row r="127" spans="1:13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1"/>
      <c r="L127" s="1"/>
      <c r="M127" s="1"/>
    </row>
    <row r="128" spans="1:13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1"/>
      <c r="L128" s="1"/>
      <c r="M128" s="1"/>
    </row>
    <row r="129" spans="1:13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1"/>
      <c r="L129" s="1"/>
      <c r="M129" s="1"/>
    </row>
    <row r="130" spans="1:13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1"/>
      <c r="L130" s="1"/>
      <c r="M130" s="1"/>
    </row>
    <row r="131" spans="1:13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1"/>
      <c r="L131" s="1"/>
      <c r="M131" s="1"/>
    </row>
    <row r="132" spans="1:13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1"/>
      <c r="L132" s="1"/>
      <c r="M132" s="1"/>
    </row>
    <row r="133" spans="1:13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1"/>
      <c r="L133" s="1"/>
      <c r="M133" s="1"/>
    </row>
    <row r="134" spans="1:13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1"/>
      <c r="L134" s="1"/>
      <c r="M134" s="1"/>
    </row>
    <row r="135" spans="1:13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1"/>
      <c r="L135" s="1"/>
      <c r="M135" s="1"/>
    </row>
    <row r="136" spans="1:13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1"/>
      <c r="L136" s="1"/>
      <c r="M136" s="1"/>
    </row>
    <row r="137" spans="1:13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1"/>
      <c r="L137" s="1"/>
      <c r="M137" s="1"/>
    </row>
    <row r="138" spans="1:13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1"/>
      <c r="L138" s="1"/>
      <c r="M138" s="1"/>
    </row>
    <row r="139" spans="1:13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1"/>
      <c r="L139" s="1"/>
      <c r="M139" s="1"/>
    </row>
    <row r="140" spans="1:13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1"/>
      <c r="L140" s="1"/>
      <c r="M140" s="1"/>
    </row>
    <row r="141" spans="1:13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</row>
    <row r="142" spans="1:13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1"/>
      <c r="L142" s="1"/>
      <c r="M142" s="1"/>
    </row>
    <row r="143" spans="1:13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1"/>
      <c r="L143" s="1"/>
      <c r="M143" s="1"/>
    </row>
    <row r="144" spans="1:13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1"/>
      <c r="L144" s="1"/>
      <c r="M144" s="1"/>
    </row>
    <row r="145" spans="1:13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1"/>
      <c r="L145" s="1"/>
      <c r="M145" s="1"/>
    </row>
    <row r="146" spans="1:13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1"/>
      <c r="L146" s="1"/>
      <c r="M146" s="1"/>
    </row>
    <row r="147" spans="1:13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1"/>
      <c r="L147" s="1"/>
      <c r="M147" s="1"/>
    </row>
    <row r="148" spans="1:13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1"/>
      <c r="L148" s="1"/>
      <c r="M148" s="1"/>
    </row>
    <row r="149" spans="1:13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1"/>
      <c r="L149" s="1"/>
      <c r="M149" s="1"/>
    </row>
    <row r="150" spans="1:13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1"/>
      <c r="L150" s="1"/>
      <c r="M150" s="1"/>
    </row>
    <row r="151" spans="1:13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1"/>
      <c r="L151" s="1"/>
      <c r="M151" s="1"/>
    </row>
    <row r="152" spans="1:13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1"/>
      <c r="L152" s="1"/>
      <c r="M152" s="1"/>
    </row>
    <row r="153" spans="1:13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1"/>
      <c r="L153" s="1"/>
      <c r="M153" s="1"/>
    </row>
    <row r="154" spans="1:13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1"/>
      <c r="L154" s="1"/>
      <c r="M154" s="1"/>
    </row>
    <row r="155" spans="1:13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1"/>
      <c r="L155" s="1"/>
      <c r="M155" s="1"/>
    </row>
    <row r="156" spans="1:13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1"/>
      <c r="L156" s="1"/>
      <c r="M156" s="1"/>
    </row>
    <row r="157" spans="1:13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1"/>
      <c r="L157" s="1"/>
      <c r="M157" s="1"/>
    </row>
    <row r="158" spans="1:13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</row>
    <row r="159" spans="1:13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1"/>
      <c r="L159" s="1"/>
      <c r="M159" s="1"/>
    </row>
    <row r="160" spans="1:13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1"/>
      <c r="L160" s="1"/>
      <c r="M160" s="1"/>
    </row>
    <row r="161" spans="1:13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1"/>
      <c r="L161" s="1"/>
      <c r="M161" s="1"/>
    </row>
    <row r="162" spans="1:13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1"/>
      <c r="L162" s="1"/>
      <c r="M162" s="1"/>
    </row>
    <row r="163" spans="1:13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1"/>
      <c r="L163" s="1"/>
      <c r="M163" s="1"/>
    </row>
    <row r="164" spans="1:13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1"/>
      <c r="L164" s="1"/>
      <c r="M164" s="1"/>
    </row>
    <row r="165" spans="1:13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1"/>
      <c r="L165" s="1"/>
      <c r="M165" s="1"/>
    </row>
    <row r="166" spans="1:13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1"/>
      <c r="L166" s="1"/>
      <c r="M166" s="1"/>
    </row>
    <row r="167" spans="1:13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1"/>
      <c r="L167" s="1"/>
      <c r="M167" s="1"/>
    </row>
    <row r="168" spans="1:13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1"/>
      <c r="L168" s="1"/>
      <c r="M168" s="1"/>
    </row>
    <row r="169" spans="1:13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1"/>
      <c r="L169" s="1"/>
      <c r="M169" s="1"/>
    </row>
    <row r="170" spans="1:13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1"/>
      <c r="L170" s="1"/>
      <c r="M170" s="1"/>
    </row>
    <row r="171" spans="1:13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1"/>
      <c r="L171" s="1"/>
      <c r="M171" s="1"/>
    </row>
    <row r="172" spans="1:13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1"/>
      <c r="L172" s="1"/>
      <c r="M172" s="1"/>
    </row>
    <row r="173" spans="1:13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1"/>
      <c r="L173" s="1"/>
      <c r="M173" s="1"/>
    </row>
    <row r="174" spans="1:13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1"/>
      <c r="L174" s="1"/>
      <c r="M174" s="1"/>
    </row>
    <row r="175" spans="1:13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</row>
    <row r="176" spans="1:13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1"/>
      <c r="L176" s="1"/>
      <c r="M176" s="1"/>
    </row>
    <row r="177" spans="1:13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1"/>
      <c r="L177" s="1"/>
      <c r="M177" s="1"/>
    </row>
    <row r="178" spans="1:13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1"/>
      <c r="L178" s="1"/>
      <c r="M178" s="1"/>
    </row>
    <row r="179" spans="1:13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1"/>
      <c r="L179" s="1"/>
      <c r="M179" s="1"/>
    </row>
    <row r="180" spans="1:13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1"/>
      <c r="L180" s="1"/>
      <c r="M180" s="1"/>
    </row>
    <row r="181" spans="1:13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1"/>
      <c r="L181" s="1"/>
      <c r="M181" s="1"/>
    </row>
    <row r="182" spans="1:13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1"/>
      <c r="L182" s="1"/>
      <c r="M182" s="1"/>
    </row>
    <row r="183" spans="1:13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1"/>
      <c r="L183" s="1"/>
      <c r="M183" s="1"/>
    </row>
    <row r="184" spans="1:13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1"/>
      <c r="L184" s="1"/>
      <c r="M184" s="1"/>
    </row>
    <row r="185" spans="1:13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1"/>
      <c r="L185" s="1"/>
      <c r="M185" s="1"/>
    </row>
    <row r="186" spans="1:13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1"/>
      <c r="L186" s="1"/>
      <c r="M186" s="1"/>
    </row>
    <row r="187" spans="1:13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1"/>
      <c r="L187" s="1"/>
      <c r="M187" s="1"/>
    </row>
    <row r="188" spans="1:13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1"/>
      <c r="L188" s="1"/>
      <c r="M188" s="1"/>
    </row>
    <row r="189" spans="1:13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1"/>
      <c r="L189" s="1"/>
      <c r="M189" s="1"/>
    </row>
    <row r="190" spans="1:13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1"/>
      <c r="L190" s="1"/>
      <c r="M190" s="1"/>
    </row>
    <row r="191" spans="1:13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1"/>
      <c r="L191" s="1"/>
      <c r="M191" s="1"/>
    </row>
    <row r="192" spans="1:13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</row>
    <row r="193" spans="1:13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1"/>
      <c r="L193" s="1"/>
      <c r="M193" s="1"/>
    </row>
    <row r="194" spans="1:13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1"/>
      <c r="L194" s="1"/>
      <c r="M194" s="1"/>
    </row>
    <row r="195" spans="1:13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1"/>
      <c r="L195" s="1"/>
      <c r="M195" s="1"/>
    </row>
    <row r="196" spans="1:13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1"/>
      <c r="L196" s="1"/>
      <c r="M196" s="1"/>
    </row>
    <row r="197" spans="1:13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1"/>
      <c r="L197" s="1"/>
      <c r="M197" s="1"/>
    </row>
    <row r="198" spans="1:13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1"/>
      <c r="L198" s="1"/>
      <c r="M198" s="1"/>
    </row>
    <row r="199" spans="1:13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1"/>
      <c r="L199" s="1"/>
      <c r="M199" s="1"/>
    </row>
    <row r="200" spans="1:13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1"/>
      <c r="L200" s="1"/>
      <c r="M200" s="1"/>
    </row>
    <row r="201" spans="1:13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1"/>
      <c r="L201" s="1"/>
      <c r="M201" s="1"/>
    </row>
    <row r="202" spans="1:13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1"/>
      <c r="L202" s="1"/>
      <c r="M202" s="1"/>
    </row>
    <row r="203" spans="1:13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1"/>
      <c r="L203" s="1"/>
      <c r="M203" s="1"/>
    </row>
    <row r="204" spans="1:13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1"/>
      <c r="L204" s="1"/>
      <c r="M204" s="1"/>
    </row>
    <row r="205" spans="1:13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1"/>
      <c r="L205" s="1"/>
      <c r="M205" s="1"/>
    </row>
    <row r="206" spans="1:13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1"/>
      <c r="L206" s="1"/>
      <c r="M206" s="1"/>
    </row>
    <row r="207" spans="1:13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1"/>
      <c r="L207" s="1"/>
      <c r="M207" s="1"/>
    </row>
    <row r="208" spans="1:13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1"/>
      <c r="L208" s="1"/>
      <c r="M208" s="1"/>
    </row>
    <row r="209" spans="1:13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</row>
    <row r="210" spans="1:13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1"/>
      <c r="L210" s="1"/>
      <c r="M210" s="1"/>
    </row>
    <row r="211" spans="1:13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1"/>
      <c r="L211" s="1"/>
      <c r="M211" s="1"/>
    </row>
    <row r="212" spans="1:13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1"/>
      <c r="L212" s="1"/>
      <c r="M212" s="1"/>
    </row>
    <row r="213" spans="1:13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1"/>
      <c r="L213" s="1"/>
      <c r="M213" s="1"/>
    </row>
    <row r="214" spans="1:13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1"/>
      <c r="L214" s="1"/>
      <c r="M214" s="1"/>
    </row>
    <row r="215" spans="1:13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1"/>
      <c r="L215" s="1"/>
      <c r="M215" s="1"/>
    </row>
    <row r="216" spans="1:13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1"/>
      <c r="L216" s="1"/>
      <c r="M216" s="1"/>
    </row>
    <row r="217" spans="1:13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1"/>
      <c r="L217" s="1"/>
      <c r="M217" s="1"/>
    </row>
    <row r="218" spans="1:13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1"/>
      <c r="L218" s="1"/>
      <c r="M218" s="1"/>
    </row>
    <row r="219" spans="1:13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1"/>
      <c r="L219" s="1"/>
      <c r="M219" s="1"/>
    </row>
    <row r="220" spans="1:13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1"/>
      <c r="L220" s="1"/>
      <c r="M220" s="1"/>
    </row>
    <row r="221" spans="1:13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1"/>
      <c r="L221" s="1"/>
      <c r="M221" s="1"/>
    </row>
    <row r="222" spans="1:13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1"/>
      <c r="L222" s="1"/>
      <c r="M222" s="1"/>
    </row>
    <row r="223" spans="1:13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1"/>
      <c r="L223" s="1"/>
      <c r="M223" s="1"/>
    </row>
    <row r="224" spans="1:13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1"/>
      <c r="L224" s="1"/>
      <c r="M224" s="1"/>
    </row>
    <row r="225" spans="1:13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1"/>
      <c r="L225" s="1"/>
      <c r="M225" s="1"/>
    </row>
    <row r="226" spans="1:13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</row>
    <row r="227" spans="1:13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1"/>
      <c r="L227" s="1"/>
      <c r="M227" s="1"/>
    </row>
    <row r="228" spans="1:13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1"/>
      <c r="L228" s="1"/>
      <c r="M228" s="1"/>
    </row>
    <row r="229" spans="1:13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1"/>
      <c r="L229" s="1"/>
      <c r="M229" s="1"/>
    </row>
    <row r="230" spans="1:13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1"/>
      <c r="L230" s="1"/>
      <c r="M230" s="1"/>
    </row>
    <row r="231" spans="1:13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1"/>
      <c r="L231" s="1"/>
      <c r="M231" s="1"/>
    </row>
    <row r="232" spans="1:13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1"/>
      <c r="L232" s="1"/>
      <c r="M232" s="1"/>
    </row>
    <row r="233" spans="1:13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1"/>
      <c r="L233" s="1"/>
      <c r="M233" s="1"/>
    </row>
    <row r="234" spans="1:13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1"/>
      <c r="L234" s="1"/>
      <c r="M234" s="1"/>
    </row>
    <row r="235" spans="1:13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1"/>
      <c r="L235" s="1"/>
      <c r="M235" s="1"/>
    </row>
    <row r="236" spans="1:13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1"/>
      <c r="L236" s="1"/>
      <c r="M236" s="1"/>
    </row>
    <row r="237" spans="1:13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1"/>
      <c r="L237" s="1"/>
      <c r="M237" s="1"/>
    </row>
    <row r="238" spans="1:13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1"/>
      <c r="L238" s="1"/>
      <c r="M238" s="1"/>
    </row>
    <row r="239" spans="1:13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1"/>
      <c r="L239" s="1"/>
      <c r="M239" s="1"/>
    </row>
    <row r="240" spans="1:13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1"/>
      <c r="L240" s="1"/>
      <c r="M240" s="1"/>
    </row>
    <row r="241" spans="1:13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1"/>
      <c r="L241" s="1"/>
      <c r="M241" s="1"/>
    </row>
    <row r="242" spans="1:13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1"/>
      <c r="L242" s="1"/>
      <c r="M242" s="1"/>
    </row>
    <row r="243" spans="1:13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</row>
    <row r="244" spans="1:13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1"/>
      <c r="L244" s="1"/>
      <c r="M244" s="1"/>
    </row>
    <row r="245" spans="1:13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1"/>
      <c r="L245" s="1"/>
      <c r="M245" s="1"/>
    </row>
    <row r="246" spans="1:13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1"/>
      <c r="L246" s="1"/>
      <c r="M246" s="1"/>
    </row>
    <row r="247" spans="1:13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1"/>
      <c r="L247" s="1"/>
      <c r="M247" s="1"/>
    </row>
    <row r="248" spans="1:13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1"/>
      <c r="L248" s="1"/>
      <c r="M248" s="1"/>
    </row>
    <row r="249" spans="1:13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1"/>
      <c r="L249" s="1"/>
      <c r="M249" s="1"/>
    </row>
    <row r="250" spans="1:13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1"/>
      <c r="L250" s="1"/>
      <c r="M250" s="1"/>
    </row>
    <row r="251" spans="1:13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1"/>
      <c r="L251" s="1"/>
      <c r="M251" s="1"/>
    </row>
    <row r="252" spans="1:13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1"/>
      <c r="L252" s="1"/>
      <c r="M252" s="1"/>
    </row>
    <row r="253" spans="1:13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1"/>
      <c r="L253" s="1"/>
      <c r="M253" s="1"/>
    </row>
    <row r="254" spans="1:13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1"/>
      <c r="L254" s="1"/>
      <c r="M254" s="1"/>
    </row>
    <row r="255" spans="1:13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1"/>
      <c r="L255" s="1"/>
      <c r="M255" s="1"/>
    </row>
    <row r="256" spans="1:13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1"/>
      <c r="L256" s="1"/>
      <c r="M256" s="1"/>
    </row>
    <row r="257" spans="1:13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1"/>
      <c r="L257" s="1"/>
      <c r="M257" s="1"/>
    </row>
    <row r="258" spans="1:13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1"/>
      <c r="L258" s="1"/>
      <c r="M258" s="1"/>
    </row>
    <row r="259" spans="1:13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1"/>
      <c r="L259" s="1"/>
      <c r="M259" s="1"/>
    </row>
    <row r="260" spans="1:13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</row>
    <row r="261" spans="1:13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1"/>
      <c r="L261" s="1"/>
      <c r="M261" s="1"/>
    </row>
    <row r="262" spans="1:13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1"/>
      <c r="L262" s="1"/>
      <c r="M262" s="1"/>
    </row>
    <row r="263" spans="1:13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1"/>
      <c r="L263" s="1"/>
      <c r="M263" s="1"/>
    </row>
    <row r="264" spans="1:13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1"/>
      <c r="L264" s="1"/>
      <c r="M264" s="1"/>
    </row>
    <row r="265" spans="1:13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1"/>
      <c r="L265" s="1"/>
      <c r="M265" s="1"/>
    </row>
    <row r="266" spans="1:13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1"/>
      <c r="L266" s="1"/>
      <c r="M266" s="1"/>
    </row>
    <row r="267" spans="1:13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1"/>
      <c r="L267" s="1"/>
      <c r="M267" s="1"/>
    </row>
    <row r="268" spans="1:13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1"/>
      <c r="L268" s="1"/>
      <c r="M268" s="1"/>
    </row>
    <row r="269" spans="1:13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1"/>
      <c r="L269" s="1"/>
      <c r="M269" s="1"/>
    </row>
    <row r="270" spans="1:13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1"/>
      <c r="L270" s="1"/>
      <c r="M270" s="1"/>
    </row>
    <row r="271" spans="1:13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1"/>
      <c r="L271" s="1"/>
      <c r="M271" s="1"/>
    </row>
    <row r="272" spans="1:13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1"/>
      <c r="L272" s="1"/>
      <c r="M272" s="1"/>
    </row>
    <row r="273" spans="1:13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1"/>
      <c r="L273" s="1"/>
      <c r="M273" s="1"/>
    </row>
    <row r="274" spans="1:13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1"/>
      <c r="L274" s="1"/>
      <c r="M274" s="1"/>
    </row>
    <row r="275" spans="1:13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1"/>
      <c r="L275" s="1"/>
      <c r="M275" s="1"/>
    </row>
    <row r="276" spans="1:13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1"/>
      <c r="L276" s="1"/>
      <c r="M276" s="1"/>
    </row>
    <row r="277" spans="1:13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</row>
    <row r="278" spans="1:13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1"/>
      <c r="L278" s="1"/>
      <c r="M278" s="1"/>
    </row>
    <row r="279" spans="1:13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1"/>
      <c r="L279" s="1"/>
      <c r="M279" s="1"/>
    </row>
    <row r="280" spans="1:13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1"/>
      <c r="L280" s="1"/>
      <c r="M280" s="1"/>
    </row>
    <row r="281" spans="1:13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1"/>
      <c r="L281" s="1"/>
      <c r="M281" s="1"/>
    </row>
    <row r="282" spans="1:13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1"/>
      <c r="L282" s="1"/>
      <c r="M282" s="1"/>
    </row>
    <row r="283" spans="1:13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1"/>
      <c r="L283" s="1"/>
      <c r="M283" s="1"/>
    </row>
    <row r="284" spans="1:13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1"/>
      <c r="L284" s="1"/>
      <c r="M284" s="1"/>
    </row>
    <row r="285" spans="1:13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1"/>
      <c r="L285" s="1"/>
      <c r="M285" s="1"/>
    </row>
    <row r="286" spans="1:13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1"/>
      <c r="L286" s="1"/>
      <c r="M286" s="1"/>
    </row>
    <row r="287" spans="1:13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1"/>
      <c r="L287" s="1"/>
      <c r="M287" s="1"/>
    </row>
    <row r="288" spans="1:13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1"/>
      <c r="L288" s="1"/>
      <c r="M288" s="1"/>
    </row>
    <row r="289" spans="1:13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1"/>
      <c r="L289" s="1"/>
      <c r="M289" s="1"/>
    </row>
    <row r="290" spans="1:13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1"/>
      <c r="L290" s="1"/>
      <c r="M290" s="1"/>
    </row>
    <row r="291" spans="1:13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1"/>
      <c r="L291" s="1"/>
      <c r="M291" s="1"/>
    </row>
    <row r="292" spans="1:13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1"/>
      <c r="L292" s="1"/>
      <c r="M292" s="1"/>
    </row>
    <row r="293" spans="1:13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1"/>
      <c r="L293" s="1"/>
      <c r="M293" s="1"/>
    </row>
    <row r="294" spans="1:13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</row>
    <row r="295" spans="1:13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1"/>
      <c r="L295" s="1"/>
      <c r="M295" s="1"/>
    </row>
    <row r="296" spans="1:13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1"/>
      <c r="L296" s="1"/>
      <c r="M296" s="1"/>
    </row>
    <row r="297" spans="1:13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1"/>
      <c r="L297" s="1"/>
      <c r="M297" s="1"/>
    </row>
    <row r="298" spans="1:13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1"/>
      <c r="L298" s="1"/>
      <c r="M298" s="1"/>
    </row>
    <row r="299" spans="1:13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1"/>
      <c r="L299" s="1"/>
      <c r="M299" s="1"/>
    </row>
    <row r="300" spans="1:13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1"/>
      <c r="L300" s="1"/>
      <c r="M300" s="1"/>
    </row>
    <row r="301" spans="1:13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1"/>
      <c r="L301" s="1"/>
      <c r="M301" s="1"/>
    </row>
    <row r="302" spans="1:13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1"/>
      <c r="L302" s="1"/>
      <c r="M302" s="1"/>
    </row>
    <row r="303" spans="1:13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1"/>
      <c r="L303" s="1"/>
      <c r="M303" s="1"/>
    </row>
    <row r="304" spans="1:13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1"/>
      <c r="L304" s="1"/>
      <c r="M304" s="1"/>
    </row>
    <row r="305" spans="1:13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1"/>
      <c r="L305" s="1"/>
      <c r="M305" s="1"/>
    </row>
    <row r="306" spans="1:13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1"/>
      <c r="L306" s="1"/>
      <c r="M306" s="1"/>
    </row>
    <row r="307" spans="1:13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1"/>
      <c r="L307" s="1"/>
      <c r="M307" s="1"/>
    </row>
    <row r="308" spans="1:13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1"/>
      <c r="L308" s="1"/>
      <c r="M308" s="1"/>
    </row>
    <row r="309" spans="1:13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1"/>
      <c r="L309" s="1"/>
      <c r="M309" s="1"/>
    </row>
    <row r="310" spans="1:13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1"/>
      <c r="L310" s="1"/>
      <c r="M310" s="1"/>
    </row>
    <row r="311" spans="1:13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</row>
    <row r="312" spans="1:13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1"/>
      <c r="L312" s="1"/>
      <c r="M312" s="1"/>
    </row>
    <row r="313" spans="1:13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1"/>
      <c r="L313" s="1"/>
      <c r="M313" s="1"/>
    </row>
    <row r="314" spans="1:13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1"/>
      <c r="L314" s="1"/>
      <c r="M314" s="1"/>
    </row>
    <row r="315" spans="1:13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1"/>
      <c r="L315" s="1"/>
      <c r="M315" s="1"/>
    </row>
    <row r="316" spans="1:13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1"/>
      <c r="L316" s="1"/>
      <c r="M316" s="1"/>
    </row>
    <row r="317" spans="1:13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1"/>
      <c r="L317" s="1"/>
      <c r="M317" s="1"/>
    </row>
    <row r="318" spans="1:13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1"/>
      <c r="L318" s="1"/>
      <c r="M318" s="1"/>
    </row>
    <row r="319" spans="1:13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1"/>
      <c r="L319" s="1"/>
      <c r="M319" s="1"/>
    </row>
    <row r="320" spans="1:13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1"/>
      <c r="L320" s="1"/>
      <c r="M320" s="1"/>
    </row>
    <row r="321" spans="1:13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1"/>
      <c r="L321" s="1"/>
      <c r="M321" s="1"/>
    </row>
    <row r="322" spans="1:13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1"/>
      <c r="L322" s="1"/>
      <c r="M322" s="1"/>
    </row>
    <row r="323" spans="1:13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1"/>
      <c r="L323" s="1"/>
      <c r="M323" s="1"/>
    </row>
    <row r="324" spans="1:13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1"/>
      <c r="L324" s="1"/>
      <c r="M324" s="1"/>
    </row>
    <row r="325" spans="1:13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1"/>
      <c r="L325" s="1"/>
      <c r="M325" s="1"/>
    </row>
    <row r="326" spans="1:13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1"/>
      <c r="L326" s="1"/>
      <c r="M326" s="1"/>
    </row>
    <row r="327" spans="1:13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1"/>
      <c r="L327" s="1"/>
      <c r="M327" s="1"/>
    </row>
    <row r="328" spans="1:13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</row>
    <row r="329" spans="1:13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1"/>
      <c r="L329" s="1"/>
      <c r="M329" s="1"/>
    </row>
    <row r="330" spans="1:13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1"/>
      <c r="L330" s="1"/>
      <c r="M330" s="1"/>
    </row>
    <row r="331" spans="1:13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1"/>
      <c r="L331" s="1"/>
      <c r="M331" s="1"/>
    </row>
    <row r="332" spans="1:13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1"/>
      <c r="L332" s="1"/>
      <c r="M332" s="1"/>
    </row>
    <row r="333" spans="1:13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1"/>
      <c r="L333" s="1"/>
      <c r="M333" s="1"/>
    </row>
    <row r="334" spans="1:13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</row>
    <row r="335" spans="1:13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</row>
    <row r="336" spans="1:13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</row>
    <row r="337" spans="1:13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</row>
    <row r="338" spans="1:13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1"/>
      <c r="L338" s="1"/>
      <c r="M338" s="1"/>
    </row>
    <row r="339" spans="1:13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1"/>
      <c r="L339" s="1"/>
      <c r="M339" s="1"/>
    </row>
    <row r="340" spans="1:13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1"/>
      <c r="L340" s="1"/>
      <c r="M340" s="1"/>
    </row>
    <row r="341" spans="1:13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1"/>
      <c r="L341" s="1"/>
      <c r="M341" s="1"/>
    </row>
    <row r="342" spans="1:13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1"/>
      <c r="L342" s="1"/>
      <c r="M342" s="1"/>
    </row>
    <row r="343" spans="1:13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1"/>
      <c r="L343" s="1"/>
      <c r="M343" s="1"/>
    </row>
    <row r="344" spans="1:13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1"/>
      <c r="L344" s="1"/>
      <c r="M344" s="1"/>
    </row>
    <row r="345" spans="1:13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</row>
    <row r="346" spans="1:13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1"/>
      <c r="L346" s="1"/>
      <c r="M346" s="1"/>
    </row>
    <row r="347" spans="1:13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1"/>
      <c r="L347" s="1"/>
      <c r="M347" s="1"/>
    </row>
    <row r="348" spans="1:13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1"/>
      <c r="L348" s="1"/>
      <c r="M348" s="1"/>
    </row>
    <row r="349" spans="1:13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1"/>
      <c r="L349" s="1"/>
      <c r="M349" s="1"/>
    </row>
    <row r="350" spans="1:13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1"/>
      <c r="L350" s="1"/>
      <c r="M350" s="1"/>
    </row>
    <row r="351" spans="1:13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1"/>
      <c r="L351" s="1"/>
      <c r="M351" s="1"/>
    </row>
    <row r="352" spans="1:13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1"/>
      <c r="L352" s="1"/>
      <c r="M352" s="1"/>
    </row>
    <row r="353" spans="1:13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1"/>
      <c r="L353" s="1"/>
      <c r="M353" s="1"/>
    </row>
    <row r="354" spans="1:13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1"/>
      <c r="L354" s="1"/>
      <c r="M354" s="1"/>
    </row>
    <row r="355" spans="1:13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1"/>
      <c r="L355" s="1"/>
      <c r="M355" s="1"/>
    </row>
    <row r="356" spans="1:13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1"/>
      <c r="L356" s="1"/>
      <c r="M356" s="1"/>
    </row>
    <row r="357" spans="1:13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1"/>
      <c r="L357" s="1"/>
      <c r="M357" s="1"/>
    </row>
    <row r="358" spans="1:13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1"/>
      <c r="L358" s="1"/>
      <c r="M358" s="1"/>
    </row>
    <row r="359" spans="1:13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1"/>
      <c r="L359" s="1"/>
      <c r="M359" s="1"/>
    </row>
    <row r="360" spans="1:13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1"/>
      <c r="L360" s="1"/>
      <c r="M360" s="1"/>
    </row>
    <row r="361" spans="1:13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1"/>
      <c r="L361" s="1"/>
      <c r="M361" s="1"/>
    </row>
    <row r="362" spans="1:13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</row>
    <row r="363" spans="1:13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1"/>
      <c r="L363" s="1"/>
      <c r="M363" s="1"/>
    </row>
    <row r="364" spans="1:13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1"/>
      <c r="L364" s="1"/>
      <c r="M364" s="1"/>
    </row>
    <row r="365" spans="1:13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1"/>
      <c r="L365" s="1"/>
      <c r="M365" s="1"/>
    </row>
    <row r="366" spans="1:13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1"/>
      <c r="L366" s="1"/>
      <c r="M366" s="1"/>
    </row>
    <row r="367" spans="1:13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1"/>
      <c r="L367" s="1"/>
      <c r="M367" s="1"/>
    </row>
    <row r="368" spans="1:13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1"/>
      <c r="L368" s="1"/>
      <c r="M368" s="1"/>
    </row>
    <row r="369" spans="1:13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1"/>
      <c r="L369" s="1"/>
      <c r="M369" s="1"/>
    </row>
    <row r="370" spans="1:13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1"/>
      <c r="L370" s="1"/>
      <c r="M370" s="1"/>
    </row>
    <row r="371" spans="1:13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1"/>
      <c r="L371" s="1"/>
      <c r="M371" s="1"/>
    </row>
    <row r="372" spans="1:13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1"/>
      <c r="L372" s="1"/>
      <c r="M372" s="1"/>
    </row>
    <row r="373" spans="1:13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1"/>
      <c r="L373" s="1"/>
      <c r="M373" s="1"/>
    </row>
    <row r="374" spans="1:13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1"/>
      <c r="L374" s="1"/>
      <c r="M374" s="1"/>
    </row>
    <row r="375" spans="1:13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1"/>
      <c r="L375" s="1"/>
      <c r="M375" s="1"/>
    </row>
    <row r="376" spans="1:13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1"/>
      <c r="L376" s="1"/>
      <c r="M376" s="1"/>
    </row>
    <row r="377" spans="1:13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1"/>
      <c r="L377" s="1"/>
      <c r="M377" s="1"/>
    </row>
    <row r="378" spans="1:13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1"/>
      <c r="L378" s="1"/>
      <c r="M378" s="1"/>
    </row>
    <row r="379" spans="1:13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</row>
    <row r="380" spans="1:13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1"/>
      <c r="L380" s="1"/>
      <c r="M380" s="1"/>
    </row>
    <row r="381" spans="1:13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1"/>
      <c r="L381" s="1"/>
      <c r="M381" s="1"/>
    </row>
    <row r="382" spans="1:13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1"/>
      <c r="L382" s="1"/>
      <c r="M382" s="1"/>
    </row>
    <row r="383" spans="1:13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1"/>
      <c r="L383" s="1"/>
      <c r="M383" s="1"/>
    </row>
    <row r="384" spans="1:13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1"/>
      <c r="L384" s="1"/>
      <c r="M384" s="1"/>
    </row>
    <row r="385" spans="1:13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1"/>
      <c r="L385" s="1"/>
      <c r="M385" s="1"/>
    </row>
    <row r="386" spans="1:13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1"/>
      <c r="L386" s="1"/>
      <c r="M386" s="1"/>
    </row>
    <row r="387" spans="1:13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1"/>
      <c r="L387" s="1"/>
      <c r="M387" s="1"/>
    </row>
    <row r="388" spans="1:13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1"/>
      <c r="L388" s="1"/>
      <c r="M388" s="1"/>
    </row>
    <row r="389" spans="1:13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1"/>
      <c r="L389" s="1"/>
      <c r="M389" s="1"/>
    </row>
    <row r="390" spans="1:13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1"/>
      <c r="L390" s="1"/>
      <c r="M390" s="1"/>
    </row>
    <row r="391" spans="1:13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1"/>
      <c r="L391" s="1"/>
      <c r="M391" s="1"/>
    </row>
    <row r="392" spans="1:13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1"/>
      <c r="L392" s="1"/>
      <c r="M392" s="1"/>
    </row>
    <row r="393" spans="1:13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1"/>
      <c r="L393" s="1"/>
      <c r="M393" s="1"/>
    </row>
    <row r="394" spans="1:13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1"/>
      <c r="L394" s="1"/>
      <c r="M394" s="1"/>
    </row>
    <row r="395" spans="1:13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1"/>
      <c r="L395" s="1"/>
      <c r="M395" s="1"/>
    </row>
    <row r="396" spans="1:13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</row>
    <row r="397" spans="1:13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1"/>
      <c r="L397" s="1"/>
      <c r="M397" s="1"/>
    </row>
    <row r="398" spans="1:13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1"/>
      <c r="L398" s="1"/>
      <c r="M398" s="1"/>
    </row>
    <row r="399" spans="1:13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1"/>
      <c r="L399" s="1"/>
      <c r="M399" s="1"/>
    </row>
    <row r="400" spans="1:13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1"/>
      <c r="L400" s="1"/>
      <c r="M400" s="1"/>
    </row>
    <row r="401" spans="1:13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1"/>
      <c r="L401" s="1"/>
      <c r="M401" s="1"/>
    </row>
    <row r="402" spans="1:13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1"/>
      <c r="L402" s="1"/>
      <c r="M402" s="1"/>
    </row>
    <row r="403" spans="1:13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1"/>
      <c r="L403" s="1"/>
      <c r="M403" s="1"/>
    </row>
    <row r="404" spans="1:13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1"/>
      <c r="L404" s="1"/>
      <c r="M404" s="1"/>
    </row>
    <row r="405" spans="1:13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1"/>
      <c r="L405" s="1"/>
      <c r="M405" s="1"/>
    </row>
    <row r="406" spans="1:13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1"/>
      <c r="L406" s="1"/>
      <c r="M406" s="1"/>
    </row>
    <row r="407" spans="1:13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1"/>
      <c r="L407" s="1"/>
      <c r="M407" s="1"/>
    </row>
    <row r="408" spans="1:13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1"/>
      <c r="L408" s="1"/>
      <c r="M408" s="1"/>
    </row>
    <row r="409" spans="1:13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1"/>
      <c r="L409" s="1"/>
      <c r="M409" s="1"/>
    </row>
    <row r="410" spans="1:13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1"/>
      <c r="L410" s="1"/>
      <c r="M410" s="1"/>
    </row>
    <row r="411" spans="1:13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1"/>
      <c r="L411" s="1"/>
      <c r="M411" s="1"/>
    </row>
    <row r="412" spans="1:13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1"/>
      <c r="L412" s="1"/>
      <c r="M412" s="1"/>
    </row>
    <row r="413" spans="1:13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</row>
    <row r="414" spans="1:13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1"/>
      <c r="L414" s="1"/>
      <c r="M414" s="1"/>
    </row>
    <row r="415" spans="1:13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1"/>
      <c r="L415" s="1"/>
      <c r="M415" s="1"/>
    </row>
    <row r="416" spans="1:13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1"/>
      <c r="L416" s="1"/>
      <c r="M416" s="1"/>
    </row>
    <row r="417" spans="1:13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1"/>
      <c r="L417" s="1"/>
      <c r="M417" s="1"/>
    </row>
    <row r="418" spans="1:13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1"/>
      <c r="L418" s="1"/>
      <c r="M418" s="1"/>
    </row>
    <row r="419" spans="1:13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1"/>
      <c r="L419" s="1"/>
      <c r="M419" s="1"/>
    </row>
    <row r="420" spans="1:13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1"/>
      <c r="L420" s="1"/>
      <c r="M420" s="1"/>
    </row>
    <row r="421" spans="1:13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1"/>
      <c r="L421" s="1"/>
      <c r="M421" s="1"/>
    </row>
    <row r="422" spans="1:13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1"/>
      <c r="L422" s="1"/>
      <c r="M422" s="1"/>
    </row>
    <row r="423" spans="1:13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1"/>
      <c r="L423" s="1"/>
      <c r="M423" s="1"/>
    </row>
    <row r="424" spans="1:13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1"/>
      <c r="L424" s="1"/>
      <c r="M424" s="1"/>
    </row>
    <row r="425" spans="1:13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1"/>
      <c r="L425" s="1"/>
      <c r="M425" s="1"/>
    </row>
    <row r="426" spans="1:13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1"/>
      <c r="L426" s="1"/>
      <c r="M426" s="1"/>
    </row>
    <row r="427" spans="1:13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1"/>
      <c r="L427" s="1"/>
      <c r="M427" s="1"/>
    </row>
    <row r="428" spans="1:13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1"/>
      <c r="L428" s="1"/>
      <c r="M428" s="1"/>
    </row>
    <row r="429" spans="1:13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1"/>
      <c r="L429" s="1"/>
      <c r="M429" s="1"/>
    </row>
    <row r="430" spans="1:13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</row>
    <row r="431" spans="1:13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1"/>
      <c r="L431" s="1"/>
      <c r="M431" s="1"/>
    </row>
    <row r="432" spans="1:13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1"/>
      <c r="L432" s="1"/>
      <c r="M432" s="1"/>
    </row>
    <row r="433" spans="1:13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1"/>
      <c r="L433" s="1"/>
      <c r="M433" s="1"/>
    </row>
    <row r="434" spans="1:13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1"/>
      <c r="L434" s="1"/>
      <c r="M434" s="1"/>
    </row>
    <row r="435" spans="1:13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1"/>
      <c r="L435" s="1"/>
      <c r="M435" s="1"/>
    </row>
    <row r="436" spans="1:13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1"/>
      <c r="L436" s="1"/>
      <c r="M436" s="1"/>
    </row>
    <row r="437" spans="1:13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1"/>
      <c r="L437" s="1"/>
      <c r="M437" s="1"/>
    </row>
    <row r="438" spans="1:13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1"/>
      <c r="L438" s="1"/>
      <c r="M438" s="1"/>
    </row>
    <row r="439" spans="1:13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1"/>
      <c r="L439" s="1"/>
      <c r="M439" s="1"/>
    </row>
    <row r="440" spans="1:13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1"/>
      <c r="L440" s="1"/>
      <c r="M440" s="1"/>
    </row>
    <row r="441" spans="1:13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1"/>
      <c r="L441" s="1"/>
      <c r="M441" s="1"/>
    </row>
    <row r="442" spans="1:13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1"/>
      <c r="L442" s="1"/>
      <c r="M442" s="1"/>
    </row>
    <row r="443" spans="1:13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1"/>
      <c r="L443" s="1"/>
      <c r="M443" s="1"/>
    </row>
    <row r="444" spans="1:13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1"/>
      <c r="L444" s="1"/>
      <c r="M444" s="1"/>
    </row>
    <row r="445" spans="1:13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1"/>
      <c r="L445" s="1"/>
      <c r="M445" s="1"/>
    </row>
    <row r="446" spans="1:13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1"/>
      <c r="L446" s="1"/>
      <c r="M446" s="1"/>
    </row>
    <row r="447" spans="1:13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</row>
    <row r="448" spans="1:13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1"/>
      <c r="L448" s="1"/>
      <c r="M448" s="1"/>
    </row>
    <row r="449" spans="1:13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1"/>
      <c r="L449" s="1"/>
      <c r="M449" s="1"/>
    </row>
    <row r="450" spans="1:13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1"/>
      <c r="L450" s="1"/>
      <c r="M450" s="1"/>
    </row>
    <row r="451" spans="1:13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1"/>
      <c r="L451" s="1"/>
      <c r="M451" s="1"/>
    </row>
    <row r="452" spans="1:13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1"/>
      <c r="L452" s="1"/>
      <c r="M452" s="1"/>
    </row>
    <row r="453" spans="1:13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1"/>
      <c r="L453" s="1"/>
      <c r="M453" s="1"/>
    </row>
    <row r="454" spans="1:13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1"/>
      <c r="L454" s="1"/>
      <c r="M454" s="1"/>
    </row>
    <row r="455" spans="1:13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1"/>
      <c r="L455" s="1"/>
      <c r="M455" s="1"/>
    </row>
    <row r="456" spans="1:13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1"/>
      <c r="L456" s="1"/>
      <c r="M456" s="1"/>
    </row>
    <row r="457" spans="1:13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1"/>
      <c r="L457" s="1"/>
      <c r="M457" s="1"/>
    </row>
    <row r="458" spans="1:13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1"/>
      <c r="L458" s="1"/>
      <c r="M458" s="1"/>
    </row>
    <row r="459" spans="1:13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1"/>
      <c r="L459" s="1"/>
      <c r="M459" s="1"/>
    </row>
    <row r="460" spans="1:13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1"/>
      <c r="L460" s="1"/>
      <c r="M460" s="1"/>
    </row>
    <row r="461" spans="1:13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1"/>
      <c r="L461" s="1"/>
      <c r="M461" s="1"/>
    </row>
    <row r="462" spans="1:13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1"/>
      <c r="L462" s="1"/>
      <c r="M462" s="1"/>
    </row>
    <row r="463" spans="1:13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1"/>
      <c r="L463" s="1"/>
      <c r="M463" s="1"/>
    </row>
    <row r="464" spans="1:13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</row>
    <row r="465" spans="1:13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1"/>
      <c r="L465" s="1"/>
      <c r="M465" s="1"/>
    </row>
    <row r="466" spans="1:13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1"/>
      <c r="L466" s="1"/>
      <c r="M466" s="1"/>
    </row>
    <row r="467" spans="1:13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1"/>
      <c r="L467" s="1"/>
      <c r="M467" s="1"/>
    </row>
    <row r="468" spans="1:13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1"/>
      <c r="L468" s="1"/>
      <c r="M468" s="1"/>
    </row>
    <row r="469" spans="1:13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1"/>
      <c r="L469" s="1"/>
      <c r="M469" s="1"/>
    </row>
    <row r="470" spans="1:13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1"/>
      <c r="L470" s="1"/>
      <c r="M470" s="1"/>
    </row>
    <row r="471" spans="1:13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1"/>
      <c r="L471" s="1"/>
      <c r="M471" s="1"/>
    </row>
    <row r="472" spans="1:13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1"/>
      <c r="L472" s="1"/>
      <c r="M472" s="1"/>
    </row>
    <row r="473" spans="1:13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1"/>
      <c r="L473" s="1"/>
      <c r="M473" s="1"/>
    </row>
    <row r="474" spans="1:13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1"/>
      <c r="L474" s="1"/>
      <c r="M474" s="1"/>
    </row>
    <row r="475" spans="1:13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1"/>
      <c r="L475" s="1"/>
      <c r="M475" s="1"/>
    </row>
    <row r="476" spans="1:13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1"/>
      <c r="L476" s="1"/>
      <c r="M476" s="1"/>
    </row>
    <row r="477" spans="1:13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1"/>
      <c r="L477" s="1"/>
      <c r="M477" s="1"/>
    </row>
    <row r="478" spans="1:13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1"/>
      <c r="L478" s="1"/>
      <c r="M478" s="1"/>
    </row>
    <row r="479" spans="1:13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1"/>
      <c r="L479" s="1"/>
      <c r="M479" s="1"/>
    </row>
    <row r="480" spans="1:13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1"/>
      <c r="L480" s="1"/>
      <c r="M480" s="1"/>
    </row>
    <row r="481" spans="1:13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</row>
    <row r="482" spans="1:13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1"/>
      <c r="L482" s="1"/>
      <c r="M482" s="1"/>
    </row>
    <row r="483" spans="1:13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1"/>
      <c r="L483" s="1"/>
      <c r="M483" s="1"/>
    </row>
    <row r="484" spans="1:13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1"/>
      <c r="L484" s="1"/>
      <c r="M484" s="1"/>
    </row>
    <row r="485" spans="1:13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1"/>
      <c r="L485" s="1"/>
      <c r="M485" s="1"/>
    </row>
    <row r="486" spans="1:13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1"/>
      <c r="L486" s="1"/>
      <c r="M486" s="1"/>
    </row>
    <row r="487" spans="1:13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1"/>
      <c r="L487" s="1"/>
      <c r="M487" s="1"/>
    </row>
    <row r="488" spans="1:13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1"/>
      <c r="L488" s="1"/>
      <c r="M488" s="1"/>
    </row>
    <row r="489" spans="1:13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1"/>
      <c r="L489" s="1"/>
      <c r="M489" s="1"/>
    </row>
    <row r="490" spans="1:13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1"/>
      <c r="L490" s="1"/>
      <c r="M490" s="1"/>
    </row>
    <row r="491" spans="1:13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1"/>
      <c r="L491" s="1"/>
      <c r="M491" s="1"/>
    </row>
    <row r="492" spans="1:13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1"/>
      <c r="L492" s="1"/>
      <c r="M492" s="1"/>
    </row>
    <row r="493" spans="1:13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1"/>
      <c r="L493" s="1"/>
      <c r="M493" s="1"/>
    </row>
    <row r="494" spans="1:13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1"/>
      <c r="L494" s="1"/>
      <c r="M494" s="1"/>
    </row>
    <row r="495" spans="1:13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1"/>
      <c r="L495" s="1"/>
      <c r="M495" s="1"/>
    </row>
    <row r="496" spans="1:13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1"/>
      <c r="L496" s="1"/>
      <c r="M496" s="1"/>
    </row>
    <row r="497" spans="1:13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1"/>
      <c r="L497" s="1"/>
      <c r="M497" s="1"/>
    </row>
    <row r="498" spans="1:13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</row>
    <row r="499" spans="1:13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1"/>
      <c r="L499" s="1"/>
      <c r="M499" s="1"/>
    </row>
    <row r="500" spans="1:13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1"/>
      <c r="L500" s="1"/>
      <c r="M5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501"/>
  <sheetViews>
    <sheetView zoomScale="60" zoomScaleNormal="60" workbookViewId="0">
      <selection activeCell="E1" sqref="E1"/>
    </sheetView>
  </sheetViews>
  <sheetFormatPr defaultColWidth="14.42578125" defaultRowHeight="15" customHeight="1"/>
  <cols>
    <col min="1" max="1" width="6.28515625" customWidth="1"/>
    <col min="2" max="2" width="9.7109375" customWidth="1"/>
    <col min="3" max="3" width="68.85546875" customWidth="1"/>
    <col min="4" max="4" width="26.85546875" customWidth="1"/>
    <col min="5" max="5" width="38.85546875" customWidth="1"/>
    <col min="6" max="6" width="33.5703125" customWidth="1"/>
    <col min="7" max="8" width="9.140625" customWidth="1"/>
    <col min="9" max="13" width="8.7109375" customWidth="1"/>
  </cols>
  <sheetData>
    <row r="1" spans="1:13" ht="23.25">
      <c r="A1" s="46"/>
      <c r="B1" s="95" t="s">
        <v>149</v>
      </c>
      <c r="C1" s="46"/>
      <c r="D1" s="46"/>
      <c r="E1" s="46"/>
      <c r="F1" s="95" t="s">
        <v>150</v>
      </c>
      <c r="G1" s="46"/>
      <c r="H1" s="52"/>
      <c r="I1" s="2"/>
      <c r="J1" s="2"/>
      <c r="K1" s="2"/>
      <c r="L1" s="2"/>
      <c r="M1" s="2"/>
    </row>
    <row r="2" spans="1:13" ht="25.5" customHeight="1">
      <c r="D2" s="49" t="s">
        <v>151</v>
      </c>
      <c r="G2" s="52"/>
      <c r="H2" s="51"/>
      <c r="I2" s="2"/>
      <c r="J2" s="2"/>
      <c r="K2" s="2"/>
      <c r="L2" s="2"/>
      <c r="M2" s="2"/>
    </row>
    <row r="3" spans="1:13" ht="82.5" customHeight="1">
      <c r="A3" s="227" t="s">
        <v>101</v>
      </c>
      <c r="B3" s="228"/>
      <c r="C3" s="228"/>
      <c r="D3" s="228"/>
      <c r="E3" s="228"/>
      <c r="F3" s="228"/>
      <c r="G3" s="51"/>
      <c r="H3" s="51"/>
      <c r="I3" s="2"/>
      <c r="J3" s="2"/>
      <c r="K3" s="2"/>
      <c r="L3" s="2"/>
      <c r="M3" s="2"/>
    </row>
    <row r="4" spans="1:13" ht="24" thickBot="1">
      <c r="A4" s="96" t="s">
        <v>152</v>
      </c>
      <c r="B4" s="96"/>
      <c r="C4" s="96"/>
      <c r="D4" s="96"/>
      <c r="E4" s="96"/>
      <c r="F4" s="96"/>
      <c r="G4" s="51"/>
      <c r="H4" s="88"/>
      <c r="I4" s="2"/>
      <c r="J4" s="2"/>
      <c r="K4" s="2"/>
      <c r="L4" s="2"/>
      <c r="M4" s="2"/>
    </row>
    <row r="5" spans="1:13" ht="23.25">
      <c r="A5" s="229"/>
      <c r="B5" s="230"/>
      <c r="C5" s="230"/>
      <c r="D5" s="230"/>
      <c r="E5" s="230"/>
      <c r="F5" s="230"/>
      <c r="G5" s="88"/>
      <c r="H5" s="51"/>
      <c r="I5" s="2"/>
      <c r="J5" s="2"/>
      <c r="K5" s="2"/>
      <c r="L5" s="2"/>
      <c r="M5" s="2"/>
    </row>
    <row r="6" spans="1:13" ht="28.5" customHeight="1">
      <c r="A6" s="51"/>
      <c r="B6" s="225" t="s">
        <v>0</v>
      </c>
      <c r="C6" s="226"/>
      <c r="D6" s="226"/>
      <c r="E6" s="226"/>
      <c r="F6" s="226"/>
      <c r="G6" s="51"/>
      <c r="H6" s="51"/>
      <c r="I6" s="2"/>
      <c r="J6" s="2"/>
      <c r="K6" s="2"/>
      <c r="L6" s="2"/>
      <c r="M6" s="2"/>
    </row>
    <row r="7" spans="1:13" ht="36" customHeight="1">
      <c r="A7" s="51"/>
      <c r="B7" s="233" t="s">
        <v>105</v>
      </c>
      <c r="C7" s="234"/>
      <c r="D7" s="56"/>
      <c r="E7" s="56"/>
      <c r="F7" s="53"/>
      <c r="G7" s="51"/>
      <c r="H7" s="51"/>
      <c r="I7" s="2"/>
      <c r="J7" s="2"/>
      <c r="K7" s="2"/>
      <c r="L7" s="2"/>
      <c r="M7" s="2"/>
    </row>
    <row r="8" spans="1:13" ht="30" customHeight="1">
      <c r="A8" s="51"/>
      <c r="B8" s="129" t="s">
        <v>106</v>
      </c>
      <c r="C8" s="57"/>
      <c r="D8" s="129"/>
      <c r="E8" s="57"/>
      <c r="F8" s="51"/>
      <c r="G8" s="51"/>
      <c r="H8" s="51"/>
      <c r="I8" s="2"/>
      <c r="J8" s="2"/>
      <c r="K8" s="2"/>
      <c r="L8" s="2"/>
      <c r="M8" s="2"/>
    </row>
    <row r="9" spans="1:13" ht="33" customHeight="1">
      <c r="A9" s="51"/>
      <c r="B9" s="129" t="s">
        <v>134</v>
      </c>
      <c r="C9" s="57"/>
      <c r="D9" s="129"/>
      <c r="E9" s="57"/>
      <c r="F9" s="51"/>
      <c r="G9" s="51"/>
      <c r="H9" s="51"/>
      <c r="I9" s="2"/>
      <c r="J9" s="2"/>
      <c r="K9" s="2"/>
      <c r="L9" s="2"/>
      <c r="M9" s="2"/>
    </row>
    <row r="10" spans="1:13" ht="33" customHeight="1">
      <c r="A10" s="51"/>
      <c r="B10" s="40" t="s">
        <v>1</v>
      </c>
      <c r="C10" s="40"/>
      <c r="D10" s="61" t="s">
        <v>138</v>
      </c>
      <c r="E10" s="57" t="s">
        <v>135</v>
      </c>
      <c r="F10" s="51"/>
      <c r="G10" s="51"/>
      <c r="H10" s="51"/>
      <c r="I10" s="2"/>
      <c r="J10" s="2"/>
      <c r="K10" s="2"/>
      <c r="L10" s="2"/>
      <c r="M10" s="2"/>
    </row>
    <row r="11" spans="1:13" ht="30" customHeight="1">
      <c r="A11" s="51"/>
      <c r="B11" s="57" t="s">
        <v>107</v>
      </c>
      <c r="C11" s="57"/>
      <c r="D11" s="61" t="s">
        <v>139</v>
      </c>
      <c r="E11" s="57" t="s">
        <v>136</v>
      </c>
      <c r="F11" s="51"/>
      <c r="G11" s="51"/>
      <c r="H11" s="51"/>
      <c r="I11" s="2"/>
      <c r="J11" s="2"/>
      <c r="K11" s="2"/>
      <c r="L11" s="2"/>
      <c r="M11" s="2"/>
    </row>
    <row r="12" spans="1:13" ht="23.25">
      <c r="A12" s="51"/>
      <c r="B12" s="57"/>
      <c r="C12" s="57"/>
      <c r="D12" s="61" t="s">
        <v>2</v>
      </c>
      <c r="E12" s="62" t="s">
        <v>3</v>
      </c>
      <c r="F12" s="51"/>
      <c r="G12" s="51"/>
      <c r="H12" s="51"/>
      <c r="I12" s="2"/>
      <c r="J12" s="2"/>
      <c r="K12" s="2"/>
      <c r="L12" s="2"/>
      <c r="M12" s="2"/>
    </row>
    <row r="13" spans="1:13" ht="35.25" customHeight="1">
      <c r="A13" s="51"/>
      <c r="B13" s="59"/>
      <c r="C13" s="60" t="s">
        <v>4</v>
      </c>
      <c r="D13" s="57"/>
      <c r="E13" s="59"/>
      <c r="F13" s="51"/>
      <c r="G13" s="51"/>
      <c r="H13" s="51"/>
      <c r="I13" s="2"/>
      <c r="J13" s="2"/>
      <c r="K13" s="2"/>
      <c r="L13" s="2"/>
      <c r="M13" s="2"/>
    </row>
    <row r="14" spans="1:13" ht="29.25" customHeight="1">
      <c r="A14" s="51"/>
      <c r="B14" s="57" t="s">
        <v>5</v>
      </c>
      <c r="C14" s="57"/>
      <c r="D14" s="54" t="s">
        <v>161</v>
      </c>
      <c r="E14" s="54" t="s">
        <v>155</v>
      </c>
      <c r="F14" s="51"/>
      <c r="G14" s="51"/>
      <c r="H14" s="51"/>
      <c r="I14" s="2"/>
      <c r="J14" s="2"/>
      <c r="K14" s="2"/>
      <c r="L14" s="2"/>
      <c r="M14" s="2"/>
    </row>
    <row r="15" spans="1:13" ht="24" customHeight="1">
      <c r="A15" s="51"/>
      <c r="B15" s="129" t="s">
        <v>7</v>
      </c>
      <c r="C15" s="129"/>
      <c r="D15" s="57" t="s">
        <v>2</v>
      </c>
      <c r="E15" s="58" t="s">
        <v>3</v>
      </c>
      <c r="F15" s="51"/>
      <c r="G15" s="51"/>
      <c r="H15" s="51"/>
      <c r="I15" s="2"/>
      <c r="J15" s="2"/>
      <c r="K15" s="2"/>
      <c r="L15" s="2"/>
      <c r="M15" s="2"/>
    </row>
    <row r="16" spans="1:13" ht="28.5" customHeight="1">
      <c r="A16" s="51"/>
      <c r="B16" s="129" t="s">
        <v>8</v>
      </c>
      <c r="C16" s="129"/>
      <c r="D16" s="57" t="s">
        <v>9</v>
      </c>
      <c r="E16" s="59"/>
      <c r="F16" s="51"/>
      <c r="G16" s="51"/>
      <c r="H16" s="51"/>
      <c r="I16" s="2"/>
      <c r="J16" s="2"/>
      <c r="K16" s="2"/>
      <c r="L16" s="2"/>
      <c r="M16" s="2"/>
    </row>
    <row r="17" spans="1:13" ht="30.75" customHeight="1" thickBot="1">
      <c r="A17" s="51"/>
      <c r="B17" s="129" t="s">
        <v>10</v>
      </c>
      <c r="C17" s="129"/>
      <c r="D17" s="57"/>
      <c r="E17" s="59"/>
      <c r="F17" s="51"/>
      <c r="G17" s="51"/>
      <c r="H17" s="51"/>
      <c r="I17" s="2"/>
      <c r="J17" s="2"/>
      <c r="K17" s="2"/>
      <c r="L17" s="2"/>
      <c r="M17" s="2"/>
    </row>
    <row r="18" spans="1:13" ht="27" customHeight="1">
      <c r="A18" s="51"/>
      <c r="B18" s="235" t="s">
        <v>11</v>
      </c>
      <c r="C18" s="237" t="s">
        <v>12</v>
      </c>
      <c r="D18" s="238"/>
      <c r="E18" s="179" t="s">
        <v>13</v>
      </c>
      <c r="F18" s="51"/>
      <c r="G18" s="51"/>
      <c r="H18" s="51"/>
      <c r="I18" s="2"/>
      <c r="J18" s="2"/>
      <c r="K18" s="2"/>
      <c r="L18" s="2"/>
      <c r="M18" s="2"/>
    </row>
    <row r="19" spans="1:13" ht="26.25" customHeight="1">
      <c r="A19" s="51"/>
      <c r="B19" s="236"/>
      <c r="C19" s="239"/>
      <c r="D19" s="239"/>
      <c r="E19" s="180" t="s">
        <v>14</v>
      </c>
      <c r="F19" s="51"/>
      <c r="G19" s="51"/>
      <c r="H19" s="51"/>
      <c r="I19" s="2"/>
      <c r="J19" s="2"/>
      <c r="K19" s="2"/>
      <c r="L19" s="2"/>
      <c r="M19" s="2"/>
    </row>
    <row r="20" spans="1:13" ht="23.25">
      <c r="A20" s="51"/>
      <c r="B20" s="181"/>
      <c r="C20" s="182"/>
      <c r="D20" s="182"/>
      <c r="E20" s="183"/>
      <c r="F20" s="51"/>
      <c r="G20" s="51"/>
      <c r="H20" s="51"/>
      <c r="I20" s="2"/>
      <c r="J20" s="2"/>
      <c r="K20" s="2"/>
      <c r="L20" s="2"/>
      <c r="M20" s="2"/>
    </row>
    <row r="21" spans="1:13" ht="23.25">
      <c r="A21" s="51"/>
      <c r="B21" s="184">
        <v>1</v>
      </c>
      <c r="C21" s="240" t="s">
        <v>15</v>
      </c>
      <c r="D21" s="239"/>
      <c r="E21" s="183">
        <v>10000</v>
      </c>
      <c r="F21" s="51"/>
      <c r="G21" s="51"/>
      <c r="H21" s="51"/>
      <c r="I21" s="2"/>
      <c r="J21" s="2"/>
      <c r="K21" s="2"/>
      <c r="L21" s="2"/>
      <c r="M21" s="2"/>
    </row>
    <row r="22" spans="1:13" ht="33" customHeight="1">
      <c r="A22" s="51"/>
      <c r="B22" s="184"/>
      <c r="C22" s="185"/>
      <c r="D22" s="186"/>
      <c r="E22" s="183"/>
      <c r="F22" s="51"/>
      <c r="G22" s="51"/>
      <c r="H22" s="51"/>
      <c r="I22" s="2"/>
      <c r="J22" s="2"/>
      <c r="K22" s="2"/>
      <c r="L22" s="2"/>
      <c r="M22" s="2"/>
    </row>
    <row r="23" spans="1:13" ht="28.5" customHeight="1">
      <c r="A23" s="51"/>
      <c r="B23" s="184"/>
      <c r="C23" s="185"/>
      <c r="D23" s="191" t="s">
        <v>16</v>
      </c>
      <c r="E23" s="183">
        <f>E21*9 %</f>
        <v>900</v>
      </c>
      <c r="F23" s="51"/>
      <c r="G23" s="51"/>
      <c r="H23" s="51"/>
      <c r="I23" s="2"/>
      <c r="J23" s="2"/>
      <c r="K23" s="2"/>
      <c r="L23" s="2"/>
      <c r="M23" s="2"/>
    </row>
    <row r="24" spans="1:13" ht="26.25">
      <c r="A24" s="51"/>
      <c r="B24" s="184"/>
      <c r="C24" s="185"/>
      <c r="D24" s="191" t="s">
        <v>17</v>
      </c>
      <c r="E24" s="183">
        <f>E21*9 %</f>
        <v>900</v>
      </c>
      <c r="F24" s="51"/>
      <c r="G24" s="51"/>
      <c r="H24" s="51"/>
      <c r="I24" s="2"/>
      <c r="J24" s="2"/>
      <c r="K24" s="2"/>
      <c r="L24" s="2"/>
      <c r="M24" s="2"/>
    </row>
    <row r="25" spans="1:13" ht="30" customHeight="1">
      <c r="A25" s="51"/>
      <c r="B25" s="187"/>
      <c r="C25" s="240" t="s">
        <v>18</v>
      </c>
      <c r="D25" s="239"/>
      <c r="E25" s="183">
        <f>SUM(E21:E24)</f>
        <v>11800</v>
      </c>
      <c r="F25" s="51"/>
      <c r="G25" s="51"/>
      <c r="H25" s="51"/>
      <c r="I25" s="2"/>
      <c r="J25" s="2"/>
      <c r="K25" s="2"/>
      <c r="L25" s="2"/>
      <c r="M25" s="2"/>
    </row>
    <row r="26" spans="1:13" ht="24" thickBot="1">
      <c r="A26" s="51"/>
      <c r="B26" s="188"/>
      <c r="C26" s="189"/>
      <c r="D26" s="189"/>
      <c r="E26" s="190"/>
      <c r="F26" s="51"/>
      <c r="G26" s="51"/>
      <c r="H26" s="51"/>
      <c r="I26" s="2"/>
      <c r="J26" s="2"/>
      <c r="K26" s="2"/>
      <c r="L26" s="2"/>
      <c r="M26" s="2"/>
    </row>
    <row r="27" spans="1:13" ht="21">
      <c r="A27" s="51"/>
      <c r="B27" s="50"/>
      <c r="C27" s="50"/>
      <c r="F27" s="51"/>
      <c r="G27" s="51"/>
      <c r="H27" s="51"/>
      <c r="I27" s="2"/>
      <c r="J27" s="2"/>
      <c r="K27" s="2"/>
      <c r="L27" s="2"/>
      <c r="M27" s="2"/>
    </row>
    <row r="28" spans="1:13" ht="33" customHeight="1">
      <c r="A28" s="51"/>
      <c r="B28" s="51"/>
      <c r="C28" s="51"/>
      <c r="E28" s="138" t="s">
        <v>166</v>
      </c>
      <c r="F28" s="139"/>
      <c r="G28" s="51"/>
      <c r="H28" s="51"/>
      <c r="I28" s="2"/>
      <c r="J28" s="2"/>
      <c r="K28" s="2"/>
      <c r="L28" s="2"/>
      <c r="M28" s="2"/>
    </row>
    <row r="29" spans="1:13" ht="30.75" customHeight="1">
      <c r="A29" s="59"/>
      <c r="B29" s="59" t="s">
        <v>19</v>
      </c>
      <c r="C29" s="59"/>
      <c r="D29" s="59"/>
      <c r="G29" s="51"/>
      <c r="H29" s="51"/>
      <c r="I29" s="2"/>
      <c r="J29" s="2"/>
      <c r="K29" s="2"/>
      <c r="L29" s="2"/>
      <c r="M29" s="2"/>
    </row>
    <row r="30" spans="1:13" ht="27" customHeight="1">
      <c r="A30" s="59"/>
      <c r="B30" s="59" t="s">
        <v>20</v>
      </c>
      <c r="C30" s="59"/>
      <c r="D30" s="59"/>
      <c r="G30" s="51"/>
      <c r="H30" s="51"/>
      <c r="I30" s="2"/>
      <c r="J30" s="2"/>
      <c r="K30" s="2"/>
      <c r="L30" s="2"/>
      <c r="M30" s="2"/>
    </row>
    <row r="31" spans="1:13" ht="28.5" customHeight="1">
      <c r="A31" s="59"/>
      <c r="B31" s="59" t="s">
        <v>21</v>
      </c>
      <c r="C31" s="59"/>
      <c r="D31" s="59"/>
      <c r="E31" s="231" t="s">
        <v>22</v>
      </c>
      <c r="F31" s="232"/>
      <c r="G31" s="51"/>
      <c r="H31" s="51"/>
      <c r="I31" s="2"/>
      <c r="J31" s="2"/>
      <c r="K31" s="2"/>
      <c r="L31" s="2"/>
      <c r="M31" s="2"/>
    </row>
    <row r="32" spans="1:13" ht="28.5" customHeight="1">
      <c r="A32" s="51"/>
      <c r="B32" s="51"/>
      <c r="C32" s="51"/>
      <c r="D32" s="51"/>
      <c r="G32" s="51"/>
      <c r="H32" s="51"/>
      <c r="I32" s="2"/>
      <c r="J32" s="2"/>
      <c r="K32" s="2"/>
      <c r="L32" s="2"/>
      <c r="M32" s="2"/>
    </row>
    <row r="33" spans="1:13" ht="21">
      <c r="A33" s="51"/>
      <c r="B33" s="51"/>
      <c r="C33" s="51"/>
      <c r="D33" s="51"/>
      <c r="E33" s="51"/>
      <c r="F33" s="51"/>
      <c r="G33" s="51"/>
      <c r="H33" s="51"/>
      <c r="I33" s="2"/>
      <c r="J33" s="2"/>
      <c r="K33" s="2"/>
      <c r="L33" s="2"/>
      <c r="M33" s="2"/>
    </row>
    <row r="34" spans="1:13" ht="21">
      <c r="A34" s="2"/>
      <c r="B34" s="2"/>
      <c r="C34" s="2"/>
      <c r="D34" s="2"/>
      <c r="E34" s="2"/>
      <c r="F34" s="2"/>
      <c r="G34" s="51"/>
      <c r="H34" s="2"/>
      <c r="I34" s="2"/>
      <c r="J34" s="2"/>
      <c r="K34" s="2"/>
      <c r="L34" s="2"/>
      <c r="M34" s="2"/>
    </row>
    <row r="35" spans="1:1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spans="1:13" ht="15" customHeight="1">
      <c r="G501" s="2"/>
    </row>
  </sheetData>
  <mergeCells count="9">
    <mergeCell ref="B6:F6"/>
    <mergeCell ref="A3:F3"/>
    <mergeCell ref="A5:F5"/>
    <mergeCell ref="E31:F31"/>
    <mergeCell ref="B7:C7"/>
    <mergeCell ref="B18:B19"/>
    <mergeCell ref="C18:D19"/>
    <mergeCell ref="C21:D21"/>
    <mergeCell ref="C25:D25"/>
  </mergeCells>
  <pageMargins left="0.2" right="0.25" top="1" bottom="0.25" header="0.3" footer="0.3"/>
  <pageSetup paperSize="9" scale="5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81"/>
  <sheetViews>
    <sheetView topLeftCell="A31" zoomScale="60" zoomScaleNormal="60" workbookViewId="0">
      <selection activeCell="I37" sqref="I37"/>
    </sheetView>
  </sheetViews>
  <sheetFormatPr defaultColWidth="14.42578125" defaultRowHeight="15" customHeight="1"/>
  <cols>
    <col min="1" max="1" width="8.7109375" customWidth="1"/>
    <col min="2" max="2" width="15.85546875" customWidth="1"/>
    <col min="3" max="3" width="22" customWidth="1"/>
    <col min="4" max="4" width="36.42578125" customWidth="1"/>
    <col min="5" max="5" width="19.140625" customWidth="1"/>
    <col min="6" max="6" width="21.42578125" customWidth="1"/>
    <col min="7" max="7" width="22.5703125" customWidth="1"/>
    <col min="8" max="8" width="12.85546875" customWidth="1"/>
    <col min="9" max="13" width="8.7109375" customWidth="1"/>
  </cols>
  <sheetData>
    <row r="1" spans="1:11" ht="15.75">
      <c r="A1" s="65"/>
      <c r="B1" s="55" t="s">
        <v>127</v>
      </c>
      <c r="C1" s="66"/>
      <c r="D1" s="66"/>
      <c r="E1" s="66"/>
      <c r="F1" s="257" t="s">
        <v>102</v>
      </c>
      <c r="G1" s="258"/>
      <c r="H1" s="258"/>
      <c r="I1" s="258"/>
    </row>
    <row r="2" spans="1:11" ht="21">
      <c r="A2" s="229" t="s">
        <v>103</v>
      </c>
      <c r="B2" s="259"/>
      <c r="C2" s="259"/>
      <c r="D2" s="259"/>
      <c r="E2" s="259"/>
      <c r="F2" s="259"/>
      <c r="G2" s="259"/>
      <c r="H2" s="259"/>
      <c r="I2" s="65"/>
    </row>
    <row r="3" spans="1:11" ht="86.25" customHeight="1">
      <c r="A3" s="227" t="s">
        <v>126</v>
      </c>
      <c r="B3" s="260"/>
      <c r="C3" s="260"/>
      <c r="D3" s="260"/>
      <c r="E3" s="260"/>
      <c r="F3" s="260"/>
      <c r="G3" s="260"/>
      <c r="H3" s="260"/>
      <c r="I3" s="65"/>
    </row>
    <row r="4" spans="1:11" ht="21.75" thickBot="1">
      <c r="A4" s="261" t="s">
        <v>104</v>
      </c>
      <c r="B4" s="262"/>
      <c r="C4" s="262"/>
      <c r="D4" s="262"/>
      <c r="E4" s="262"/>
      <c r="F4" s="262"/>
      <c r="G4" s="262"/>
      <c r="H4" s="262"/>
      <c r="I4" s="65"/>
    </row>
    <row r="5" spans="1:11">
      <c r="A5" s="263"/>
      <c r="B5" s="264"/>
      <c r="C5" s="264"/>
      <c r="D5" s="264"/>
      <c r="E5" s="264"/>
      <c r="F5" s="264"/>
      <c r="G5" s="264"/>
      <c r="H5" s="264"/>
      <c r="I5" s="65"/>
    </row>
    <row r="6" spans="1:11" ht="21">
      <c r="A6" s="255" t="s">
        <v>23</v>
      </c>
      <c r="B6" s="256"/>
      <c r="C6" s="256"/>
      <c r="D6" s="256"/>
      <c r="E6" s="256"/>
      <c r="F6" s="256"/>
      <c r="G6" s="256"/>
      <c r="H6" s="256"/>
      <c r="I6" s="36"/>
    </row>
    <row r="7" spans="1:11" ht="18.75">
      <c r="A7" s="36"/>
      <c r="B7" s="244" t="s">
        <v>128</v>
      </c>
      <c r="C7" s="245"/>
      <c r="D7" s="245"/>
      <c r="E7" s="245"/>
      <c r="F7" s="245"/>
      <c r="G7" s="245"/>
      <c r="H7" s="245"/>
      <c r="I7" s="36"/>
      <c r="K7" s="34"/>
    </row>
    <row r="8" spans="1:11" ht="26.25">
      <c r="A8" s="36"/>
      <c r="B8" s="35"/>
      <c r="C8" s="35"/>
      <c r="D8" s="243" t="s">
        <v>0</v>
      </c>
      <c r="E8" s="243"/>
      <c r="F8" s="35"/>
      <c r="G8" s="35"/>
      <c r="H8" s="35"/>
      <c r="I8" s="36"/>
    </row>
    <row r="9" spans="1:11" ht="18">
      <c r="A9" s="36"/>
      <c r="B9" s="205" t="s">
        <v>143</v>
      </c>
      <c r="C9" s="206"/>
      <c r="D9" s="207"/>
      <c r="E9" s="207"/>
      <c r="F9" s="205"/>
      <c r="G9" s="206"/>
      <c r="H9" s="208"/>
      <c r="I9" s="36"/>
    </row>
    <row r="10" spans="1:11" ht="18">
      <c r="A10" s="36"/>
      <c r="B10" s="205" t="s">
        <v>142</v>
      </c>
      <c r="C10" s="206"/>
      <c r="D10" s="207"/>
      <c r="E10" s="207"/>
      <c r="F10" s="205"/>
      <c r="G10" s="206"/>
      <c r="H10" s="208"/>
      <c r="I10" s="36"/>
    </row>
    <row r="11" spans="1:11" ht="18">
      <c r="A11" s="36"/>
      <c r="B11" s="205" t="s">
        <v>137</v>
      </c>
      <c r="C11" s="206"/>
      <c r="D11" s="207"/>
      <c r="E11" s="207"/>
      <c r="F11" s="205"/>
      <c r="G11" s="206"/>
      <c r="H11" s="208"/>
      <c r="I11" s="36"/>
    </row>
    <row r="12" spans="1:11" ht="18">
      <c r="A12" s="36"/>
      <c r="B12" s="206" t="s">
        <v>1</v>
      </c>
      <c r="C12" s="206"/>
      <c r="D12" s="207"/>
      <c r="E12" s="207"/>
      <c r="F12" s="209" t="s">
        <v>140</v>
      </c>
      <c r="G12" s="209" t="s">
        <v>135</v>
      </c>
      <c r="H12" s="208"/>
      <c r="I12" s="36"/>
    </row>
    <row r="13" spans="1:11" ht="18.75">
      <c r="A13" s="36"/>
      <c r="B13" s="206" t="s">
        <v>144</v>
      </c>
      <c r="C13" s="205"/>
      <c r="D13" s="210"/>
      <c r="E13" s="205"/>
      <c r="F13" s="206" t="s">
        <v>141</v>
      </c>
      <c r="G13" s="206" t="s">
        <v>136</v>
      </c>
      <c r="H13" s="65"/>
      <c r="I13" s="36"/>
    </row>
    <row r="14" spans="1:11" ht="18.75">
      <c r="A14" s="36"/>
      <c r="B14" s="206"/>
      <c r="C14" s="206"/>
      <c r="D14" s="210"/>
      <c r="E14" s="211"/>
      <c r="F14" s="206" t="s">
        <v>145</v>
      </c>
      <c r="G14" s="212" t="s">
        <v>3</v>
      </c>
      <c r="H14" s="65"/>
      <c r="I14" s="36"/>
    </row>
    <row r="15" spans="1:11" ht="25.5" customHeight="1">
      <c r="A15" s="36"/>
      <c r="B15" s="47"/>
      <c r="C15" s="246" t="s">
        <v>24</v>
      </c>
      <c r="D15" s="247"/>
      <c r="E15" s="247"/>
      <c r="F15" s="33"/>
      <c r="G15" s="47"/>
      <c r="H15" s="36"/>
      <c r="I15" s="36"/>
    </row>
    <row r="16" spans="1:11" ht="23.25">
      <c r="A16" s="36"/>
      <c r="B16" s="206" t="s">
        <v>5</v>
      </c>
      <c r="C16" s="205"/>
      <c r="D16" s="210"/>
      <c r="E16" s="206"/>
      <c r="F16" s="210" t="s">
        <v>6</v>
      </c>
      <c r="G16" s="59" t="s">
        <v>155</v>
      </c>
      <c r="H16" s="65"/>
      <c r="I16" s="36"/>
    </row>
    <row r="17" spans="1:9" ht="22.5" customHeight="1">
      <c r="A17" s="36"/>
      <c r="B17" s="205" t="s">
        <v>7</v>
      </c>
      <c r="C17" s="210"/>
      <c r="D17" s="210"/>
      <c r="E17" s="206"/>
      <c r="F17" s="206" t="s">
        <v>2</v>
      </c>
      <c r="G17" s="212" t="s">
        <v>3</v>
      </c>
      <c r="H17" s="65"/>
      <c r="I17" s="36"/>
    </row>
    <row r="18" spans="1:9" ht="27.75" customHeight="1">
      <c r="A18" s="36"/>
      <c r="B18" s="205" t="s">
        <v>8</v>
      </c>
      <c r="C18" s="210"/>
      <c r="D18" s="213"/>
      <c r="E18" s="213"/>
      <c r="F18" s="206" t="s">
        <v>9</v>
      </c>
      <c r="G18" s="210"/>
      <c r="H18" s="65"/>
      <c r="I18" s="36"/>
    </row>
    <row r="19" spans="1:9" ht="27" customHeight="1" thickBot="1">
      <c r="A19" s="36"/>
      <c r="B19" s="64" t="s">
        <v>25</v>
      </c>
      <c r="C19" s="36"/>
      <c r="D19" s="37"/>
      <c r="E19" s="37"/>
      <c r="F19" s="36"/>
      <c r="G19" s="36"/>
      <c r="H19" s="36"/>
      <c r="I19" s="36"/>
    </row>
    <row r="20" spans="1:9" ht="15" customHeight="1">
      <c r="A20" s="36"/>
      <c r="B20" s="248" t="s">
        <v>26</v>
      </c>
      <c r="C20" s="250" t="s">
        <v>27</v>
      </c>
      <c r="D20" s="252" t="s">
        <v>28</v>
      </c>
      <c r="E20" s="252" t="s">
        <v>29</v>
      </c>
      <c r="F20" s="250" t="s">
        <v>30</v>
      </c>
      <c r="G20" s="253" t="s">
        <v>14</v>
      </c>
      <c r="H20" s="63"/>
      <c r="I20" s="36"/>
    </row>
    <row r="21" spans="1:9" ht="33.75" customHeight="1">
      <c r="A21" s="36"/>
      <c r="B21" s="249"/>
      <c r="C21" s="251"/>
      <c r="D21" s="251"/>
      <c r="E21" s="251"/>
      <c r="F21" s="251"/>
      <c r="G21" s="254"/>
      <c r="H21" s="63"/>
      <c r="I21" s="36"/>
    </row>
    <row r="22" spans="1:9" ht="18.75">
      <c r="A22" s="36"/>
      <c r="B22" s="77">
        <v>44317</v>
      </c>
      <c r="C22" s="70" t="s">
        <v>108</v>
      </c>
      <c r="D22" s="78">
        <v>0</v>
      </c>
      <c r="E22" s="79">
        <f t="shared" ref="E22:E52" si="0">D22*20</f>
        <v>0</v>
      </c>
      <c r="F22" s="80">
        <v>50</v>
      </c>
      <c r="G22" s="81">
        <f t="shared" ref="G22:G52" si="1">D22*F22</f>
        <v>0</v>
      </c>
      <c r="H22" s="63"/>
      <c r="I22" s="36"/>
    </row>
    <row r="23" spans="1:9" ht="18.75">
      <c r="A23" s="36"/>
      <c r="B23" s="77">
        <v>44318</v>
      </c>
      <c r="C23" s="70" t="s">
        <v>108</v>
      </c>
      <c r="D23" s="78">
        <v>0</v>
      </c>
      <c r="E23" s="79">
        <f t="shared" si="0"/>
        <v>0</v>
      </c>
      <c r="F23" s="80">
        <v>50</v>
      </c>
      <c r="G23" s="81">
        <f t="shared" si="1"/>
        <v>0</v>
      </c>
      <c r="H23" s="45"/>
      <c r="I23" s="36"/>
    </row>
    <row r="24" spans="1:9" ht="18.75">
      <c r="A24" s="36"/>
      <c r="B24" s="77">
        <v>44319</v>
      </c>
      <c r="C24" s="70" t="s">
        <v>108</v>
      </c>
      <c r="D24" s="78">
        <v>0</v>
      </c>
      <c r="E24" s="79">
        <f t="shared" si="0"/>
        <v>0</v>
      </c>
      <c r="F24" s="80">
        <v>50</v>
      </c>
      <c r="G24" s="81">
        <f t="shared" si="1"/>
        <v>0</v>
      </c>
      <c r="H24" s="36"/>
      <c r="I24" s="36"/>
    </row>
    <row r="25" spans="1:9" ht="18.75">
      <c r="A25" s="36"/>
      <c r="B25" s="77">
        <v>44320</v>
      </c>
      <c r="C25" s="70" t="s">
        <v>108</v>
      </c>
      <c r="D25" s="78">
        <v>0</v>
      </c>
      <c r="E25" s="79">
        <f t="shared" si="0"/>
        <v>0</v>
      </c>
      <c r="F25" s="80">
        <v>50</v>
      </c>
      <c r="G25" s="81">
        <f t="shared" si="1"/>
        <v>0</v>
      </c>
      <c r="H25" s="36"/>
      <c r="I25" s="36"/>
    </row>
    <row r="26" spans="1:9" ht="18.75">
      <c r="A26" s="36"/>
      <c r="B26" s="77">
        <v>44321</v>
      </c>
      <c r="C26" s="70" t="s">
        <v>108</v>
      </c>
      <c r="D26" s="78">
        <v>0</v>
      </c>
      <c r="E26" s="79">
        <f t="shared" si="0"/>
        <v>0</v>
      </c>
      <c r="F26" s="80">
        <v>50</v>
      </c>
      <c r="G26" s="81">
        <f t="shared" si="1"/>
        <v>0</v>
      </c>
      <c r="H26" s="45"/>
      <c r="I26" s="36"/>
    </row>
    <row r="27" spans="1:9" ht="18.75">
      <c r="A27" s="36"/>
      <c r="B27" s="77">
        <v>44322</v>
      </c>
      <c r="C27" s="70" t="s">
        <v>108</v>
      </c>
      <c r="D27" s="78">
        <v>0</v>
      </c>
      <c r="E27" s="79">
        <f t="shared" si="0"/>
        <v>0</v>
      </c>
      <c r="F27" s="80">
        <v>50</v>
      </c>
      <c r="G27" s="81">
        <f t="shared" si="1"/>
        <v>0</v>
      </c>
      <c r="H27" s="36"/>
      <c r="I27" s="36"/>
    </row>
    <row r="28" spans="1:9" ht="18.75">
      <c r="A28" s="36"/>
      <c r="B28" s="77">
        <v>44323</v>
      </c>
      <c r="C28" s="70" t="s">
        <v>108</v>
      </c>
      <c r="D28" s="78">
        <v>0</v>
      </c>
      <c r="E28" s="79">
        <f t="shared" si="0"/>
        <v>0</v>
      </c>
      <c r="F28" s="80">
        <v>50</v>
      </c>
      <c r="G28" s="81">
        <f t="shared" si="1"/>
        <v>0</v>
      </c>
      <c r="I28" s="36"/>
    </row>
    <row r="29" spans="1:9" ht="18.75">
      <c r="A29" s="36"/>
      <c r="B29" s="77">
        <v>44324</v>
      </c>
      <c r="C29" s="70" t="s">
        <v>108</v>
      </c>
      <c r="D29" s="78">
        <v>0</v>
      </c>
      <c r="E29" s="79">
        <f t="shared" si="0"/>
        <v>0</v>
      </c>
      <c r="F29" s="80">
        <v>50</v>
      </c>
      <c r="G29" s="81">
        <f t="shared" si="1"/>
        <v>0</v>
      </c>
      <c r="I29" s="36"/>
    </row>
    <row r="30" spans="1:9" ht="18.75">
      <c r="A30" s="36"/>
      <c r="B30" s="77">
        <v>44325</v>
      </c>
      <c r="C30" s="70" t="s">
        <v>108</v>
      </c>
      <c r="D30" s="78">
        <v>0</v>
      </c>
      <c r="E30" s="79">
        <f t="shared" si="0"/>
        <v>0</v>
      </c>
      <c r="F30" s="80">
        <v>50</v>
      </c>
      <c r="G30" s="81">
        <f t="shared" si="1"/>
        <v>0</v>
      </c>
      <c r="I30" s="36"/>
    </row>
    <row r="31" spans="1:9" ht="18.75">
      <c r="A31" s="36"/>
      <c r="B31" s="77">
        <v>44326</v>
      </c>
      <c r="C31" s="70" t="s">
        <v>108</v>
      </c>
      <c r="D31" s="78">
        <v>0</v>
      </c>
      <c r="E31" s="79">
        <f t="shared" si="0"/>
        <v>0</v>
      </c>
      <c r="F31" s="80">
        <v>50</v>
      </c>
      <c r="G31" s="81">
        <f t="shared" si="1"/>
        <v>0</v>
      </c>
      <c r="I31" s="36"/>
    </row>
    <row r="32" spans="1:9" ht="18.75">
      <c r="A32" s="36"/>
      <c r="B32" s="77">
        <v>44327</v>
      </c>
      <c r="C32" s="70" t="s">
        <v>108</v>
      </c>
      <c r="D32" s="78">
        <v>0</v>
      </c>
      <c r="E32" s="79">
        <f t="shared" si="0"/>
        <v>0</v>
      </c>
      <c r="F32" s="80">
        <v>50</v>
      </c>
      <c r="G32" s="81">
        <f t="shared" si="1"/>
        <v>0</v>
      </c>
      <c r="I32" s="36"/>
    </row>
    <row r="33" spans="1:12" ht="18.75">
      <c r="A33" s="36"/>
      <c r="B33" s="77">
        <v>44328</v>
      </c>
      <c r="C33" s="70" t="s">
        <v>108</v>
      </c>
      <c r="D33" s="78">
        <v>0</v>
      </c>
      <c r="E33" s="79">
        <f t="shared" si="0"/>
        <v>0</v>
      </c>
      <c r="F33" s="80">
        <v>50</v>
      </c>
      <c r="G33" s="81">
        <f t="shared" si="1"/>
        <v>0</v>
      </c>
      <c r="I33" s="36"/>
    </row>
    <row r="34" spans="1:12" ht="18.75">
      <c r="A34" s="36"/>
      <c r="B34" s="77">
        <v>44329</v>
      </c>
      <c r="C34" s="70" t="s">
        <v>108</v>
      </c>
      <c r="D34" s="78">
        <v>0</v>
      </c>
      <c r="E34" s="79">
        <f t="shared" si="0"/>
        <v>0</v>
      </c>
      <c r="F34" s="80">
        <v>50</v>
      </c>
      <c r="G34" s="81">
        <f t="shared" si="1"/>
        <v>0</v>
      </c>
      <c r="I34" s="36"/>
    </row>
    <row r="35" spans="1:12" ht="18.75">
      <c r="A35" s="36"/>
      <c r="B35" s="77">
        <v>44330</v>
      </c>
      <c r="C35" s="70" t="s">
        <v>108</v>
      </c>
      <c r="D35" s="78">
        <v>0</v>
      </c>
      <c r="E35" s="79">
        <f t="shared" si="0"/>
        <v>0</v>
      </c>
      <c r="F35" s="80">
        <v>50</v>
      </c>
      <c r="G35" s="81">
        <f t="shared" si="1"/>
        <v>0</v>
      </c>
      <c r="I35" s="36"/>
    </row>
    <row r="36" spans="1:12" ht="18.75">
      <c r="A36" s="36"/>
      <c r="B36" s="77">
        <v>44331</v>
      </c>
      <c r="C36" s="70" t="s">
        <v>108</v>
      </c>
      <c r="D36" s="78">
        <v>0</v>
      </c>
      <c r="E36" s="79">
        <f t="shared" si="0"/>
        <v>0</v>
      </c>
      <c r="F36" s="80">
        <v>50</v>
      </c>
      <c r="G36" s="81">
        <f t="shared" si="1"/>
        <v>0</v>
      </c>
      <c r="I36" s="36"/>
    </row>
    <row r="37" spans="1:12" ht="18.75">
      <c r="A37" s="36"/>
      <c r="B37" s="77">
        <v>44332</v>
      </c>
      <c r="C37" s="70" t="s">
        <v>108</v>
      </c>
      <c r="D37" s="78">
        <v>0</v>
      </c>
      <c r="E37" s="79">
        <f t="shared" si="0"/>
        <v>0</v>
      </c>
      <c r="F37" s="80">
        <v>50</v>
      </c>
      <c r="G37" s="81">
        <f t="shared" si="1"/>
        <v>0</v>
      </c>
      <c r="I37" s="36"/>
    </row>
    <row r="38" spans="1:12" ht="18.75">
      <c r="A38" s="36"/>
      <c r="B38" s="77">
        <v>44333</v>
      </c>
      <c r="C38" s="70" t="s">
        <v>108</v>
      </c>
      <c r="D38" s="78">
        <v>0</v>
      </c>
      <c r="E38" s="79">
        <f t="shared" si="0"/>
        <v>0</v>
      </c>
      <c r="F38" s="80">
        <v>50</v>
      </c>
      <c r="G38" s="81">
        <f t="shared" si="1"/>
        <v>0</v>
      </c>
      <c r="I38" s="36"/>
    </row>
    <row r="39" spans="1:12" ht="18.75">
      <c r="A39" s="36"/>
      <c r="B39" s="77">
        <v>44334</v>
      </c>
      <c r="C39" s="70" t="s">
        <v>108</v>
      </c>
      <c r="D39" s="78">
        <v>0</v>
      </c>
      <c r="E39" s="79">
        <f t="shared" si="0"/>
        <v>0</v>
      </c>
      <c r="F39" s="80">
        <v>50</v>
      </c>
      <c r="G39" s="81">
        <f t="shared" si="1"/>
        <v>0</v>
      </c>
      <c r="I39" s="36"/>
    </row>
    <row r="40" spans="1:12" ht="18.75">
      <c r="A40" s="36"/>
      <c r="B40" s="77">
        <v>44335</v>
      </c>
      <c r="C40" s="70" t="s">
        <v>108</v>
      </c>
      <c r="D40" s="78">
        <v>0</v>
      </c>
      <c r="E40" s="79">
        <f t="shared" si="0"/>
        <v>0</v>
      </c>
      <c r="F40" s="80">
        <v>50</v>
      </c>
      <c r="G40" s="81">
        <f t="shared" si="1"/>
        <v>0</v>
      </c>
      <c r="I40" s="36"/>
    </row>
    <row r="41" spans="1:12" ht="18.75">
      <c r="A41" s="36"/>
      <c r="B41" s="77">
        <v>44336</v>
      </c>
      <c r="C41" s="70" t="s">
        <v>108</v>
      </c>
      <c r="D41" s="78">
        <v>0</v>
      </c>
      <c r="E41" s="79">
        <f t="shared" si="0"/>
        <v>0</v>
      </c>
      <c r="F41" s="80">
        <v>50</v>
      </c>
      <c r="G41" s="81">
        <f t="shared" si="1"/>
        <v>0</v>
      </c>
      <c r="I41" s="36"/>
    </row>
    <row r="42" spans="1:12" ht="18.75">
      <c r="A42" s="36"/>
      <c r="B42" s="77">
        <v>44337</v>
      </c>
      <c r="C42" s="70" t="s">
        <v>108</v>
      </c>
      <c r="D42" s="78">
        <v>0</v>
      </c>
      <c r="E42" s="79">
        <f t="shared" si="0"/>
        <v>0</v>
      </c>
      <c r="F42" s="80">
        <v>50</v>
      </c>
      <c r="G42" s="81">
        <f t="shared" si="1"/>
        <v>0</v>
      </c>
      <c r="I42" s="36"/>
    </row>
    <row r="43" spans="1:12" ht="18.75">
      <c r="A43" s="36"/>
      <c r="B43" s="77">
        <v>44338</v>
      </c>
      <c r="C43" s="70" t="s">
        <v>108</v>
      </c>
      <c r="D43" s="78">
        <v>0</v>
      </c>
      <c r="E43" s="79">
        <f t="shared" si="0"/>
        <v>0</v>
      </c>
      <c r="F43" s="80">
        <v>50</v>
      </c>
      <c r="G43" s="81">
        <f t="shared" si="1"/>
        <v>0</v>
      </c>
      <c r="I43" s="36"/>
    </row>
    <row r="44" spans="1:12" ht="18.75">
      <c r="A44" s="36"/>
      <c r="B44" s="77">
        <v>44339</v>
      </c>
      <c r="C44" s="70" t="s">
        <v>108</v>
      </c>
      <c r="D44" s="78">
        <v>0</v>
      </c>
      <c r="E44" s="79">
        <f t="shared" si="0"/>
        <v>0</v>
      </c>
      <c r="F44" s="80">
        <v>50</v>
      </c>
      <c r="G44" s="81">
        <f t="shared" si="1"/>
        <v>0</v>
      </c>
      <c r="I44" s="36"/>
    </row>
    <row r="45" spans="1:12" ht="18.75">
      <c r="A45" s="36"/>
      <c r="B45" s="77">
        <v>44340</v>
      </c>
      <c r="C45" s="70" t="s">
        <v>108</v>
      </c>
      <c r="D45" s="78">
        <v>0</v>
      </c>
      <c r="E45" s="79">
        <f t="shared" si="0"/>
        <v>0</v>
      </c>
      <c r="F45" s="80">
        <v>50</v>
      </c>
      <c r="G45" s="81">
        <f t="shared" si="1"/>
        <v>0</v>
      </c>
      <c r="I45" s="36"/>
    </row>
    <row r="46" spans="1:12" ht="18.75">
      <c r="A46" s="36"/>
      <c r="B46" s="77">
        <v>44341</v>
      </c>
      <c r="C46" s="70" t="s">
        <v>108</v>
      </c>
      <c r="D46" s="78">
        <v>0</v>
      </c>
      <c r="E46" s="79">
        <f t="shared" si="0"/>
        <v>0</v>
      </c>
      <c r="F46" s="80">
        <v>50</v>
      </c>
      <c r="G46" s="81">
        <f t="shared" si="1"/>
        <v>0</v>
      </c>
      <c r="I46" s="36"/>
    </row>
    <row r="47" spans="1:12" ht="18.75">
      <c r="A47" s="36"/>
      <c r="B47" s="77">
        <v>44342</v>
      </c>
      <c r="C47" s="70" t="s">
        <v>108</v>
      </c>
      <c r="D47" s="78">
        <v>0</v>
      </c>
      <c r="E47" s="79">
        <f t="shared" si="0"/>
        <v>0</v>
      </c>
      <c r="F47" s="80">
        <v>50</v>
      </c>
      <c r="G47" s="81">
        <f t="shared" si="1"/>
        <v>0</v>
      </c>
      <c r="I47" s="36"/>
      <c r="L47" s="16"/>
    </row>
    <row r="48" spans="1:12" ht="18.75">
      <c r="A48" s="36"/>
      <c r="B48" s="77">
        <v>44343</v>
      </c>
      <c r="C48" s="70" t="s">
        <v>108</v>
      </c>
      <c r="D48" s="78">
        <v>0</v>
      </c>
      <c r="E48" s="79">
        <f t="shared" si="0"/>
        <v>0</v>
      </c>
      <c r="F48" s="80">
        <v>50</v>
      </c>
      <c r="G48" s="81">
        <f t="shared" si="1"/>
        <v>0</v>
      </c>
      <c r="I48" s="36"/>
    </row>
    <row r="49" spans="1:13" ht="18.75">
      <c r="A49" s="38"/>
      <c r="B49" s="77">
        <v>44344</v>
      </c>
      <c r="C49" s="70" t="s">
        <v>108</v>
      </c>
      <c r="D49" s="78">
        <v>0</v>
      </c>
      <c r="E49" s="79">
        <f t="shared" si="0"/>
        <v>0</v>
      </c>
      <c r="F49" s="80">
        <v>50</v>
      </c>
      <c r="G49" s="81">
        <f t="shared" si="1"/>
        <v>0</v>
      </c>
      <c r="I49" s="38"/>
      <c r="J49" s="2"/>
      <c r="K49" s="2"/>
      <c r="L49" s="2"/>
      <c r="M49" s="2"/>
    </row>
    <row r="50" spans="1:13" ht="18.75">
      <c r="A50" s="38"/>
      <c r="B50" s="77">
        <v>44345</v>
      </c>
      <c r="C50" s="70" t="s">
        <v>108</v>
      </c>
      <c r="D50" s="78">
        <v>0</v>
      </c>
      <c r="E50" s="79">
        <f t="shared" si="0"/>
        <v>0</v>
      </c>
      <c r="F50" s="80">
        <v>50</v>
      </c>
      <c r="G50" s="81">
        <f t="shared" si="1"/>
        <v>0</v>
      </c>
      <c r="I50" s="38"/>
      <c r="J50" s="2"/>
      <c r="K50" s="2"/>
      <c r="L50" s="2"/>
      <c r="M50" s="2"/>
    </row>
    <row r="51" spans="1:13" ht="18.75">
      <c r="A51" s="38"/>
      <c r="B51" s="77">
        <v>44346</v>
      </c>
      <c r="C51" s="70" t="s">
        <v>108</v>
      </c>
      <c r="D51" s="78">
        <v>0</v>
      </c>
      <c r="E51" s="79">
        <f t="shared" si="0"/>
        <v>0</v>
      </c>
      <c r="F51" s="80">
        <v>50</v>
      </c>
      <c r="G51" s="81">
        <f t="shared" si="1"/>
        <v>0</v>
      </c>
      <c r="I51" s="38"/>
      <c r="J51" s="2"/>
      <c r="K51" s="2"/>
      <c r="L51" s="2"/>
      <c r="M51" s="2"/>
    </row>
    <row r="52" spans="1:13" ht="18.75">
      <c r="A52" s="38"/>
      <c r="B52" s="77">
        <v>44347</v>
      </c>
      <c r="C52" s="70" t="s">
        <v>108</v>
      </c>
      <c r="D52" s="71">
        <v>41.5</v>
      </c>
      <c r="E52" s="79">
        <f t="shared" si="0"/>
        <v>830</v>
      </c>
      <c r="F52" s="80">
        <v>50</v>
      </c>
      <c r="G52" s="81">
        <f t="shared" si="1"/>
        <v>2075</v>
      </c>
      <c r="I52" s="38"/>
      <c r="J52" s="2"/>
      <c r="K52" s="2"/>
      <c r="L52" s="2"/>
      <c r="M52" s="2"/>
    </row>
    <row r="53" spans="1:13" ht="18.75">
      <c r="A53" s="36"/>
      <c r="B53" s="72"/>
      <c r="C53" s="70"/>
      <c r="D53" s="71">
        <f>SUM(D22:D52)</f>
        <v>41.5</v>
      </c>
      <c r="E53" s="79"/>
      <c r="F53" s="71"/>
      <c r="G53" s="82">
        <f>SUM(G22:G52)</f>
        <v>2075</v>
      </c>
      <c r="I53" s="36"/>
    </row>
    <row r="54" spans="1:13" ht="18.75">
      <c r="A54" s="68" t="s">
        <v>146</v>
      </c>
      <c r="B54" s="72"/>
      <c r="C54" s="70"/>
      <c r="D54" s="70"/>
      <c r="E54" s="70">
        <v>1</v>
      </c>
      <c r="F54" s="83" t="str">
        <f>HYPERLINK("mailto:SGST@9%25","CGST @9%")</f>
        <v>CGST @9%</v>
      </c>
      <c r="G54" s="82">
        <f>G53*9/100</f>
        <v>186.75</v>
      </c>
      <c r="I54" s="36"/>
    </row>
    <row r="55" spans="1:13" ht="18.75">
      <c r="A55" s="68"/>
      <c r="B55" s="72"/>
      <c r="C55" s="70"/>
      <c r="D55" s="71"/>
      <c r="E55" s="84">
        <v>2</v>
      </c>
      <c r="F55" s="85" t="str">
        <f>HYPERLINK("mailto:SGST@9%25","SGST @ 9 %")</f>
        <v>SGST @ 9 %</v>
      </c>
      <c r="G55" s="82">
        <f>G53*9%</f>
        <v>186.75</v>
      </c>
      <c r="I55" s="36"/>
    </row>
    <row r="56" spans="1:13" ht="19.5" thickBot="1">
      <c r="A56" s="68"/>
      <c r="B56" s="73"/>
      <c r="C56" s="74"/>
      <c r="D56" s="75"/>
      <c r="E56" s="241" t="s">
        <v>32</v>
      </c>
      <c r="F56" s="242"/>
      <c r="G56" s="86">
        <f>G53+G54+G55</f>
        <v>2448.5</v>
      </c>
      <c r="I56" s="36"/>
    </row>
    <row r="57" spans="1:13" ht="18.75">
      <c r="A57" s="47"/>
      <c r="B57" s="47" t="s">
        <v>19</v>
      </c>
      <c r="C57" s="47"/>
      <c r="D57" s="47"/>
      <c r="E57" s="36"/>
      <c r="G57" s="45"/>
      <c r="I57" s="36"/>
    </row>
    <row r="58" spans="1:13" ht="31.5">
      <c r="A58" s="47"/>
      <c r="B58" s="47" t="s">
        <v>20</v>
      </c>
      <c r="C58" s="47"/>
      <c r="D58" s="47"/>
      <c r="E58" s="36"/>
      <c r="G58" s="140" t="s">
        <v>129</v>
      </c>
      <c r="I58" s="36"/>
    </row>
    <row r="59" spans="1:13" ht="18.75">
      <c r="A59" s="47"/>
      <c r="B59" s="47" t="s">
        <v>21</v>
      </c>
      <c r="C59" s="47"/>
      <c r="D59" s="47"/>
      <c r="E59" s="36"/>
      <c r="F59" s="36"/>
      <c r="G59" s="36"/>
      <c r="I59" s="36"/>
    </row>
    <row r="60" spans="1:13" ht="18.75">
      <c r="A60" s="47"/>
      <c r="B60" s="47"/>
      <c r="C60" s="47"/>
      <c r="D60" s="47"/>
      <c r="E60" s="36"/>
      <c r="G60" s="45"/>
      <c r="I60" s="36"/>
    </row>
    <row r="61" spans="1:13" ht="21.75" customHeight="1">
      <c r="A61" s="36"/>
      <c r="B61" s="36"/>
      <c r="C61" s="36"/>
      <c r="D61" s="36"/>
      <c r="E61" s="36"/>
      <c r="F61" s="36"/>
      <c r="G61" s="48" t="s">
        <v>22</v>
      </c>
      <c r="I61" s="36"/>
    </row>
    <row r="64" spans="1:13" ht="30" customHeight="1"/>
    <row r="80" ht="14.25" customHeight="1"/>
    <row r="81" ht="14.25" customHeight="1"/>
  </sheetData>
  <mergeCells count="16">
    <mergeCell ref="A6:H6"/>
    <mergeCell ref="F1:I1"/>
    <mergeCell ref="A2:H2"/>
    <mergeCell ref="A3:H3"/>
    <mergeCell ref="A4:H4"/>
    <mergeCell ref="A5:H5"/>
    <mergeCell ref="E56:F56"/>
    <mergeCell ref="D8:E8"/>
    <mergeCell ref="B7:H7"/>
    <mergeCell ref="C15:E15"/>
    <mergeCell ref="B20:B21"/>
    <mergeCell ref="C20:C21"/>
    <mergeCell ref="D20:D21"/>
    <mergeCell ref="E20:E21"/>
    <mergeCell ref="F20:F21"/>
    <mergeCell ref="G20:G21"/>
  </mergeCells>
  <pageMargins left="0.2" right="0.25" top="0.5" bottom="0.25" header="0.3" footer="0.3"/>
  <pageSetup scale="5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1"/>
  <sheetViews>
    <sheetView topLeftCell="A15" zoomScale="60" zoomScaleNormal="60" workbookViewId="0">
      <selection activeCell="M21" sqref="M21"/>
    </sheetView>
  </sheetViews>
  <sheetFormatPr defaultColWidth="14.42578125" defaultRowHeight="15" customHeight="1"/>
  <cols>
    <col min="1" max="1" width="14.140625" customWidth="1"/>
    <col min="2" max="2" width="10.7109375" customWidth="1"/>
    <col min="3" max="3" width="32" customWidth="1"/>
    <col min="4" max="4" width="35.85546875" customWidth="1"/>
    <col min="5" max="5" width="29.28515625" customWidth="1"/>
    <col min="6" max="6" width="27" customWidth="1"/>
    <col min="7" max="7" width="23.7109375" customWidth="1"/>
    <col min="8" max="11" width="8.7109375" customWidth="1"/>
    <col min="12" max="12" width="9.5703125" customWidth="1"/>
    <col min="13" max="13" width="8.7109375" customWidth="1"/>
  </cols>
  <sheetData>
    <row r="1" spans="1:14" ht="24.75" customHeight="1">
      <c r="A1" s="273" t="s">
        <v>149</v>
      </c>
      <c r="B1" s="273"/>
      <c r="C1" s="273"/>
      <c r="D1" s="67"/>
      <c r="E1" s="67"/>
      <c r="F1" s="274" t="s">
        <v>153</v>
      </c>
      <c r="G1" s="274"/>
      <c r="H1" s="67"/>
      <c r="I1" s="41"/>
      <c r="J1" s="41"/>
      <c r="K1" s="41"/>
      <c r="L1" s="36"/>
      <c r="M1" s="36"/>
      <c r="N1" s="36"/>
    </row>
    <row r="2" spans="1:14" ht="110.25">
      <c r="A2" s="293" t="s">
        <v>167</v>
      </c>
      <c r="B2" s="293"/>
      <c r="C2" s="293"/>
      <c r="D2" s="293"/>
      <c r="E2" s="293"/>
      <c r="F2" s="293"/>
      <c r="G2" s="293"/>
      <c r="H2" s="293"/>
      <c r="I2" s="41"/>
      <c r="J2" s="41"/>
      <c r="K2" s="41"/>
      <c r="L2" s="36"/>
      <c r="M2" s="36"/>
      <c r="N2" s="36"/>
    </row>
    <row r="3" spans="1:14" ht="27" thickBot="1">
      <c r="A3" s="291" t="s">
        <v>104</v>
      </c>
      <c r="B3" s="292"/>
      <c r="C3" s="292"/>
      <c r="D3" s="292"/>
      <c r="E3" s="292"/>
      <c r="F3" s="292"/>
      <c r="G3" s="292"/>
      <c r="H3" s="292"/>
      <c r="I3" s="41"/>
      <c r="J3" s="41"/>
      <c r="K3" s="41"/>
      <c r="L3" s="36"/>
      <c r="M3" s="36"/>
      <c r="N3" s="36"/>
    </row>
    <row r="4" spans="1:14" ht="23.25">
      <c r="A4" s="246"/>
      <c r="B4" s="247"/>
      <c r="C4" s="247"/>
      <c r="D4" s="247"/>
      <c r="E4" s="247"/>
      <c r="F4" s="247"/>
      <c r="G4" s="41"/>
      <c r="H4" s="41"/>
      <c r="I4" s="41"/>
      <c r="J4" s="41"/>
      <c r="K4" s="41"/>
      <c r="L4" s="36"/>
      <c r="M4" s="36"/>
      <c r="N4" s="36"/>
    </row>
    <row r="5" spans="1:14" ht="23.25">
      <c r="A5" s="246" t="s">
        <v>23</v>
      </c>
      <c r="B5" s="247"/>
      <c r="C5" s="247"/>
      <c r="D5" s="247"/>
      <c r="E5" s="247"/>
      <c r="F5" s="247"/>
      <c r="G5" s="41"/>
      <c r="H5" s="41"/>
      <c r="I5" s="41"/>
      <c r="J5" s="41"/>
      <c r="K5" s="41"/>
      <c r="L5" s="36"/>
      <c r="M5" s="36"/>
      <c r="N5" s="36"/>
    </row>
    <row r="6" spans="1:14" ht="27" customHeight="1">
      <c r="A6" s="39"/>
      <c r="B6" s="39"/>
      <c r="C6" s="285" t="s">
        <v>130</v>
      </c>
      <c r="D6" s="247"/>
      <c r="E6" s="247"/>
      <c r="F6" s="247"/>
      <c r="G6" s="41"/>
      <c r="H6" s="41"/>
      <c r="I6" s="41"/>
      <c r="J6" s="41"/>
      <c r="K6" s="41"/>
      <c r="L6" s="36"/>
      <c r="M6" s="36"/>
      <c r="N6" s="36"/>
    </row>
    <row r="7" spans="1:14" ht="28.5">
      <c r="A7" s="41"/>
      <c r="B7" s="286" t="s">
        <v>0</v>
      </c>
      <c r="C7" s="287"/>
      <c r="D7" s="287"/>
      <c r="E7" s="287"/>
      <c r="F7" s="287"/>
      <c r="G7" s="41"/>
      <c r="H7" s="41"/>
      <c r="I7" s="41"/>
      <c r="J7" s="41"/>
      <c r="K7" s="41"/>
      <c r="L7" s="36"/>
      <c r="M7" s="36"/>
      <c r="N7" s="36"/>
    </row>
    <row r="8" spans="1:14" ht="23.25">
      <c r="A8" s="41"/>
      <c r="B8" s="205" t="s">
        <v>105</v>
      </c>
      <c r="C8" s="206"/>
      <c r="D8" s="206"/>
      <c r="E8" s="205"/>
      <c r="F8" s="206"/>
      <c r="G8" s="41"/>
      <c r="H8" s="41"/>
      <c r="I8" s="41"/>
      <c r="J8" s="41"/>
      <c r="K8" s="41"/>
      <c r="L8" s="36"/>
      <c r="M8" s="36"/>
      <c r="N8" s="36"/>
    </row>
    <row r="9" spans="1:14" ht="23.25">
      <c r="A9" s="41"/>
      <c r="B9" s="205" t="s">
        <v>106</v>
      </c>
      <c r="C9" s="206"/>
      <c r="D9" s="206"/>
      <c r="E9" s="205"/>
      <c r="F9" s="206"/>
      <c r="G9" s="41"/>
      <c r="H9" s="41"/>
      <c r="I9" s="41"/>
      <c r="J9" s="41"/>
      <c r="K9" s="41"/>
      <c r="L9" s="36"/>
      <c r="M9" s="36"/>
      <c r="N9" s="36"/>
    </row>
    <row r="10" spans="1:14" ht="23.25">
      <c r="A10" s="41"/>
      <c r="B10" s="205" t="s">
        <v>157</v>
      </c>
      <c r="C10" s="206"/>
      <c r="D10" s="206"/>
      <c r="E10" s="205"/>
      <c r="F10" s="206"/>
      <c r="G10" s="41"/>
      <c r="H10" s="41"/>
      <c r="I10" s="41"/>
      <c r="J10" s="41"/>
      <c r="K10" s="41"/>
      <c r="L10" s="36"/>
      <c r="M10" s="36"/>
      <c r="N10" s="36"/>
    </row>
    <row r="11" spans="1:14" ht="23.25">
      <c r="A11" s="41"/>
      <c r="B11" s="205" t="s">
        <v>156</v>
      </c>
      <c r="C11" s="206"/>
      <c r="D11" s="206"/>
      <c r="E11" s="205"/>
      <c r="F11" s="206"/>
      <c r="G11" s="41"/>
      <c r="H11" s="41"/>
      <c r="I11" s="41"/>
      <c r="J11" s="41"/>
      <c r="K11" s="41"/>
      <c r="L11" s="36"/>
      <c r="M11" s="36"/>
      <c r="N11" s="36"/>
    </row>
    <row r="12" spans="1:14" ht="23.25">
      <c r="A12" s="41"/>
      <c r="B12" s="163" t="s">
        <v>1</v>
      </c>
      <c r="C12" s="163"/>
      <c r="D12" s="206"/>
      <c r="E12" s="205" t="s">
        <v>147</v>
      </c>
      <c r="F12" s="206" t="s">
        <v>135</v>
      </c>
      <c r="G12" s="41"/>
      <c r="H12" s="41"/>
      <c r="I12" s="41"/>
      <c r="J12" s="41"/>
      <c r="K12" s="41"/>
      <c r="L12" s="36"/>
      <c r="M12" s="36"/>
      <c r="N12" s="36"/>
    </row>
    <row r="13" spans="1:14" ht="23.25">
      <c r="A13" s="41"/>
      <c r="B13" s="206" t="s">
        <v>132</v>
      </c>
      <c r="C13" s="206"/>
      <c r="D13" s="206"/>
      <c r="E13" s="206" t="s">
        <v>159</v>
      </c>
      <c r="F13" s="206" t="s">
        <v>136</v>
      </c>
      <c r="G13" s="41"/>
      <c r="H13" s="41"/>
      <c r="I13" s="41"/>
      <c r="J13" s="41"/>
      <c r="K13" s="41"/>
      <c r="L13" s="36"/>
      <c r="M13" s="36"/>
      <c r="N13" s="36"/>
    </row>
    <row r="14" spans="1:14" ht="23.25">
      <c r="A14" s="41"/>
      <c r="B14" s="206"/>
      <c r="C14" s="206"/>
      <c r="D14" s="206"/>
      <c r="E14" s="206" t="s">
        <v>164</v>
      </c>
      <c r="F14" s="212"/>
      <c r="G14" s="41"/>
      <c r="H14" s="41"/>
      <c r="I14" s="41"/>
      <c r="J14" s="41"/>
      <c r="K14" s="41"/>
      <c r="L14" s="36"/>
      <c r="M14" s="36"/>
      <c r="N14" s="36"/>
    </row>
    <row r="15" spans="1:14" ht="30" customHeight="1">
      <c r="A15" s="41"/>
      <c r="B15" s="130"/>
      <c r="C15" s="282" t="s">
        <v>24</v>
      </c>
      <c r="D15" s="245"/>
      <c r="E15" s="245"/>
      <c r="F15" s="130"/>
      <c r="G15" s="41"/>
      <c r="H15" s="41"/>
      <c r="I15" s="41"/>
      <c r="J15" s="41"/>
      <c r="K15" s="41"/>
      <c r="L15" s="36"/>
      <c r="M15" s="36"/>
      <c r="N15" s="36"/>
    </row>
    <row r="16" spans="1:14" ht="27.75" customHeight="1">
      <c r="A16" s="41"/>
      <c r="B16" s="283" t="s">
        <v>5</v>
      </c>
      <c r="C16" s="284"/>
      <c r="D16" s="284"/>
      <c r="E16" s="192" t="s">
        <v>162</v>
      </c>
      <c r="F16" s="59" t="s">
        <v>155</v>
      </c>
      <c r="G16" s="41"/>
      <c r="H16" s="41"/>
      <c r="I16" s="41"/>
      <c r="J16" s="41"/>
      <c r="K16" s="41"/>
      <c r="L16" s="36"/>
      <c r="M16" s="36"/>
      <c r="N16" s="36"/>
    </row>
    <row r="17" spans="1:14" ht="25.5" customHeight="1">
      <c r="A17" s="41"/>
      <c r="B17" s="209" t="s">
        <v>7</v>
      </c>
      <c r="C17" s="209"/>
      <c r="D17" s="209"/>
      <c r="E17" s="206" t="s">
        <v>160</v>
      </c>
      <c r="F17" s="212" t="s">
        <v>3</v>
      </c>
      <c r="G17" s="41"/>
      <c r="H17" s="41"/>
      <c r="I17" s="41"/>
      <c r="J17" s="41"/>
      <c r="K17" s="41"/>
      <c r="L17" s="36"/>
      <c r="M17" s="36"/>
      <c r="N17" s="36"/>
    </row>
    <row r="18" spans="1:14" ht="29.25" customHeight="1">
      <c r="A18" s="41"/>
      <c r="B18" s="209" t="s">
        <v>8</v>
      </c>
      <c r="C18" s="209"/>
      <c r="D18" s="209"/>
      <c r="E18" s="206" t="s">
        <v>9</v>
      </c>
      <c r="F18" s="210"/>
      <c r="G18" s="41"/>
      <c r="H18" s="41"/>
      <c r="I18" s="41"/>
      <c r="J18" s="41"/>
      <c r="K18" s="41"/>
      <c r="L18" s="36"/>
      <c r="M18" s="36"/>
      <c r="N18" s="36"/>
    </row>
    <row r="19" spans="1:14" ht="31.5" customHeight="1" thickBot="1">
      <c r="A19" s="41"/>
      <c r="B19" s="141" t="s">
        <v>33</v>
      </c>
      <c r="C19" s="142"/>
      <c r="D19" s="142"/>
      <c r="E19" s="143"/>
      <c r="F19" s="143"/>
      <c r="G19" s="41"/>
      <c r="H19" s="41"/>
      <c r="I19" s="41"/>
      <c r="J19" s="41"/>
      <c r="K19" s="41"/>
      <c r="L19" s="36"/>
      <c r="M19" s="36"/>
      <c r="N19" s="36"/>
    </row>
    <row r="20" spans="1:14" ht="15.75" customHeight="1">
      <c r="A20" s="41"/>
      <c r="B20" s="276" t="s">
        <v>11</v>
      </c>
      <c r="C20" s="278" t="s">
        <v>12</v>
      </c>
      <c r="D20" s="279"/>
      <c r="E20" s="144" t="s">
        <v>34</v>
      </c>
      <c r="F20" s="145" t="s">
        <v>13</v>
      </c>
      <c r="G20" s="41"/>
      <c r="H20" s="41"/>
      <c r="I20" s="41"/>
      <c r="J20" s="41"/>
      <c r="K20" s="41"/>
      <c r="L20" s="36"/>
      <c r="M20" s="36"/>
      <c r="N20" s="36"/>
    </row>
    <row r="21" spans="1:14" ht="23.25">
      <c r="A21" s="41"/>
      <c r="B21" s="277"/>
      <c r="C21" s="280"/>
      <c r="D21" s="281"/>
      <c r="E21" s="108" t="s">
        <v>35</v>
      </c>
      <c r="F21" s="146" t="s">
        <v>14</v>
      </c>
      <c r="G21" s="41"/>
      <c r="H21" s="41"/>
      <c r="I21" s="41"/>
      <c r="J21" s="41"/>
      <c r="K21" s="41"/>
      <c r="L21" s="36"/>
      <c r="M21" s="36"/>
      <c r="N21" s="36"/>
    </row>
    <row r="22" spans="1:14" ht="27" customHeight="1">
      <c r="A22" s="41"/>
      <c r="B22" s="147"/>
      <c r="C22" s="148"/>
      <c r="D22" s="148"/>
      <c r="E22" s="148"/>
      <c r="F22" s="149"/>
      <c r="G22" s="41"/>
      <c r="H22" s="41"/>
      <c r="I22" s="41"/>
      <c r="J22" s="41"/>
      <c r="K22" s="41"/>
      <c r="L22" s="43"/>
      <c r="M22" s="36"/>
      <c r="N22" s="36"/>
    </row>
    <row r="23" spans="1:14" ht="25.5" customHeight="1">
      <c r="A23" s="41"/>
      <c r="B23" s="150">
        <v>1</v>
      </c>
      <c r="C23" s="148" t="s">
        <v>36</v>
      </c>
      <c r="D23" s="148"/>
      <c r="E23" s="151">
        <v>41.5</v>
      </c>
      <c r="F23" s="152">
        <v>7470</v>
      </c>
      <c r="G23" s="41"/>
      <c r="H23" s="42"/>
      <c r="I23" s="41"/>
      <c r="J23" s="41"/>
      <c r="K23" s="41"/>
      <c r="L23" s="43"/>
      <c r="M23" s="36"/>
      <c r="N23" s="36"/>
    </row>
    <row r="24" spans="1:14" ht="23.25">
      <c r="A24" s="41"/>
      <c r="B24" s="150"/>
      <c r="C24" s="148" t="s">
        <v>37</v>
      </c>
      <c r="D24" s="153"/>
      <c r="E24" s="154"/>
      <c r="F24" s="152">
        <v>7470</v>
      </c>
      <c r="G24" s="41"/>
      <c r="H24" s="41"/>
      <c r="I24" s="41"/>
      <c r="J24" s="41"/>
      <c r="K24" s="41"/>
      <c r="L24" s="36"/>
      <c r="M24" s="36"/>
      <c r="N24" s="36"/>
    </row>
    <row r="25" spans="1:14" ht="23.25">
      <c r="A25" s="41"/>
      <c r="B25" s="150"/>
      <c r="C25" s="148"/>
      <c r="D25" s="148"/>
      <c r="E25" s="148"/>
      <c r="F25" s="155"/>
      <c r="G25" s="41"/>
      <c r="H25" s="41"/>
      <c r="I25" s="41"/>
      <c r="J25" s="41"/>
      <c r="K25" s="41"/>
      <c r="L25" s="36"/>
      <c r="M25" s="36"/>
      <c r="N25" s="36"/>
    </row>
    <row r="26" spans="1:14" ht="23.25">
      <c r="A26" s="41"/>
      <c r="B26" s="288"/>
      <c r="C26" s="289"/>
      <c r="D26" s="289"/>
      <c r="E26" s="289"/>
      <c r="F26" s="290"/>
      <c r="G26" s="41"/>
      <c r="H26" s="41"/>
      <c r="I26" s="41"/>
      <c r="J26" s="41"/>
      <c r="K26" s="41"/>
      <c r="L26" s="36"/>
      <c r="M26" s="36"/>
      <c r="N26" s="36"/>
    </row>
    <row r="27" spans="1:14" ht="26.25">
      <c r="A27" s="41"/>
      <c r="B27" s="41" t="s">
        <v>19</v>
      </c>
      <c r="C27" s="41"/>
      <c r="D27" s="41"/>
      <c r="E27" s="41"/>
      <c r="F27" s="267" t="s">
        <v>129</v>
      </c>
      <c r="G27" s="268"/>
      <c r="H27" s="41"/>
      <c r="I27" s="41"/>
      <c r="J27" s="41"/>
      <c r="K27" s="41"/>
      <c r="L27" s="36"/>
      <c r="M27" s="36"/>
      <c r="N27" s="36"/>
    </row>
    <row r="28" spans="1:14" ht="23.25">
      <c r="A28" s="41"/>
      <c r="B28" s="41" t="s">
        <v>20</v>
      </c>
      <c r="C28" s="41"/>
      <c r="D28" s="41"/>
      <c r="E28" s="41"/>
      <c r="F28" s="41"/>
      <c r="G28" s="41"/>
      <c r="H28" s="41"/>
      <c r="I28" s="41"/>
      <c r="J28" s="41"/>
      <c r="K28" s="41"/>
      <c r="L28" s="36"/>
      <c r="M28" s="36"/>
      <c r="N28" s="36"/>
    </row>
    <row r="29" spans="1:14" ht="23.25">
      <c r="A29" s="41"/>
      <c r="B29" s="41" t="s">
        <v>21</v>
      </c>
      <c r="C29" s="41"/>
      <c r="D29" s="41"/>
      <c r="E29" s="41"/>
      <c r="F29" s="41"/>
      <c r="G29" s="41"/>
      <c r="H29" s="41"/>
      <c r="I29" s="41"/>
      <c r="J29" s="41"/>
      <c r="K29" s="41"/>
      <c r="L29" s="36"/>
      <c r="M29" s="36"/>
      <c r="N29" s="36"/>
    </row>
    <row r="30" spans="1:14" ht="21" customHeight="1">
      <c r="A30" s="41"/>
      <c r="B30" s="41"/>
      <c r="C30" s="41"/>
      <c r="D30" s="41"/>
      <c r="E30" s="41"/>
      <c r="F30" s="267" t="s">
        <v>22</v>
      </c>
      <c r="G30" s="268"/>
      <c r="H30" s="41"/>
      <c r="I30" s="41"/>
      <c r="J30" s="41"/>
      <c r="K30" s="41"/>
      <c r="L30" s="36"/>
      <c r="M30" s="36"/>
      <c r="N30" s="36"/>
    </row>
    <row r="31" spans="1:14" ht="23.2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36"/>
      <c r="M31" s="36"/>
      <c r="N31" s="36"/>
    </row>
    <row r="32" spans="1:14" ht="23.25">
      <c r="A32" s="41"/>
      <c r="B32" s="201"/>
      <c r="C32" s="201"/>
      <c r="D32" s="201"/>
      <c r="E32" s="201"/>
      <c r="F32" s="201"/>
      <c r="G32" s="41"/>
      <c r="H32" s="41"/>
      <c r="I32" s="47"/>
      <c r="J32" s="47"/>
      <c r="K32" s="47"/>
      <c r="L32" s="47"/>
      <c r="M32" s="47"/>
      <c r="N32" s="36"/>
    </row>
    <row r="33" spans="1:14" ht="23.25">
      <c r="A33" s="41"/>
      <c r="B33" s="198"/>
      <c r="C33" s="198"/>
      <c r="D33" s="198"/>
      <c r="E33" s="198"/>
      <c r="F33" s="198"/>
      <c r="G33" s="36"/>
      <c r="H33" s="47"/>
      <c r="I33" s="47"/>
      <c r="J33" s="47"/>
      <c r="K33" s="47"/>
      <c r="L33" s="47"/>
      <c r="M33" s="47"/>
      <c r="N33" s="36"/>
    </row>
    <row r="34" spans="1:14" ht="23.25">
      <c r="A34" s="41"/>
      <c r="B34" s="202"/>
      <c r="C34" s="202"/>
      <c r="D34" s="202"/>
      <c r="E34" s="202"/>
      <c r="F34" s="202"/>
      <c r="H34" s="47"/>
      <c r="I34" s="47"/>
      <c r="J34" s="47"/>
      <c r="K34" s="47"/>
      <c r="L34" s="47"/>
      <c r="M34" s="47"/>
      <c r="N34" s="36"/>
    </row>
    <row r="35" spans="1:14" ht="23.25">
      <c r="A35" s="41"/>
      <c r="B35" s="202"/>
      <c r="C35" s="202"/>
      <c r="D35" s="202"/>
      <c r="E35" s="202"/>
      <c r="F35" s="202"/>
      <c r="H35" s="47"/>
      <c r="I35" s="47"/>
      <c r="J35" s="47"/>
      <c r="K35" s="47"/>
      <c r="L35" s="47"/>
      <c r="M35" s="47"/>
      <c r="N35" s="36"/>
    </row>
    <row r="36" spans="1:14" ht="23.25">
      <c r="A36" s="41"/>
      <c r="B36" s="17"/>
      <c r="C36" s="270"/>
      <c r="D36" s="266"/>
      <c r="E36" s="266"/>
      <c r="F36" s="266"/>
      <c r="H36" s="47"/>
      <c r="I36" s="47"/>
      <c r="J36" s="47"/>
      <c r="K36" s="47"/>
      <c r="L36" s="47"/>
      <c r="M36" s="47"/>
      <c r="N36" s="36"/>
    </row>
    <row r="37" spans="1:14" ht="15" customHeight="1">
      <c r="A37" s="41"/>
      <c r="B37" s="271"/>
      <c r="C37" s="266"/>
      <c r="D37" s="266"/>
      <c r="E37" s="266"/>
      <c r="F37" s="266"/>
      <c r="H37" s="47"/>
      <c r="I37" s="47"/>
      <c r="J37" s="47"/>
      <c r="K37" s="47"/>
      <c r="L37" s="47"/>
      <c r="M37" s="47"/>
      <c r="N37" s="36"/>
    </row>
    <row r="38" spans="1:14" ht="23.25">
      <c r="A38" s="41"/>
      <c r="B38" s="4"/>
      <c r="C38" s="5"/>
      <c r="D38" s="5"/>
      <c r="E38" s="6"/>
      <c r="F38" s="3"/>
      <c r="H38" s="47"/>
      <c r="I38" s="41"/>
      <c r="J38" s="41"/>
      <c r="K38" s="41"/>
      <c r="L38" s="36"/>
      <c r="M38" s="36"/>
      <c r="N38" s="36"/>
    </row>
    <row r="39" spans="1:14" ht="23.25">
      <c r="A39" s="41"/>
      <c r="B39" s="4"/>
      <c r="C39" s="5"/>
      <c r="D39" s="5"/>
      <c r="E39" s="6"/>
      <c r="F39" s="3"/>
      <c r="H39" s="41"/>
      <c r="I39" s="41"/>
      <c r="J39" s="41"/>
      <c r="K39" s="41"/>
      <c r="L39" s="36"/>
      <c r="M39" s="36"/>
      <c r="N39" s="36"/>
    </row>
    <row r="40" spans="1:14" ht="23.25">
      <c r="A40" s="41"/>
      <c r="B40" s="7"/>
      <c r="C40" s="7"/>
      <c r="D40" s="5"/>
      <c r="E40" s="6"/>
      <c r="F40" s="3"/>
      <c r="H40" s="41"/>
      <c r="I40" s="41"/>
      <c r="J40" s="41"/>
      <c r="K40" s="41"/>
      <c r="L40" s="36"/>
      <c r="M40" s="36"/>
      <c r="N40" s="36"/>
    </row>
    <row r="41" spans="1:14" ht="23.25">
      <c r="A41" s="41"/>
      <c r="B41" s="5"/>
      <c r="C41" s="8"/>
      <c r="D41" s="8"/>
      <c r="E41" s="3"/>
      <c r="H41" s="41"/>
      <c r="I41" s="41"/>
      <c r="J41" s="41"/>
      <c r="K41" s="41"/>
      <c r="L41" s="36"/>
      <c r="M41" s="36"/>
      <c r="N41" s="36"/>
    </row>
    <row r="42" spans="1:14" ht="26.25" customHeight="1">
      <c r="A42" s="41"/>
      <c r="B42" s="5"/>
      <c r="C42" s="8"/>
      <c r="D42" s="8"/>
      <c r="E42" s="3"/>
      <c r="F42" s="10"/>
      <c r="H42" s="41"/>
      <c r="I42" s="41"/>
      <c r="J42" s="41"/>
      <c r="K42" s="41"/>
      <c r="L42" s="36"/>
      <c r="M42" s="36"/>
      <c r="N42" s="36"/>
    </row>
    <row r="43" spans="1:14" ht="30" customHeight="1">
      <c r="A43" s="41"/>
      <c r="C43" s="272"/>
      <c r="D43" s="266"/>
      <c r="E43" s="266"/>
      <c r="H43" s="41"/>
      <c r="I43" s="41"/>
      <c r="J43" s="41"/>
      <c r="K43" s="41"/>
      <c r="L43" s="36"/>
      <c r="M43" s="36"/>
      <c r="N43" s="36"/>
    </row>
    <row r="44" spans="1:14" ht="23.25">
      <c r="A44" s="200"/>
      <c r="B44" s="275"/>
      <c r="C44" s="266"/>
      <c r="D44" s="266"/>
      <c r="F44" s="12"/>
      <c r="H44" s="41"/>
      <c r="I44" s="36"/>
      <c r="J44" s="36"/>
      <c r="K44" s="36"/>
      <c r="L44" s="36"/>
      <c r="M44" s="36"/>
      <c r="N44" s="36"/>
    </row>
    <row r="45" spans="1:14" ht="15.75">
      <c r="A45" s="197"/>
      <c r="B45" s="15"/>
      <c r="C45" s="13"/>
      <c r="D45" s="13"/>
      <c r="E45" s="9"/>
      <c r="F45" s="10"/>
      <c r="H45" s="36"/>
    </row>
    <row r="46" spans="1:14" ht="15.75">
      <c r="A46" s="203"/>
      <c r="B46" s="15"/>
      <c r="C46" s="13"/>
      <c r="D46" s="13"/>
      <c r="E46" s="11"/>
    </row>
    <row r="47" spans="1:14" ht="15.75">
      <c r="A47" s="204"/>
      <c r="B47" s="22"/>
      <c r="C47" s="22"/>
      <c r="D47" s="22"/>
      <c r="E47" s="22"/>
      <c r="F47" s="22"/>
      <c r="G47" s="22"/>
    </row>
    <row r="48" spans="1:14" ht="15.75" customHeight="1">
      <c r="A48" s="17"/>
      <c r="B48" s="22"/>
      <c r="C48" s="22"/>
      <c r="D48" s="22"/>
      <c r="E48" s="22"/>
      <c r="F48" s="22"/>
      <c r="G48" s="22"/>
    </row>
    <row r="49" spans="2:7" ht="15.75">
      <c r="B49" s="22"/>
      <c r="C49" s="22"/>
      <c r="D49" s="22"/>
      <c r="E49" s="22"/>
      <c r="F49" s="22"/>
      <c r="G49" s="22"/>
    </row>
    <row r="50" spans="2:7" ht="15.75">
      <c r="B50" s="22"/>
      <c r="C50" s="22"/>
      <c r="D50" s="22"/>
      <c r="E50" s="22"/>
      <c r="F50" s="22"/>
      <c r="G50" s="22"/>
    </row>
    <row r="51" spans="2:7" ht="15.75">
      <c r="B51" s="22"/>
      <c r="C51" s="22"/>
      <c r="D51" s="22"/>
      <c r="E51" s="22"/>
      <c r="F51" s="22"/>
      <c r="G51" s="22"/>
    </row>
    <row r="52" spans="2:7" ht="15.75">
      <c r="B52" s="22"/>
      <c r="C52" s="22"/>
      <c r="D52" s="22"/>
      <c r="E52" s="22"/>
      <c r="F52" s="22"/>
      <c r="G52" s="22"/>
    </row>
    <row r="53" spans="2:7" ht="15.75">
      <c r="B53" s="22"/>
      <c r="C53" s="22"/>
      <c r="D53" s="22"/>
      <c r="E53" s="22"/>
      <c r="F53" s="22"/>
      <c r="G53" s="22"/>
    </row>
    <row r="54" spans="2:7" ht="15.75">
      <c r="B54" s="22"/>
      <c r="C54" s="22"/>
      <c r="D54" s="22"/>
      <c r="E54" s="22"/>
      <c r="F54" s="22"/>
      <c r="G54" s="22"/>
    </row>
    <row r="55" spans="2:7" ht="15.75">
      <c r="B55" s="22"/>
      <c r="C55" s="22"/>
      <c r="D55" s="22"/>
      <c r="E55" s="22"/>
      <c r="F55" s="22"/>
      <c r="G55" s="22"/>
    </row>
    <row r="56" spans="2:7" ht="15.75" customHeight="1">
      <c r="B56" s="22"/>
      <c r="C56" s="22"/>
      <c r="D56" s="22"/>
      <c r="E56" s="22"/>
      <c r="F56" s="22"/>
      <c r="G56" s="22"/>
    </row>
    <row r="57" spans="2:7" ht="15.75" customHeight="1">
      <c r="B57" s="22"/>
      <c r="C57" s="22"/>
      <c r="D57" s="22"/>
      <c r="E57" s="22"/>
      <c r="F57" s="22"/>
      <c r="G57" s="22"/>
    </row>
    <row r="58" spans="2:7" ht="15" customHeight="1">
      <c r="B58" s="22"/>
      <c r="C58" s="22"/>
      <c r="D58" s="22"/>
      <c r="E58" s="22"/>
      <c r="F58" s="22"/>
      <c r="G58" s="22"/>
    </row>
    <row r="59" spans="2:7" ht="15" customHeight="1">
      <c r="B59" s="22"/>
      <c r="C59" s="22"/>
      <c r="D59" s="22"/>
      <c r="E59" s="22"/>
      <c r="F59" s="22"/>
      <c r="G59" s="22"/>
    </row>
    <row r="60" spans="2:7" ht="15" customHeight="1">
      <c r="B60" s="22"/>
      <c r="C60" s="22"/>
      <c r="D60" s="22"/>
      <c r="E60" s="22"/>
      <c r="F60" s="22"/>
      <c r="G60" s="22"/>
    </row>
    <row r="61" spans="2:7" ht="14.25" customHeight="1">
      <c r="B61" s="3"/>
      <c r="C61" s="19"/>
      <c r="E61" s="3"/>
      <c r="F61" s="20"/>
    </row>
    <row r="62" spans="2:7" ht="14.25" customHeight="1">
      <c r="B62" s="3"/>
      <c r="C62" s="19"/>
      <c r="E62" s="3"/>
      <c r="F62" s="20"/>
    </row>
    <row r="63" spans="2:7" ht="14.25" customHeight="1">
      <c r="B63" s="3"/>
      <c r="C63" s="3"/>
      <c r="D63" s="3"/>
      <c r="E63" s="3"/>
      <c r="F63" s="3"/>
    </row>
    <row r="64" spans="2:7" ht="14.25" customHeight="1">
      <c r="B64" s="21"/>
    </row>
    <row r="65" spans="2:7" ht="14.25" customHeight="1">
      <c r="B65" s="21"/>
    </row>
    <row r="66" spans="2:7" ht="14.25" customHeight="1"/>
    <row r="67" spans="2:7" ht="14.25" customHeight="1">
      <c r="F67" s="269"/>
      <c r="G67" s="266"/>
    </row>
    <row r="68" spans="2:7" ht="14.25" customHeight="1"/>
    <row r="69" spans="2:7" ht="14.25" customHeight="1"/>
    <row r="70" spans="2:7" ht="14.25" customHeight="1">
      <c r="F70" s="265"/>
      <c r="G70" s="266"/>
    </row>
    <row r="71" spans="2:7" ht="14.25" customHeight="1"/>
  </sheetData>
  <mergeCells count="21">
    <mergeCell ref="A1:C1"/>
    <mergeCell ref="F1:G1"/>
    <mergeCell ref="B44:D44"/>
    <mergeCell ref="B20:B21"/>
    <mergeCell ref="C20:D21"/>
    <mergeCell ref="C15:E15"/>
    <mergeCell ref="B16:D16"/>
    <mergeCell ref="A4:F4"/>
    <mergeCell ref="A5:F5"/>
    <mergeCell ref="C6:F6"/>
    <mergeCell ref="B7:F7"/>
    <mergeCell ref="B26:F26"/>
    <mergeCell ref="A3:H3"/>
    <mergeCell ref="A2:H2"/>
    <mergeCell ref="F70:G70"/>
    <mergeCell ref="F27:G27"/>
    <mergeCell ref="F30:G30"/>
    <mergeCell ref="F67:G67"/>
    <mergeCell ref="C36:F36"/>
    <mergeCell ref="B37:F37"/>
    <mergeCell ref="C43:E43"/>
  </mergeCells>
  <pageMargins left="0" right="0" top="1" bottom="0.75" header="0.3" footer="0.3"/>
  <pageSetup scale="6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500"/>
  <sheetViews>
    <sheetView zoomScale="50" zoomScaleNormal="50" workbookViewId="0">
      <selection activeCell="E16" sqref="E16"/>
    </sheetView>
  </sheetViews>
  <sheetFormatPr defaultColWidth="14.42578125" defaultRowHeight="15" customHeight="1"/>
  <cols>
    <col min="1" max="1" width="9.140625" customWidth="1"/>
    <col min="2" max="2" width="17.42578125" customWidth="1"/>
    <col min="3" max="3" width="52.85546875" customWidth="1"/>
    <col min="4" max="4" width="29.28515625" customWidth="1"/>
    <col min="5" max="5" width="19.85546875" customWidth="1"/>
    <col min="6" max="6" width="7.7109375" customWidth="1"/>
    <col min="7" max="7" width="29.42578125" customWidth="1"/>
    <col min="8" max="8" width="15.42578125" customWidth="1"/>
    <col min="9" max="9" width="16.5703125" customWidth="1"/>
    <col min="10" max="10" width="23.42578125" customWidth="1"/>
    <col min="11" max="12" width="9.140625" customWidth="1"/>
    <col min="13" max="13" width="8.7109375" customWidth="1"/>
  </cols>
  <sheetData>
    <row r="1" spans="1:13" ht="25.5" customHeight="1">
      <c r="A1" s="93"/>
      <c r="B1" s="50" t="s">
        <v>131</v>
      </c>
      <c r="C1" s="51"/>
      <c r="D1" s="51"/>
      <c r="E1" s="51"/>
      <c r="F1" s="94"/>
      <c r="G1" s="229" t="s">
        <v>102</v>
      </c>
      <c r="H1" s="259"/>
      <c r="I1" s="259"/>
      <c r="J1" s="259"/>
      <c r="K1" s="23"/>
      <c r="L1" s="23"/>
      <c r="M1" s="23"/>
    </row>
    <row r="2" spans="1:13" ht="84.75" customHeight="1">
      <c r="A2" s="227" t="s">
        <v>101</v>
      </c>
      <c r="B2" s="297"/>
      <c r="C2" s="297"/>
      <c r="D2" s="297"/>
      <c r="E2" s="297"/>
      <c r="F2" s="297"/>
      <c r="G2" s="297"/>
      <c r="H2" s="297"/>
      <c r="I2" s="297"/>
      <c r="J2" s="297"/>
      <c r="K2" s="23"/>
      <c r="L2" s="23"/>
      <c r="M2" s="23"/>
    </row>
    <row r="3" spans="1:13" ht="33.75" customHeight="1" thickBot="1">
      <c r="A3" s="298" t="s">
        <v>168</v>
      </c>
      <c r="B3" s="299"/>
      <c r="C3" s="299"/>
      <c r="D3" s="299"/>
      <c r="E3" s="299"/>
      <c r="F3" s="299"/>
      <c r="G3" s="299"/>
      <c r="H3" s="299"/>
      <c r="I3" s="299"/>
      <c r="J3" s="299"/>
      <c r="K3" s="23"/>
      <c r="L3" s="23"/>
      <c r="M3" s="23"/>
    </row>
    <row r="4" spans="1:13" ht="15.75" customHeight="1">
      <c r="K4" s="23"/>
      <c r="L4" s="23"/>
      <c r="M4" s="23"/>
    </row>
    <row r="5" spans="1:13" ht="15.75" customHeight="1">
      <c r="A5" s="300"/>
      <c r="B5" s="266"/>
      <c r="C5" s="266"/>
      <c r="D5" s="266"/>
      <c r="E5" s="266"/>
      <c r="F5" s="266"/>
      <c r="G5" s="266"/>
      <c r="H5" s="266"/>
      <c r="I5" s="266"/>
      <c r="J5" s="266"/>
      <c r="K5" s="23"/>
      <c r="L5" s="23"/>
      <c r="M5" s="23"/>
    </row>
    <row r="6" spans="1:13" ht="27.75" customHeight="1">
      <c r="A6" s="246" t="s">
        <v>23</v>
      </c>
      <c r="B6" s="294"/>
      <c r="C6" s="294"/>
      <c r="D6" s="294"/>
      <c r="E6" s="294"/>
      <c r="F6" s="294"/>
      <c r="G6" s="294"/>
      <c r="H6" s="294"/>
      <c r="I6" s="294"/>
      <c r="J6" s="294"/>
      <c r="K6" s="23"/>
      <c r="L6" s="23"/>
      <c r="M6" s="23"/>
    </row>
    <row r="7" spans="1:13" ht="15.75" customHeight="1">
      <c r="A7" s="25"/>
      <c r="B7" s="25"/>
      <c r="C7" s="25"/>
      <c r="D7" s="25"/>
      <c r="E7" s="25"/>
      <c r="F7" s="13"/>
      <c r="G7" s="25"/>
      <c r="H7" s="25"/>
      <c r="I7" s="25"/>
      <c r="J7" s="23"/>
      <c r="K7" s="23"/>
      <c r="L7" s="23"/>
      <c r="M7" s="23"/>
    </row>
    <row r="8" spans="1:13" ht="15.75" customHeight="1">
      <c r="A8" s="23"/>
      <c r="B8" s="206" t="s">
        <v>47</v>
      </c>
      <c r="C8" s="205">
        <v>1468</v>
      </c>
      <c r="D8" s="206"/>
      <c r="E8" s="216"/>
      <c r="F8" s="217"/>
      <c r="G8" s="205"/>
      <c r="H8" s="206"/>
      <c r="I8" s="216"/>
      <c r="J8" s="23"/>
      <c r="K8" s="23"/>
      <c r="L8" s="23"/>
      <c r="M8" s="23"/>
    </row>
    <row r="9" spans="1:13" ht="15.75" customHeight="1">
      <c r="A9" s="23"/>
      <c r="B9" s="206" t="s">
        <v>48</v>
      </c>
      <c r="C9" s="205">
        <v>1312845</v>
      </c>
      <c r="D9" s="216"/>
      <c r="E9" s="216"/>
      <c r="F9" s="217"/>
      <c r="G9" s="205"/>
      <c r="H9" s="206"/>
      <c r="I9" s="216"/>
      <c r="J9" s="161"/>
      <c r="K9" s="23"/>
      <c r="L9" s="23"/>
      <c r="M9" s="23"/>
    </row>
    <row r="10" spans="1:13" ht="15.75" customHeight="1">
      <c r="A10" s="23"/>
      <c r="B10" s="206" t="s">
        <v>154</v>
      </c>
      <c r="C10" s="205"/>
      <c r="D10" s="206"/>
      <c r="E10" s="216"/>
      <c r="F10" s="217"/>
      <c r="G10" s="205"/>
      <c r="H10" s="206"/>
      <c r="I10" s="216"/>
      <c r="J10" s="161"/>
      <c r="K10" s="23"/>
      <c r="L10" s="23"/>
      <c r="M10" s="23"/>
    </row>
    <row r="11" spans="1:13" ht="15.75" customHeight="1">
      <c r="A11" s="23"/>
      <c r="B11" s="206" t="s">
        <v>156</v>
      </c>
      <c r="C11" s="205"/>
      <c r="D11" s="206"/>
      <c r="E11" s="216"/>
      <c r="F11" s="217"/>
      <c r="G11" s="205"/>
      <c r="H11" s="206"/>
      <c r="I11" s="216"/>
      <c r="J11" s="161"/>
      <c r="K11" s="23"/>
      <c r="L11" s="23"/>
      <c r="M11" s="23"/>
    </row>
    <row r="12" spans="1:13" ht="19.5" customHeight="1">
      <c r="A12" s="23"/>
      <c r="B12" s="206" t="s">
        <v>163</v>
      </c>
      <c r="C12" s="163"/>
      <c r="D12" s="206"/>
      <c r="E12" s="216"/>
      <c r="F12" s="217"/>
      <c r="G12" s="205" t="s">
        <v>147</v>
      </c>
      <c r="H12" s="206" t="s">
        <v>135</v>
      </c>
      <c r="I12" s="216"/>
      <c r="J12" s="161"/>
      <c r="K12" s="23"/>
      <c r="L12" s="23"/>
      <c r="M12" s="23"/>
    </row>
    <row r="13" spans="1:13" ht="20.25" customHeight="1">
      <c r="A13" s="23"/>
      <c r="B13" s="206"/>
      <c r="C13" s="218"/>
      <c r="D13" s="216"/>
      <c r="E13" s="216"/>
      <c r="F13" s="217"/>
      <c r="G13" s="206" t="s">
        <v>148</v>
      </c>
      <c r="H13" s="51" t="s">
        <v>169</v>
      </c>
      <c r="I13" s="216"/>
      <c r="J13" s="161"/>
      <c r="K13" s="23"/>
      <c r="L13" s="23"/>
      <c r="M13" s="23"/>
    </row>
    <row r="14" spans="1:13" ht="21" customHeight="1">
      <c r="A14" s="23"/>
      <c r="B14" s="206"/>
      <c r="C14" s="219"/>
      <c r="D14" s="219"/>
      <c r="E14" s="206"/>
      <c r="F14" s="205"/>
      <c r="G14" s="206" t="s">
        <v>165</v>
      </c>
      <c r="H14" s="212" t="s">
        <v>3</v>
      </c>
      <c r="I14" s="219"/>
      <c r="J14" s="161"/>
      <c r="K14" s="23"/>
      <c r="L14" s="23"/>
      <c r="M14" s="23"/>
    </row>
    <row r="15" spans="1:13" ht="23.25" customHeight="1">
      <c r="A15" s="23"/>
      <c r="B15" s="162"/>
      <c r="C15" s="162"/>
      <c r="D15" s="163" t="s">
        <v>24</v>
      </c>
      <c r="E15" s="163"/>
      <c r="F15" s="164"/>
      <c r="G15" s="165"/>
      <c r="H15" s="166"/>
      <c r="I15" s="162"/>
      <c r="J15" s="162"/>
      <c r="K15" s="26"/>
      <c r="L15" s="26"/>
      <c r="M15" s="23"/>
    </row>
    <row r="16" spans="1:13" ht="20.25" customHeight="1">
      <c r="A16" s="23"/>
      <c r="B16" s="295" t="s">
        <v>5</v>
      </c>
      <c r="C16" s="296"/>
      <c r="D16" s="296"/>
      <c r="E16" s="220"/>
      <c r="F16" s="221"/>
      <c r="G16" s="220" t="s">
        <v>6</v>
      </c>
      <c r="H16" s="216" t="s">
        <v>155</v>
      </c>
      <c r="I16" s="220"/>
      <c r="J16" s="162"/>
      <c r="K16" s="26"/>
      <c r="L16" s="26"/>
      <c r="M16" s="23"/>
    </row>
    <row r="17" spans="1:13" ht="20.25" customHeight="1">
      <c r="A17" s="25"/>
      <c r="B17" s="164" t="s">
        <v>7</v>
      </c>
      <c r="C17" s="220"/>
      <c r="D17" s="220"/>
      <c r="E17" s="220"/>
      <c r="F17" s="221"/>
      <c r="G17" s="163" t="s">
        <v>2</v>
      </c>
      <c r="H17" s="222" t="s">
        <v>3</v>
      </c>
      <c r="I17" s="220"/>
      <c r="J17" s="162"/>
      <c r="K17" s="26"/>
      <c r="L17" s="26"/>
      <c r="M17" s="23"/>
    </row>
    <row r="18" spans="1:13" ht="21.75" customHeight="1" thickBot="1">
      <c r="A18" s="13"/>
      <c r="B18" s="164" t="s">
        <v>8</v>
      </c>
      <c r="C18" s="164"/>
      <c r="D18" s="164"/>
      <c r="E18" s="220"/>
      <c r="F18" s="221"/>
      <c r="G18" s="163" t="s">
        <v>9</v>
      </c>
      <c r="H18" s="220"/>
      <c r="I18" s="163"/>
      <c r="J18" s="162"/>
      <c r="K18" s="26"/>
      <c r="L18" s="26"/>
      <c r="M18" s="23"/>
    </row>
    <row r="19" spans="1:13" ht="15.75" customHeight="1">
      <c r="A19" s="92" t="s">
        <v>49</v>
      </c>
      <c r="B19" s="167" t="s">
        <v>50</v>
      </c>
      <c r="C19" s="167" t="s">
        <v>51</v>
      </c>
      <c r="D19" s="167" t="s">
        <v>52</v>
      </c>
      <c r="E19" s="167" t="s">
        <v>53</v>
      </c>
      <c r="F19" s="167" t="s">
        <v>54</v>
      </c>
      <c r="G19" s="167" t="s">
        <v>55</v>
      </c>
      <c r="H19" s="167" t="s">
        <v>56</v>
      </c>
      <c r="I19" s="167" t="s">
        <v>30</v>
      </c>
      <c r="J19" s="168" t="s">
        <v>57</v>
      </c>
      <c r="K19" s="26"/>
      <c r="L19" s="26"/>
      <c r="M19" s="23"/>
    </row>
    <row r="20" spans="1:13" ht="21" customHeight="1">
      <c r="A20" s="76">
        <v>1</v>
      </c>
      <c r="B20" s="169">
        <v>44347</v>
      </c>
      <c r="C20" s="170" t="s">
        <v>109</v>
      </c>
      <c r="D20" s="170" t="s">
        <v>111</v>
      </c>
      <c r="E20" s="170" t="s">
        <v>114</v>
      </c>
      <c r="F20" s="170" t="s">
        <v>118</v>
      </c>
      <c r="G20" s="170" t="s">
        <v>122</v>
      </c>
      <c r="H20" s="171">
        <v>10</v>
      </c>
      <c r="I20" s="172">
        <f>J20/H20</f>
        <v>180</v>
      </c>
      <c r="J20" s="173">
        <v>1800</v>
      </c>
      <c r="K20" s="27"/>
      <c r="L20" s="23"/>
      <c r="M20" s="23"/>
    </row>
    <row r="21" spans="1:13" ht="21" customHeight="1">
      <c r="A21" s="76">
        <v>2</v>
      </c>
      <c r="B21" s="169">
        <v>44347</v>
      </c>
      <c r="C21" s="170" t="s">
        <v>110</v>
      </c>
      <c r="D21" s="170" t="s">
        <v>111</v>
      </c>
      <c r="E21" s="170" t="s">
        <v>115</v>
      </c>
      <c r="F21" s="170" t="s">
        <v>119</v>
      </c>
      <c r="G21" s="170" t="s">
        <v>123</v>
      </c>
      <c r="H21" s="171">
        <v>12</v>
      </c>
      <c r="I21" s="172">
        <v>180</v>
      </c>
      <c r="J21" s="173">
        <v>2160</v>
      </c>
      <c r="K21" s="27"/>
      <c r="L21" s="23"/>
      <c r="M21" s="23"/>
    </row>
    <row r="22" spans="1:13" ht="21" customHeight="1">
      <c r="A22" s="76">
        <v>3</v>
      </c>
      <c r="B22" s="169">
        <v>44347</v>
      </c>
      <c r="C22" s="170" t="s">
        <v>110</v>
      </c>
      <c r="D22" s="170" t="s">
        <v>112</v>
      </c>
      <c r="E22" s="170" t="s">
        <v>116</v>
      </c>
      <c r="F22" s="170" t="s">
        <v>120</v>
      </c>
      <c r="G22" s="170" t="s">
        <v>124</v>
      </c>
      <c r="H22" s="171">
        <v>10</v>
      </c>
      <c r="I22" s="172">
        <v>180</v>
      </c>
      <c r="J22" s="173">
        <v>1800</v>
      </c>
      <c r="K22" s="27"/>
      <c r="L22" s="23"/>
      <c r="M22" s="23"/>
    </row>
    <row r="23" spans="1:13" ht="21" customHeight="1">
      <c r="A23" s="76">
        <v>4</v>
      </c>
      <c r="B23" s="169">
        <v>44347</v>
      </c>
      <c r="C23" s="170" t="s">
        <v>110</v>
      </c>
      <c r="D23" s="170" t="s">
        <v>113</v>
      </c>
      <c r="E23" s="170" t="s">
        <v>117</v>
      </c>
      <c r="F23" s="170" t="s">
        <v>121</v>
      </c>
      <c r="G23" s="170" t="s">
        <v>125</v>
      </c>
      <c r="H23" s="171">
        <v>9.5</v>
      </c>
      <c r="I23" s="172">
        <v>180</v>
      </c>
      <c r="J23" s="173">
        <v>1710</v>
      </c>
      <c r="K23" s="27"/>
      <c r="L23" s="23"/>
      <c r="M23" s="23"/>
    </row>
    <row r="24" spans="1:13" ht="21" customHeight="1" thickBot="1">
      <c r="A24" s="69"/>
      <c r="B24" s="174"/>
      <c r="C24" s="174"/>
      <c r="D24" s="174"/>
      <c r="E24" s="174"/>
      <c r="F24" s="175"/>
      <c r="G24" s="174"/>
      <c r="H24" s="176">
        <f>SUM(H20:H23)</f>
        <v>41.5</v>
      </c>
      <c r="I24" s="177"/>
      <c r="J24" s="178">
        <v>7470</v>
      </c>
    </row>
    <row r="25" spans="1:13" ht="21" customHeight="1">
      <c r="A25" s="23"/>
      <c r="B25" s="23"/>
      <c r="C25" s="23"/>
      <c r="D25" s="23"/>
      <c r="E25" s="23"/>
      <c r="F25" s="24"/>
      <c r="G25" s="23"/>
      <c r="H25" s="223"/>
      <c r="I25" s="29"/>
      <c r="J25" s="224"/>
    </row>
    <row r="26" spans="1:13" ht="31.5" customHeight="1">
      <c r="A26" s="23"/>
      <c r="B26" s="23"/>
      <c r="C26" s="23"/>
      <c r="D26" s="23"/>
      <c r="E26" s="23"/>
      <c r="F26" s="14"/>
      <c r="G26" s="91"/>
      <c r="J26" s="140" t="s">
        <v>129</v>
      </c>
    </row>
    <row r="27" spans="1:13" ht="21" customHeight="1">
      <c r="A27" s="23"/>
      <c r="B27" s="23"/>
      <c r="C27" s="23"/>
      <c r="D27" s="23"/>
      <c r="E27" s="23"/>
      <c r="F27" s="23"/>
      <c r="G27" s="23"/>
      <c r="H27" s="23"/>
      <c r="I27" s="23"/>
    </row>
    <row r="28" spans="1:13" ht="21" customHeight="1">
      <c r="A28" s="23"/>
      <c r="B28" s="23"/>
      <c r="C28" s="23"/>
      <c r="D28" s="23"/>
      <c r="E28" s="23"/>
      <c r="F28" s="24"/>
      <c r="G28" s="23"/>
    </row>
    <row r="29" spans="1:13" ht="21" customHeight="1">
      <c r="A29" s="23"/>
      <c r="B29" s="23"/>
      <c r="C29" s="23"/>
      <c r="D29" s="23"/>
      <c r="E29" s="23"/>
      <c r="F29" s="23"/>
      <c r="G29" s="23"/>
      <c r="I29" s="23"/>
    </row>
    <row r="30" spans="1:13" ht="34.5" customHeight="1">
      <c r="A30" s="23"/>
      <c r="B30" s="23"/>
      <c r="C30" s="23"/>
      <c r="D30" s="23"/>
      <c r="E30" s="23"/>
      <c r="F30" s="23"/>
      <c r="G30" s="23"/>
      <c r="H30" s="23"/>
      <c r="I30" s="23"/>
      <c r="J30" s="87" t="s">
        <v>22</v>
      </c>
    </row>
    <row r="31" spans="1:13" ht="21" customHeight="1">
      <c r="A31" s="23"/>
      <c r="B31" s="23"/>
      <c r="C31" s="23"/>
      <c r="D31" s="23"/>
      <c r="E31" s="23"/>
      <c r="F31" s="23"/>
      <c r="G31" s="23"/>
      <c r="H31" s="23"/>
      <c r="I31" s="23"/>
    </row>
    <row r="32" spans="1:13" ht="21" customHeight="1">
      <c r="A32" s="23"/>
      <c r="B32" s="23"/>
      <c r="C32" s="23"/>
      <c r="D32" s="23"/>
      <c r="E32" s="23"/>
      <c r="F32" s="23"/>
      <c r="G32" s="23"/>
      <c r="H32" s="23"/>
      <c r="I32" s="23"/>
    </row>
    <row r="33" spans="1:9" ht="21" customHeight="1">
      <c r="A33" s="23"/>
      <c r="B33" s="23"/>
      <c r="C33" s="23"/>
      <c r="D33" s="23"/>
      <c r="E33" s="23"/>
      <c r="F33" s="23"/>
      <c r="G33" s="23"/>
      <c r="H33" s="23"/>
      <c r="I33" s="23"/>
    </row>
    <row r="34" spans="1:9" ht="21" customHeight="1">
      <c r="A34" s="23"/>
      <c r="B34" s="23"/>
      <c r="C34" s="23"/>
      <c r="D34" s="23"/>
      <c r="E34" s="23"/>
      <c r="F34" s="23"/>
      <c r="G34" s="23"/>
      <c r="H34" s="23"/>
      <c r="I34" s="23"/>
    </row>
    <row r="35" spans="1:9" ht="21" customHeight="1">
      <c r="A35" s="23"/>
      <c r="B35" s="23"/>
      <c r="C35" s="23"/>
      <c r="D35" s="23"/>
      <c r="E35" s="23"/>
      <c r="F35" s="23"/>
      <c r="G35" s="23"/>
      <c r="H35" s="23"/>
      <c r="I35" s="23"/>
    </row>
    <row r="36" spans="1:9" ht="21" customHeight="1">
      <c r="A36" s="23"/>
      <c r="B36" s="23"/>
      <c r="C36" s="23"/>
      <c r="D36" s="23"/>
      <c r="E36" s="23"/>
      <c r="F36" s="23"/>
      <c r="G36" s="23"/>
      <c r="H36" s="23"/>
      <c r="I36" s="23"/>
    </row>
    <row r="37" spans="1:9" ht="21" customHeight="1">
      <c r="A37" s="23"/>
      <c r="B37" s="23"/>
      <c r="C37" s="23"/>
      <c r="D37" s="23"/>
      <c r="E37" s="23"/>
      <c r="F37" s="23"/>
      <c r="G37" s="23"/>
      <c r="H37" s="23"/>
      <c r="I37" s="23"/>
    </row>
    <row r="38" spans="1:9" ht="21" customHeight="1">
      <c r="A38" s="23"/>
      <c r="B38" s="23"/>
      <c r="C38" s="23"/>
      <c r="D38" s="23"/>
      <c r="E38" s="23"/>
      <c r="F38" s="23"/>
      <c r="G38" s="23"/>
      <c r="H38" s="23"/>
      <c r="I38" s="23"/>
    </row>
    <row r="39" spans="1:9" ht="21" customHeight="1">
      <c r="A39" s="23"/>
      <c r="B39" s="23"/>
      <c r="C39" s="23"/>
      <c r="D39" s="23"/>
      <c r="E39" s="23"/>
      <c r="F39" s="23"/>
      <c r="G39" s="23"/>
      <c r="H39" s="23"/>
      <c r="I39" s="23"/>
    </row>
    <row r="40" spans="1:9" ht="21" customHeight="1">
      <c r="A40" s="23"/>
      <c r="B40" s="23"/>
      <c r="C40" s="23"/>
      <c r="D40" s="23"/>
      <c r="E40" s="23"/>
      <c r="F40" s="23"/>
      <c r="G40" s="23"/>
      <c r="H40" s="23"/>
      <c r="I40" s="23"/>
    </row>
    <row r="41" spans="1:9" ht="21" customHeight="1">
      <c r="A41" s="23"/>
      <c r="B41" s="23"/>
      <c r="C41" s="23"/>
      <c r="D41" s="23"/>
      <c r="E41" s="23"/>
      <c r="F41" s="23"/>
      <c r="G41" s="23"/>
      <c r="H41" s="23"/>
      <c r="I41" s="23"/>
    </row>
    <row r="42" spans="1:9" ht="21" customHeight="1">
      <c r="A42" s="23"/>
      <c r="B42" s="23"/>
      <c r="C42" s="23"/>
      <c r="D42" s="23"/>
      <c r="E42" s="23"/>
      <c r="F42" s="23"/>
      <c r="G42" s="23"/>
      <c r="H42" s="23"/>
      <c r="I42" s="23"/>
    </row>
    <row r="43" spans="1:9" ht="21" customHeight="1">
      <c r="A43" s="23"/>
      <c r="B43" s="23"/>
      <c r="C43" s="23"/>
      <c r="D43" s="23"/>
      <c r="E43" s="23"/>
      <c r="F43" s="23"/>
      <c r="G43" s="23"/>
      <c r="H43" s="23"/>
      <c r="I43" s="23"/>
    </row>
    <row r="44" spans="1:9" ht="21" customHeight="1">
      <c r="A44" s="23"/>
      <c r="B44" s="23"/>
      <c r="C44" s="23"/>
      <c r="D44" s="23"/>
      <c r="E44" s="23"/>
      <c r="F44" s="23"/>
      <c r="G44" s="23"/>
      <c r="H44" s="23"/>
      <c r="I44" s="23"/>
    </row>
    <row r="45" spans="1:9" ht="21" customHeight="1">
      <c r="A45" s="23"/>
      <c r="B45" s="23"/>
      <c r="C45" s="23"/>
      <c r="D45" s="23"/>
      <c r="E45" s="23"/>
      <c r="F45" s="23"/>
      <c r="G45" s="23"/>
      <c r="H45" s="23"/>
      <c r="I45" s="23"/>
    </row>
    <row r="46" spans="1:9" ht="21" customHeight="1">
      <c r="A46" s="23"/>
      <c r="B46" s="23"/>
      <c r="C46" s="23"/>
      <c r="D46" s="23"/>
      <c r="E46" s="23"/>
      <c r="F46" s="23"/>
      <c r="G46" s="23"/>
      <c r="H46" s="23"/>
      <c r="I46" s="23"/>
    </row>
    <row r="47" spans="1:9" ht="21" customHeight="1">
      <c r="A47" s="23"/>
      <c r="B47" s="23"/>
      <c r="C47" s="23"/>
      <c r="D47" s="23"/>
      <c r="E47" s="23"/>
      <c r="F47" s="23"/>
      <c r="G47" s="23"/>
      <c r="H47" s="23"/>
      <c r="I47" s="23"/>
    </row>
    <row r="48" spans="1:9" ht="21" customHeight="1">
      <c r="A48" s="23"/>
      <c r="B48" s="23"/>
      <c r="C48" s="23"/>
      <c r="D48" s="23"/>
      <c r="E48" s="23"/>
      <c r="F48" s="23"/>
      <c r="G48" s="23"/>
      <c r="H48" s="23"/>
      <c r="I48" s="23"/>
    </row>
    <row r="49" spans="1:9" ht="21" customHeight="1">
      <c r="A49" s="23"/>
      <c r="B49" s="23"/>
      <c r="C49" s="23"/>
      <c r="D49" s="23"/>
      <c r="E49" s="23"/>
      <c r="F49" s="23"/>
      <c r="G49" s="23"/>
      <c r="H49" s="23"/>
      <c r="I49" s="23"/>
    </row>
    <row r="50" spans="1:9" ht="21" customHeight="1">
      <c r="A50" s="23"/>
      <c r="B50" s="23"/>
      <c r="C50" s="23"/>
      <c r="D50" s="23"/>
      <c r="E50" s="23"/>
      <c r="F50" s="23"/>
      <c r="G50" s="23"/>
      <c r="H50" s="23"/>
      <c r="I50" s="23"/>
    </row>
    <row r="51" spans="1:9" ht="21" customHeight="1">
      <c r="A51" s="23"/>
      <c r="B51" s="23"/>
      <c r="C51" s="23"/>
      <c r="D51" s="23"/>
      <c r="E51" s="23"/>
      <c r="F51" s="23"/>
      <c r="G51" s="23"/>
      <c r="H51" s="23"/>
      <c r="I51" s="23"/>
    </row>
    <row r="52" spans="1:9" ht="21" customHeight="1">
      <c r="A52" s="23"/>
      <c r="B52" s="23"/>
      <c r="C52" s="23"/>
      <c r="D52" s="23"/>
      <c r="E52" s="23"/>
      <c r="F52" s="23"/>
      <c r="G52" s="23"/>
      <c r="H52" s="23"/>
      <c r="I52" s="23"/>
    </row>
    <row r="53" spans="1:9" ht="21" customHeight="1">
      <c r="A53" s="23"/>
      <c r="B53" s="23"/>
      <c r="C53" s="23"/>
      <c r="D53" s="23"/>
      <c r="E53" s="23"/>
      <c r="F53" s="23"/>
      <c r="G53" s="23"/>
      <c r="H53" s="23"/>
      <c r="I53" s="23"/>
    </row>
    <row r="54" spans="1:9" ht="21" customHeight="1">
      <c r="A54" s="23"/>
      <c r="B54" s="23"/>
      <c r="C54" s="23"/>
      <c r="D54" s="23"/>
      <c r="E54" s="23"/>
      <c r="F54" s="23"/>
      <c r="G54" s="23"/>
      <c r="H54" s="23"/>
      <c r="I54" s="23"/>
    </row>
    <row r="55" spans="1:9" ht="21" customHeight="1">
      <c r="A55" s="23"/>
      <c r="B55" s="23"/>
      <c r="C55" s="23"/>
      <c r="D55" s="23"/>
      <c r="E55" s="23"/>
      <c r="F55" s="23"/>
      <c r="G55" s="23"/>
      <c r="H55" s="23"/>
      <c r="I55" s="23"/>
    </row>
    <row r="56" spans="1:9" ht="21" customHeight="1">
      <c r="A56" s="23"/>
      <c r="B56" s="23"/>
      <c r="C56" s="23"/>
      <c r="D56" s="23"/>
      <c r="E56" s="23"/>
      <c r="F56" s="23"/>
      <c r="G56" s="23"/>
      <c r="H56" s="23"/>
      <c r="I56" s="23"/>
    </row>
    <row r="57" spans="1:9" ht="21" customHeight="1">
      <c r="A57" s="23"/>
      <c r="B57" s="23"/>
      <c r="C57" s="23"/>
      <c r="D57" s="23"/>
      <c r="E57" s="23"/>
      <c r="F57" s="23"/>
      <c r="G57" s="23"/>
      <c r="H57" s="23"/>
      <c r="I57" s="23"/>
    </row>
    <row r="58" spans="1:9" ht="21" customHeight="1">
      <c r="A58" s="23"/>
      <c r="B58" s="23"/>
      <c r="C58" s="23"/>
      <c r="D58" s="23"/>
      <c r="E58" s="23"/>
      <c r="F58" s="23"/>
      <c r="G58" s="23"/>
      <c r="H58" s="23"/>
      <c r="I58" s="23"/>
    </row>
    <row r="59" spans="1:9" ht="21" customHeight="1">
      <c r="A59" s="23"/>
      <c r="B59" s="23"/>
      <c r="C59" s="23"/>
      <c r="D59" s="23"/>
      <c r="E59" s="23"/>
      <c r="F59" s="23"/>
      <c r="G59" s="23"/>
      <c r="H59" s="23"/>
      <c r="I59" s="23"/>
    </row>
    <row r="60" spans="1:9" ht="21" customHeight="1">
      <c r="A60" s="23"/>
      <c r="B60" s="23"/>
      <c r="C60" s="23"/>
      <c r="D60" s="23"/>
      <c r="E60" s="23"/>
      <c r="F60" s="23"/>
      <c r="G60" s="23"/>
      <c r="H60" s="23"/>
      <c r="I60" s="23"/>
    </row>
    <row r="61" spans="1:9" ht="21" customHeight="1">
      <c r="A61" s="23"/>
      <c r="B61" s="23"/>
      <c r="C61" s="23"/>
      <c r="D61" s="23"/>
      <c r="E61" s="23"/>
      <c r="F61" s="23"/>
      <c r="G61" s="23"/>
      <c r="H61" s="23"/>
      <c r="I61" s="23"/>
    </row>
    <row r="62" spans="1:9" ht="21" customHeight="1">
      <c r="A62" s="23"/>
      <c r="B62" s="23"/>
      <c r="C62" s="23"/>
      <c r="D62" s="23"/>
      <c r="E62" s="23"/>
      <c r="F62" s="23"/>
      <c r="G62" s="23"/>
      <c r="H62" s="23"/>
      <c r="I62" s="23"/>
    </row>
    <row r="63" spans="1:9" ht="21" customHeight="1">
      <c r="A63" s="23"/>
      <c r="B63" s="23"/>
      <c r="C63" s="23"/>
      <c r="D63" s="23"/>
      <c r="E63" s="23"/>
      <c r="F63" s="23"/>
      <c r="G63" s="23"/>
      <c r="H63" s="23"/>
      <c r="I63" s="23"/>
    </row>
    <row r="64" spans="1:9" ht="21" customHeight="1">
      <c r="A64" s="23"/>
      <c r="B64" s="23"/>
      <c r="C64" s="23"/>
      <c r="D64" s="23"/>
      <c r="E64" s="23"/>
      <c r="F64" s="23"/>
      <c r="G64" s="23"/>
      <c r="H64" s="23"/>
      <c r="I64" s="23"/>
    </row>
    <row r="65" spans="1:9" ht="21" customHeight="1">
      <c r="A65" s="23"/>
      <c r="B65" s="23"/>
      <c r="C65" s="23"/>
      <c r="D65" s="23"/>
      <c r="E65" s="23"/>
      <c r="F65" s="23"/>
      <c r="G65" s="23"/>
      <c r="H65" s="23"/>
      <c r="I65" s="23"/>
    </row>
    <row r="66" spans="1:9" ht="21" customHeight="1">
      <c r="A66" s="23"/>
      <c r="B66" s="23"/>
      <c r="C66" s="23"/>
      <c r="D66" s="23"/>
      <c r="E66" s="23"/>
      <c r="F66" s="23"/>
      <c r="G66" s="23"/>
      <c r="H66" s="23"/>
      <c r="I66" s="23"/>
    </row>
    <row r="67" spans="1:9" ht="21" customHeight="1">
      <c r="A67" s="23"/>
      <c r="B67" s="23"/>
      <c r="C67" s="23"/>
      <c r="D67" s="23"/>
      <c r="E67" s="23"/>
      <c r="F67" s="23"/>
      <c r="G67" s="23"/>
      <c r="H67" s="23"/>
      <c r="I67" s="23"/>
    </row>
    <row r="68" spans="1:9" ht="21" customHeight="1">
      <c r="A68" s="23"/>
      <c r="B68" s="23"/>
      <c r="C68" s="23"/>
      <c r="D68" s="23"/>
      <c r="E68" s="23"/>
      <c r="F68" s="23"/>
      <c r="G68" s="23"/>
      <c r="H68" s="23"/>
      <c r="I68" s="23"/>
    </row>
    <row r="69" spans="1:9" ht="21" customHeight="1">
      <c r="A69" s="23"/>
      <c r="B69" s="23"/>
      <c r="C69" s="23"/>
      <c r="D69" s="23"/>
      <c r="E69" s="23"/>
      <c r="F69" s="23"/>
      <c r="G69" s="23"/>
      <c r="H69" s="23"/>
      <c r="I69" s="23"/>
    </row>
    <row r="70" spans="1:9" ht="21" customHeight="1">
      <c r="A70" s="23"/>
      <c r="B70" s="23"/>
      <c r="C70" s="23"/>
      <c r="D70" s="23"/>
      <c r="E70" s="23"/>
      <c r="F70" s="23"/>
      <c r="G70" s="23"/>
      <c r="H70" s="23"/>
      <c r="I70" s="23"/>
    </row>
    <row r="71" spans="1:9" ht="21" customHeight="1">
      <c r="A71" s="23"/>
      <c r="B71" s="23"/>
      <c r="C71" s="23"/>
      <c r="D71" s="23"/>
      <c r="E71" s="23"/>
      <c r="F71" s="23"/>
      <c r="G71" s="23"/>
      <c r="H71" s="23"/>
      <c r="I71" s="23"/>
    </row>
    <row r="72" spans="1:9" ht="21" customHeight="1">
      <c r="A72" s="23"/>
      <c r="B72" s="23"/>
      <c r="C72" s="23"/>
      <c r="D72" s="23"/>
      <c r="E72" s="23"/>
      <c r="F72" s="23"/>
      <c r="G72" s="23"/>
      <c r="H72" s="23"/>
      <c r="I72" s="23"/>
    </row>
    <row r="73" spans="1:9" ht="21" customHeight="1">
      <c r="A73" s="23"/>
      <c r="B73" s="23"/>
      <c r="C73" s="23"/>
      <c r="D73" s="23"/>
      <c r="E73" s="23"/>
      <c r="F73" s="23"/>
      <c r="G73" s="23"/>
      <c r="H73" s="23"/>
      <c r="I73" s="23"/>
    </row>
    <row r="74" spans="1:9" ht="21" customHeight="1">
      <c r="A74" s="23"/>
      <c r="B74" s="23"/>
      <c r="C74" s="23"/>
      <c r="D74" s="23"/>
      <c r="E74" s="23"/>
      <c r="F74" s="23"/>
      <c r="G74" s="23"/>
      <c r="H74" s="23"/>
      <c r="I74" s="23"/>
    </row>
    <row r="75" spans="1:9" ht="21" customHeight="1">
      <c r="A75" s="23"/>
      <c r="B75" s="23"/>
      <c r="C75" s="23"/>
      <c r="D75" s="23"/>
      <c r="E75" s="23"/>
      <c r="F75" s="23"/>
      <c r="G75" s="23"/>
      <c r="H75" s="23"/>
      <c r="I75" s="23"/>
    </row>
    <row r="76" spans="1:9" ht="21" customHeight="1">
      <c r="A76" s="23"/>
      <c r="B76" s="23"/>
      <c r="C76" s="23"/>
      <c r="D76" s="23"/>
      <c r="E76" s="23"/>
      <c r="F76" s="23"/>
      <c r="G76" s="23"/>
      <c r="H76" s="23"/>
      <c r="I76" s="23"/>
    </row>
    <row r="77" spans="1:9" ht="21" customHeight="1">
      <c r="A77" s="23"/>
      <c r="B77" s="23"/>
      <c r="C77" s="23"/>
      <c r="D77" s="23"/>
      <c r="E77" s="23"/>
      <c r="F77" s="23"/>
      <c r="G77" s="23"/>
      <c r="H77" s="23"/>
      <c r="I77" s="23"/>
    </row>
    <row r="78" spans="1:9" ht="21" customHeight="1">
      <c r="A78" s="23"/>
      <c r="B78" s="23"/>
      <c r="C78" s="23"/>
      <c r="D78" s="23"/>
      <c r="E78" s="23"/>
      <c r="F78" s="23"/>
      <c r="G78" s="23"/>
      <c r="H78" s="23"/>
      <c r="I78" s="23"/>
    </row>
    <row r="79" spans="1:9" ht="21" customHeight="1">
      <c r="A79" s="23"/>
      <c r="B79" s="23"/>
      <c r="C79" s="23"/>
      <c r="D79" s="23"/>
      <c r="E79" s="23"/>
      <c r="F79" s="23"/>
      <c r="G79" s="23"/>
      <c r="H79" s="23"/>
      <c r="I79" s="23"/>
    </row>
    <row r="80" spans="1:9" ht="21" customHeight="1">
      <c r="A80" s="23"/>
      <c r="B80" s="23"/>
      <c r="C80" s="23"/>
      <c r="D80" s="23"/>
      <c r="E80" s="23"/>
      <c r="F80" s="23"/>
      <c r="G80" s="23"/>
      <c r="H80" s="23"/>
      <c r="I80" s="23"/>
    </row>
    <row r="81" spans="1:9" ht="21" customHeight="1">
      <c r="A81" s="23"/>
      <c r="B81" s="23"/>
      <c r="C81" s="23"/>
      <c r="D81" s="23"/>
      <c r="E81" s="23"/>
      <c r="F81" s="23"/>
      <c r="G81" s="23"/>
      <c r="H81" s="23"/>
      <c r="I81" s="23"/>
    </row>
    <row r="82" spans="1:9" ht="21" customHeight="1">
      <c r="A82" s="23"/>
      <c r="B82" s="23"/>
      <c r="C82" s="23"/>
      <c r="D82" s="23"/>
      <c r="E82" s="23"/>
      <c r="F82" s="23"/>
      <c r="G82" s="23"/>
      <c r="H82" s="23"/>
      <c r="I82" s="23"/>
    </row>
    <row r="83" spans="1:9" ht="21" customHeight="1">
      <c r="A83" s="23"/>
      <c r="B83" s="23"/>
      <c r="C83" s="23"/>
      <c r="D83" s="23"/>
      <c r="E83" s="23"/>
      <c r="F83" s="23"/>
      <c r="G83" s="23"/>
      <c r="H83" s="23"/>
      <c r="I83" s="23"/>
    </row>
    <row r="84" spans="1:9" ht="21" customHeight="1">
      <c r="A84" s="23"/>
      <c r="B84" s="23"/>
      <c r="C84" s="23"/>
      <c r="D84" s="23"/>
      <c r="E84" s="23"/>
      <c r="F84" s="23"/>
      <c r="G84" s="23"/>
      <c r="H84" s="23"/>
      <c r="I84" s="23"/>
    </row>
    <row r="85" spans="1:9" ht="21" customHeight="1">
      <c r="A85" s="23"/>
      <c r="B85" s="23"/>
      <c r="C85" s="23"/>
      <c r="D85" s="23"/>
      <c r="E85" s="23"/>
      <c r="F85" s="23"/>
      <c r="G85" s="23"/>
      <c r="H85" s="23"/>
      <c r="I85" s="23"/>
    </row>
    <row r="86" spans="1:9" ht="21" customHeight="1">
      <c r="A86" s="23"/>
      <c r="B86" s="23"/>
      <c r="C86" s="23"/>
      <c r="D86" s="23"/>
      <c r="E86" s="23"/>
      <c r="F86" s="23"/>
      <c r="G86" s="23"/>
      <c r="H86" s="23"/>
      <c r="I86" s="23"/>
    </row>
    <row r="87" spans="1:9" ht="21" customHeight="1">
      <c r="A87" s="23"/>
      <c r="B87" s="23"/>
      <c r="C87" s="23"/>
      <c r="D87" s="23"/>
      <c r="E87" s="23"/>
      <c r="F87" s="23"/>
      <c r="G87" s="23"/>
      <c r="H87" s="23"/>
      <c r="I87" s="23"/>
    </row>
    <row r="88" spans="1:9" ht="21" customHeight="1">
      <c r="A88" s="23"/>
      <c r="B88" s="23"/>
      <c r="C88" s="23"/>
      <c r="D88" s="23"/>
      <c r="E88" s="23"/>
      <c r="F88" s="23"/>
      <c r="G88" s="23"/>
      <c r="H88" s="23"/>
      <c r="I88" s="23"/>
    </row>
    <row r="89" spans="1:9" ht="21" customHeight="1">
      <c r="A89" s="23"/>
      <c r="B89" s="23"/>
      <c r="C89" s="23"/>
      <c r="D89" s="23"/>
      <c r="E89" s="23"/>
      <c r="F89" s="23"/>
      <c r="G89" s="23"/>
      <c r="H89" s="23"/>
      <c r="I89" s="23"/>
    </row>
    <row r="90" spans="1:9" ht="21" customHeight="1">
      <c r="A90" s="23"/>
      <c r="B90" s="23"/>
      <c r="C90" s="23"/>
      <c r="D90" s="23"/>
      <c r="E90" s="23"/>
      <c r="F90" s="23"/>
      <c r="G90" s="23"/>
      <c r="H90" s="23"/>
      <c r="I90" s="23"/>
    </row>
    <row r="91" spans="1:9" ht="21" customHeight="1">
      <c r="A91" s="23"/>
      <c r="B91" s="23"/>
      <c r="C91" s="23"/>
      <c r="D91" s="23"/>
      <c r="E91" s="23"/>
      <c r="F91" s="23"/>
      <c r="G91" s="23"/>
      <c r="H91" s="23"/>
      <c r="I91" s="23"/>
    </row>
    <row r="92" spans="1:9" ht="21" customHeight="1">
      <c r="A92" s="23"/>
      <c r="B92" s="23"/>
      <c r="C92" s="23"/>
      <c r="D92" s="23"/>
      <c r="E92" s="23"/>
      <c r="F92" s="23"/>
      <c r="G92" s="23"/>
      <c r="H92" s="23"/>
      <c r="I92" s="23"/>
    </row>
    <row r="93" spans="1:9" ht="21" customHeight="1">
      <c r="A93" s="23"/>
      <c r="B93" s="23"/>
      <c r="C93" s="23"/>
      <c r="D93" s="23"/>
      <c r="E93" s="23"/>
      <c r="F93" s="23"/>
      <c r="G93" s="23"/>
      <c r="H93" s="23"/>
      <c r="I93" s="23"/>
    </row>
    <row r="94" spans="1:9" ht="21" customHeight="1">
      <c r="A94" s="23"/>
      <c r="B94" s="23"/>
      <c r="C94" s="23"/>
      <c r="D94" s="23"/>
      <c r="E94" s="23"/>
      <c r="F94" s="23"/>
      <c r="G94" s="23"/>
      <c r="H94" s="23"/>
      <c r="I94" s="23"/>
    </row>
    <row r="95" spans="1:9" ht="21" customHeight="1">
      <c r="A95" s="23"/>
      <c r="B95" s="23"/>
      <c r="C95" s="23"/>
      <c r="D95" s="23"/>
      <c r="E95" s="23"/>
      <c r="F95" s="23"/>
      <c r="G95" s="23"/>
      <c r="H95" s="23"/>
      <c r="I95" s="23"/>
    </row>
    <row r="96" spans="1:9" ht="21" customHeight="1">
      <c r="A96" s="23"/>
      <c r="B96" s="23"/>
      <c r="C96" s="23"/>
      <c r="D96" s="23"/>
      <c r="E96" s="23"/>
      <c r="F96" s="23"/>
      <c r="G96" s="23"/>
      <c r="H96" s="23"/>
      <c r="I96" s="23"/>
    </row>
    <row r="97" spans="1:9" ht="21" customHeight="1">
      <c r="A97" s="23"/>
      <c r="B97" s="23"/>
      <c r="C97" s="23"/>
      <c r="D97" s="23"/>
      <c r="E97" s="23"/>
      <c r="F97" s="23"/>
      <c r="G97" s="23"/>
      <c r="H97" s="23"/>
      <c r="I97" s="23"/>
    </row>
    <row r="98" spans="1:9" ht="21" customHeight="1">
      <c r="A98" s="23"/>
      <c r="B98" s="23"/>
      <c r="C98" s="23"/>
      <c r="D98" s="23"/>
      <c r="E98" s="23"/>
      <c r="F98" s="23"/>
      <c r="G98" s="23"/>
      <c r="H98" s="23"/>
      <c r="I98" s="23"/>
    </row>
    <row r="99" spans="1:9" ht="21" customHeight="1">
      <c r="A99" s="23"/>
      <c r="B99" s="23"/>
      <c r="C99" s="23"/>
      <c r="D99" s="23"/>
      <c r="E99" s="23"/>
      <c r="F99" s="23"/>
      <c r="G99" s="23"/>
      <c r="H99" s="23"/>
      <c r="I99" s="23"/>
    </row>
    <row r="100" spans="1:9" ht="21" customHeight="1">
      <c r="A100" s="23"/>
      <c r="B100" s="23"/>
      <c r="C100" s="23"/>
      <c r="D100" s="23"/>
      <c r="E100" s="23"/>
      <c r="F100" s="23"/>
      <c r="G100" s="23"/>
      <c r="H100" s="23"/>
      <c r="I100" s="23"/>
    </row>
    <row r="101" spans="1:9" ht="21" customHeight="1">
      <c r="A101" s="23"/>
      <c r="B101" s="23"/>
      <c r="C101" s="23"/>
      <c r="D101" s="23"/>
      <c r="E101" s="23"/>
      <c r="F101" s="23"/>
      <c r="G101" s="23"/>
      <c r="H101" s="23"/>
      <c r="I101" s="23"/>
    </row>
    <row r="102" spans="1:9" ht="21" customHeight="1">
      <c r="A102" s="23"/>
      <c r="B102" s="23"/>
      <c r="C102" s="23"/>
      <c r="D102" s="23"/>
      <c r="E102" s="23"/>
      <c r="F102" s="23"/>
      <c r="G102" s="23"/>
      <c r="H102" s="23"/>
      <c r="I102" s="23"/>
    </row>
    <row r="103" spans="1:9" ht="21" customHeight="1">
      <c r="A103" s="23"/>
      <c r="B103" s="23"/>
      <c r="C103" s="23"/>
      <c r="D103" s="23"/>
      <c r="E103" s="23"/>
      <c r="F103" s="23"/>
      <c r="G103" s="23"/>
      <c r="H103" s="23"/>
      <c r="I103" s="23"/>
    </row>
    <row r="104" spans="1:9" ht="21" customHeight="1">
      <c r="A104" s="23"/>
      <c r="B104" s="23"/>
      <c r="C104" s="23"/>
      <c r="D104" s="23"/>
      <c r="E104" s="23"/>
      <c r="F104" s="23"/>
      <c r="G104" s="23"/>
      <c r="H104" s="23"/>
      <c r="I104" s="23"/>
    </row>
    <row r="105" spans="1:9" ht="21" customHeight="1">
      <c r="A105" s="23"/>
      <c r="B105" s="23"/>
      <c r="C105" s="23"/>
      <c r="D105" s="23"/>
      <c r="E105" s="23"/>
      <c r="F105" s="23"/>
      <c r="G105" s="23"/>
      <c r="H105" s="23"/>
      <c r="I105" s="23"/>
    </row>
    <row r="106" spans="1:9" ht="21" customHeight="1">
      <c r="A106" s="23"/>
      <c r="B106" s="23"/>
      <c r="C106" s="23"/>
      <c r="D106" s="23"/>
      <c r="E106" s="23"/>
      <c r="F106" s="23"/>
      <c r="G106" s="23"/>
      <c r="H106" s="23"/>
      <c r="I106" s="23"/>
    </row>
    <row r="107" spans="1:9" ht="21" customHeight="1">
      <c r="A107" s="23"/>
      <c r="B107" s="23"/>
      <c r="C107" s="23"/>
      <c r="D107" s="23"/>
      <c r="E107" s="23"/>
      <c r="F107" s="23"/>
      <c r="G107" s="23"/>
      <c r="H107" s="23"/>
      <c r="I107" s="23"/>
    </row>
    <row r="108" spans="1:9" ht="21" customHeight="1">
      <c r="A108" s="23"/>
      <c r="B108" s="23"/>
      <c r="C108" s="23"/>
      <c r="D108" s="23"/>
      <c r="E108" s="23"/>
      <c r="F108" s="23"/>
      <c r="G108" s="23"/>
      <c r="H108" s="23"/>
      <c r="I108" s="23"/>
    </row>
    <row r="109" spans="1:9" ht="21" customHeight="1">
      <c r="A109" s="23"/>
      <c r="B109" s="23"/>
      <c r="C109" s="23"/>
      <c r="D109" s="23"/>
      <c r="E109" s="23"/>
      <c r="F109" s="23"/>
      <c r="G109" s="23"/>
      <c r="H109" s="23"/>
      <c r="I109" s="23"/>
    </row>
    <row r="110" spans="1:9" ht="21" customHeight="1">
      <c r="A110" s="23"/>
      <c r="B110" s="23"/>
      <c r="C110" s="23"/>
      <c r="D110" s="23"/>
      <c r="E110" s="23"/>
      <c r="F110" s="23"/>
      <c r="G110" s="23"/>
      <c r="H110" s="23"/>
      <c r="I110" s="23"/>
    </row>
    <row r="111" spans="1:9" ht="21" customHeight="1">
      <c r="A111" s="23"/>
      <c r="B111" s="23"/>
      <c r="C111" s="23"/>
      <c r="D111" s="23"/>
      <c r="E111" s="23"/>
      <c r="F111" s="23"/>
      <c r="G111" s="23"/>
      <c r="H111" s="23"/>
      <c r="I111" s="23"/>
    </row>
    <row r="112" spans="1:9" ht="21" customHeight="1">
      <c r="A112" s="23"/>
      <c r="B112" s="23"/>
      <c r="C112" s="23"/>
      <c r="D112" s="23"/>
      <c r="E112" s="23"/>
      <c r="F112" s="23"/>
      <c r="G112" s="23"/>
      <c r="H112" s="23"/>
      <c r="I112" s="23"/>
    </row>
    <row r="113" spans="1:10" ht="21" customHeight="1">
      <c r="A113" s="23"/>
      <c r="B113" s="23"/>
      <c r="C113" s="23"/>
      <c r="D113" s="23"/>
      <c r="E113" s="23"/>
      <c r="F113" s="23"/>
      <c r="G113" s="23"/>
      <c r="H113" s="23"/>
      <c r="I113" s="23"/>
    </row>
    <row r="114" spans="1:10" ht="21" customHeight="1">
      <c r="A114" s="23"/>
      <c r="B114" s="23"/>
      <c r="C114" s="23"/>
      <c r="D114" s="23"/>
      <c r="E114" s="23"/>
      <c r="F114" s="23"/>
      <c r="G114" s="23"/>
      <c r="H114" s="23"/>
      <c r="I114" s="23"/>
    </row>
    <row r="115" spans="1:10" ht="21" customHeight="1">
      <c r="A115" s="23"/>
      <c r="B115" s="23"/>
      <c r="C115" s="23"/>
      <c r="D115" s="23"/>
      <c r="E115" s="23"/>
      <c r="F115" s="23"/>
      <c r="G115" s="23"/>
      <c r="H115" s="23"/>
      <c r="I115" s="23"/>
    </row>
    <row r="116" spans="1:10" ht="21" customHeight="1">
      <c r="A116" s="23"/>
      <c r="B116" s="23"/>
      <c r="C116" s="23"/>
      <c r="D116" s="23"/>
      <c r="E116" s="23"/>
      <c r="F116" s="23"/>
      <c r="G116" s="23"/>
      <c r="H116" s="23"/>
      <c r="I116" s="23"/>
    </row>
    <row r="117" spans="1:10" ht="21" customHeight="1">
      <c r="A117" s="23"/>
      <c r="B117" s="23"/>
      <c r="C117" s="23"/>
      <c r="D117" s="23"/>
      <c r="E117" s="23"/>
      <c r="F117" s="23"/>
      <c r="G117" s="23"/>
      <c r="H117" s="23"/>
      <c r="I117" s="23"/>
    </row>
    <row r="118" spans="1:10" ht="21" customHeight="1">
      <c r="A118" s="23"/>
      <c r="B118" s="23"/>
      <c r="C118" s="23"/>
      <c r="D118" s="23"/>
      <c r="E118" s="23"/>
      <c r="F118" s="23"/>
      <c r="G118" s="23"/>
      <c r="H118" s="23"/>
      <c r="I118" s="23"/>
    </row>
    <row r="119" spans="1:10" ht="21" customHeight="1">
      <c r="A119" s="23"/>
      <c r="B119" s="23"/>
      <c r="C119" s="23"/>
      <c r="D119" s="23"/>
      <c r="E119" s="23"/>
      <c r="F119" s="23"/>
      <c r="G119" s="23"/>
      <c r="H119" s="23"/>
      <c r="I119" s="23"/>
    </row>
    <row r="120" spans="1:10" ht="21" customHeight="1">
      <c r="A120" s="23"/>
      <c r="B120" s="23"/>
      <c r="C120" s="23"/>
      <c r="D120" s="23"/>
      <c r="E120" s="23"/>
      <c r="F120" s="23"/>
      <c r="G120" s="23"/>
      <c r="H120" s="23"/>
      <c r="I120" s="23"/>
    </row>
    <row r="121" spans="1:10" ht="21" customHeight="1">
      <c r="A121" s="23"/>
      <c r="B121" s="23"/>
      <c r="C121" s="23"/>
      <c r="D121" s="23"/>
      <c r="E121" s="23"/>
      <c r="F121" s="23"/>
      <c r="G121" s="23"/>
      <c r="H121" s="23"/>
      <c r="I121" s="23"/>
    </row>
    <row r="122" spans="1:10" ht="21" customHeight="1">
      <c r="A122" s="23"/>
      <c r="B122" s="23"/>
      <c r="C122" s="23"/>
      <c r="D122" s="23"/>
      <c r="E122" s="23"/>
      <c r="F122" s="23"/>
      <c r="G122" s="23"/>
      <c r="H122" s="23"/>
      <c r="I122" s="23"/>
    </row>
    <row r="123" spans="1:10" ht="21" customHeight="1">
      <c r="A123" s="23"/>
      <c r="B123" s="23"/>
      <c r="C123" s="23"/>
      <c r="D123" s="23"/>
      <c r="E123" s="23"/>
      <c r="F123" s="23"/>
      <c r="G123" s="23"/>
      <c r="H123" s="23"/>
      <c r="I123" s="23"/>
    </row>
    <row r="124" spans="1:10" ht="21" customHeight="1">
      <c r="A124" s="23"/>
      <c r="B124" s="23"/>
      <c r="C124" s="23"/>
      <c r="D124" s="23"/>
      <c r="E124" s="23"/>
      <c r="F124" s="23"/>
      <c r="G124" s="23"/>
      <c r="H124" s="23"/>
      <c r="I124" s="23"/>
    </row>
    <row r="125" spans="1:10" ht="21" customHeight="1">
      <c r="A125" s="23"/>
      <c r="B125" s="23"/>
      <c r="C125" s="23"/>
      <c r="D125" s="23"/>
      <c r="E125" s="23"/>
      <c r="F125" s="23"/>
      <c r="G125" s="23"/>
      <c r="H125" s="23"/>
      <c r="I125" s="23"/>
    </row>
    <row r="126" spans="1:10" ht="21" customHeight="1">
      <c r="A126" s="23"/>
      <c r="B126" s="23"/>
      <c r="C126" s="23"/>
      <c r="D126" s="23"/>
      <c r="E126" s="23"/>
      <c r="F126" s="23"/>
      <c r="G126" s="23"/>
      <c r="H126" s="23"/>
      <c r="I126" s="23"/>
    </row>
    <row r="127" spans="1:10" ht="21" customHeight="1">
      <c r="A127" s="23"/>
      <c r="B127" s="23"/>
      <c r="C127" s="23"/>
      <c r="D127" s="23"/>
      <c r="E127" s="23"/>
      <c r="F127" s="23"/>
      <c r="G127" s="23"/>
      <c r="H127" s="23"/>
      <c r="I127" s="23"/>
    </row>
    <row r="128" spans="1:10" ht="21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18">
        <f>SUM(J20:J127)</f>
        <v>14940</v>
      </c>
    </row>
    <row r="129" spans="1:13" ht="21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30"/>
    </row>
    <row r="130" spans="1:13" ht="21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8">
        <f>J128*2.5%</f>
        <v>373.5</v>
      </c>
    </row>
    <row r="131" spans="1:13" ht="21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8">
        <f>J128*2.5%</f>
        <v>373.5</v>
      </c>
    </row>
    <row r="132" spans="1:13" ht="18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31">
        <f>J131+J130</f>
        <v>747</v>
      </c>
      <c r="K132" s="23"/>
      <c r="L132" s="23"/>
      <c r="M132" s="23"/>
    </row>
    <row r="133" spans="1:1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</row>
    <row r="134" spans="1:13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K134" s="23"/>
      <c r="L134" s="23"/>
      <c r="M134" s="23"/>
    </row>
    <row r="135" spans="1:13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</row>
    <row r="136" spans="1:13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K136" s="23"/>
      <c r="L136" s="23"/>
      <c r="M136" s="23"/>
    </row>
    <row r="137" spans="1:13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</row>
    <row r="138" spans="1:13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</row>
    <row r="139" spans="1:13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</row>
    <row r="140" spans="1:13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</row>
    <row r="141" spans="1:13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</row>
    <row r="142" spans="1:13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</row>
    <row r="143" spans="1:1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</row>
    <row r="144" spans="1:13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</row>
    <row r="145" spans="1:13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</row>
    <row r="146" spans="1:13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</row>
    <row r="147" spans="1:13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</row>
    <row r="148" spans="1:13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</row>
    <row r="149" spans="1:13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</row>
    <row r="150" spans="1:13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</row>
    <row r="151" spans="1:13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</row>
    <row r="152" spans="1:13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</row>
    <row r="153" spans="1:1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</row>
    <row r="154" spans="1:13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</row>
    <row r="155" spans="1:13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</row>
    <row r="156" spans="1:13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</row>
    <row r="157" spans="1:13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</row>
    <row r="158" spans="1:13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</row>
    <row r="159" spans="1:13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</row>
    <row r="160" spans="1:13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</row>
    <row r="161" spans="1:13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</row>
    <row r="162" spans="1:13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</row>
    <row r="163" spans="1:1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</row>
    <row r="164" spans="1:13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</row>
    <row r="165" spans="1:13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</row>
    <row r="166" spans="1:13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</row>
    <row r="167" spans="1:13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</row>
    <row r="168" spans="1:13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</row>
    <row r="169" spans="1:13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</row>
    <row r="170" spans="1:13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</row>
    <row r="171" spans="1:13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</row>
    <row r="172" spans="1:13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</row>
    <row r="173" spans="1:1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</row>
    <row r="174" spans="1:13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</row>
    <row r="175" spans="1:13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</row>
    <row r="176" spans="1:13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</row>
    <row r="177" spans="1:13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</row>
    <row r="178" spans="1:13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</row>
    <row r="179" spans="1:13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</row>
    <row r="180" spans="1:13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</row>
    <row r="181" spans="1:13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1:13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</row>
    <row r="183" spans="1:1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</row>
    <row r="184" spans="1:13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</row>
    <row r="185" spans="1:13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</row>
    <row r="186" spans="1:13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</row>
    <row r="187" spans="1:13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</row>
    <row r="188" spans="1:13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</row>
    <row r="189" spans="1:13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</row>
    <row r="190" spans="1:13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</row>
    <row r="191" spans="1:13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</row>
    <row r="192" spans="1:13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</row>
    <row r="193" spans="1:1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</row>
    <row r="194" spans="1:13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</row>
    <row r="195" spans="1:13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</row>
    <row r="196" spans="1:13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</row>
    <row r="197" spans="1:13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</row>
    <row r="198" spans="1:13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</row>
    <row r="199" spans="1:13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</row>
    <row r="200" spans="1:13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</row>
    <row r="201" spans="1:13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</row>
    <row r="202" spans="1:13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</row>
    <row r="203" spans="1:1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</row>
    <row r="204" spans="1:13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</row>
    <row r="205" spans="1:13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</row>
    <row r="206" spans="1:13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</row>
    <row r="207" spans="1:13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</row>
    <row r="208" spans="1:13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</row>
    <row r="209" spans="1:13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</row>
    <row r="210" spans="1:13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</row>
    <row r="211" spans="1:13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</row>
    <row r="212" spans="1:13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</row>
    <row r="213" spans="1: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</row>
    <row r="214" spans="1:13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</row>
    <row r="215" spans="1:13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</row>
    <row r="216" spans="1:13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</row>
    <row r="217" spans="1:13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</row>
    <row r="218" spans="1:13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</row>
    <row r="219" spans="1:13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</row>
    <row r="220" spans="1:13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</row>
    <row r="221" spans="1:13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</row>
    <row r="222" spans="1:13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</row>
    <row r="223" spans="1:1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</row>
    <row r="225" spans="1:13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</row>
    <row r="226" spans="1:13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</row>
    <row r="227" spans="1:13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</row>
    <row r="228" spans="1:13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</row>
    <row r="229" spans="1:13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</row>
    <row r="230" spans="1:13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</row>
    <row r="231" spans="1:13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</row>
    <row r="232" spans="1:13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</row>
    <row r="233" spans="1:13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</row>
    <row r="234" spans="1:13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</row>
    <row r="235" spans="1:13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</row>
    <row r="236" spans="1:13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</row>
    <row r="237" spans="1:13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</row>
    <row r="238" spans="1:13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</row>
    <row r="239" spans="1:13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</row>
    <row r="240" spans="1:13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</row>
    <row r="241" spans="1:13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</row>
    <row r="242" spans="1:13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</row>
    <row r="243" spans="1:13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</row>
    <row r="244" spans="1:13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</row>
    <row r="245" spans="1:13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</row>
    <row r="246" spans="1:13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</row>
    <row r="247" spans="1:13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</row>
    <row r="248" spans="1:13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</row>
    <row r="249" spans="1:13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</row>
    <row r="250" spans="1:13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</row>
    <row r="251" spans="1:13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</row>
    <row r="252" spans="1:13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</row>
    <row r="253" spans="1:13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</row>
    <row r="254" spans="1:13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</row>
    <row r="255" spans="1:13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</row>
    <row r="256" spans="1:13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</row>
    <row r="257" spans="1:13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</row>
    <row r="258" spans="1:13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</row>
    <row r="259" spans="1:13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</row>
    <row r="260" spans="1:13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</row>
    <row r="261" spans="1:13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</row>
    <row r="262" spans="1:13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</row>
    <row r="263" spans="1:13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</row>
    <row r="264" spans="1:13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</row>
    <row r="265" spans="1:13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</row>
    <row r="266" spans="1:13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</row>
    <row r="267" spans="1:13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</row>
    <row r="268" spans="1:13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</row>
    <row r="269" spans="1:13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</row>
    <row r="270" spans="1:13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</row>
    <row r="271" spans="1:13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</row>
    <row r="272" spans="1:13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</row>
    <row r="273" spans="1:13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</row>
    <row r="274" spans="1:13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</row>
    <row r="275" spans="1:13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</row>
    <row r="276" spans="1:13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</row>
    <row r="277" spans="1:13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</row>
    <row r="278" spans="1:13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</row>
    <row r="279" spans="1:13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</row>
    <row r="280" spans="1:13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</row>
    <row r="281" spans="1:13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</row>
    <row r="282" spans="1:13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</row>
    <row r="283" spans="1:13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</row>
    <row r="284" spans="1:13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</row>
    <row r="285" spans="1:13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</row>
    <row r="286" spans="1:13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</row>
    <row r="287" spans="1:13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</row>
    <row r="288" spans="1:13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</row>
    <row r="289" spans="1:13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</row>
    <row r="290" spans="1:13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</row>
    <row r="291" spans="1:13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</row>
    <row r="292" spans="1:13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</row>
    <row r="293" spans="1:13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</row>
    <row r="294" spans="1:13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</row>
    <row r="295" spans="1:13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</row>
    <row r="296" spans="1:13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</row>
    <row r="297" spans="1:13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</row>
    <row r="298" spans="1:13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</row>
    <row r="299" spans="1:13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</row>
    <row r="300" spans="1:13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</row>
    <row r="301" spans="1:13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</row>
    <row r="302" spans="1:13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</row>
    <row r="303" spans="1:13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</row>
    <row r="304" spans="1:13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</row>
    <row r="305" spans="1:13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</row>
    <row r="306" spans="1:13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</row>
    <row r="307" spans="1:13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</row>
    <row r="308" spans="1:13" ht="15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</row>
    <row r="309" spans="1:13" ht="15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</row>
    <row r="310" spans="1:13" ht="15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</row>
    <row r="311" spans="1:13" ht="15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</row>
    <row r="312" spans="1:13" ht="15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</row>
    <row r="313" spans="1:13" ht="15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</row>
    <row r="314" spans="1:13" ht="15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</row>
    <row r="315" spans="1:13" ht="15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</row>
    <row r="316" spans="1:13" ht="15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</row>
    <row r="317" spans="1:13" ht="15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</row>
    <row r="318" spans="1:13" ht="15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</row>
    <row r="319" spans="1:13" ht="15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</row>
    <row r="320" spans="1:13" ht="15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</row>
    <row r="321" spans="1:13" ht="15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</row>
    <row r="322" spans="1:13" ht="15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</row>
    <row r="323" spans="1:13" ht="15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</row>
    <row r="324" spans="1:13" ht="15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</row>
    <row r="325" spans="1:13" ht="15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</row>
    <row r="326" spans="1:13" ht="15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</row>
    <row r="327" spans="1:13" ht="15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</row>
    <row r="328" spans="1:13" ht="15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</row>
    <row r="329" spans="1:13" ht="15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</row>
    <row r="330" spans="1:13" ht="15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</row>
    <row r="331" spans="1:13" ht="15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</row>
    <row r="332" spans="1:13" ht="15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</row>
    <row r="333" spans="1:13" ht="15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</row>
    <row r="334" spans="1:13" ht="15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</row>
    <row r="335" spans="1:13" ht="15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</row>
    <row r="336" spans="1:13" ht="15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</row>
    <row r="337" spans="1:13" ht="15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</row>
    <row r="338" spans="1:13" ht="15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</row>
    <row r="339" spans="1:13" ht="15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</row>
    <row r="340" spans="1:13" ht="15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</row>
    <row r="341" spans="1:13" ht="15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</row>
    <row r="342" spans="1:13" ht="15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</row>
    <row r="343" spans="1:13" ht="15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</row>
    <row r="344" spans="1:13" ht="15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</row>
    <row r="345" spans="1:13" ht="15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</row>
    <row r="346" spans="1:13" ht="15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</row>
    <row r="347" spans="1:13" ht="15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</row>
    <row r="348" spans="1:13" ht="15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</row>
    <row r="349" spans="1:13" ht="15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</row>
    <row r="350" spans="1:13" ht="15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</row>
    <row r="351" spans="1:13" ht="15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</row>
    <row r="352" spans="1:13" ht="15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</row>
    <row r="353" spans="1:13" ht="15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</row>
    <row r="354" spans="1:13" ht="15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</row>
    <row r="355" spans="1:13" ht="15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</row>
    <row r="356" spans="1:13" ht="15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</row>
    <row r="357" spans="1:13" ht="15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</row>
    <row r="358" spans="1:13" ht="15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</row>
    <row r="359" spans="1:13" ht="15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</row>
    <row r="360" spans="1:13" ht="15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</row>
    <row r="361" spans="1:13" ht="15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</row>
    <row r="362" spans="1:13" ht="15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</row>
    <row r="363" spans="1:13" ht="15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</row>
    <row r="364" spans="1:13" ht="15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</row>
    <row r="365" spans="1:13" ht="15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</row>
    <row r="366" spans="1:13" ht="15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</row>
    <row r="367" spans="1:13" ht="15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</row>
    <row r="368" spans="1:13" ht="15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</row>
    <row r="369" spans="1:13" ht="15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</row>
    <row r="370" spans="1:13" ht="15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</row>
    <row r="371" spans="1:13" ht="15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</row>
    <row r="372" spans="1:13" ht="15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</row>
    <row r="373" spans="1:13" ht="15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</row>
    <row r="374" spans="1:13" ht="15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</row>
    <row r="375" spans="1:13" ht="15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</row>
    <row r="376" spans="1:13" ht="15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</row>
    <row r="377" spans="1:13" ht="15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</row>
    <row r="378" spans="1:13" ht="15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</row>
    <row r="379" spans="1:13" ht="15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</row>
    <row r="380" spans="1:13" ht="15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</row>
    <row r="381" spans="1:13" ht="15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</row>
    <row r="382" spans="1:13" ht="15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</row>
    <row r="383" spans="1:13" ht="15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</row>
    <row r="384" spans="1:13" ht="15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</row>
    <row r="385" spans="1:13" ht="15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</row>
    <row r="386" spans="1:13" ht="15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</row>
    <row r="387" spans="1:13" ht="15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</row>
    <row r="388" spans="1:13" ht="15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</row>
    <row r="389" spans="1:13" ht="15.75" customHeight="1">
      <c r="J389" s="23"/>
      <c r="K389" s="23"/>
      <c r="L389" s="23"/>
      <c r="M389" s="23"/>
    </row>
    <row r="390" spans="1:13" ht="15.75" customHeight="1">
      <c r="J390" s="23"/>
      <c r="K390" s="23"/>
      <c r="L390" s="23"/>
      <c r="M390" s="23"/>
    </row>
    <row r="391" spans="1:13" ht="15.75" customHeight="1">
      <c r="J391" s="23"/>
      <c r="K391" s="23"/>
      <c r="L391" s="23"/>
      <c r="M391" s="23"/>
    </row>
    <row r="392" spans="1:13" ht="15.75" customHeight="1">
      <c r="J392" s="23"/>
      <c r="K392" s="23"/>
      <c r="L392" s="23"/>
      <c r="M392" s="23"/>
    </row>
    <row r="393" spans="1:13" ht="15.75" customHeight="1">
      <c r="J393" s="23"/>
      <c r="K393" s="23"/>
      <c r="L393" s="23"/>
      <c r="M393" s="23"/>
    </row>
    <row r="394" spans="1:13" ht="15.75" customHeight="1">
      <c r="J394" s="23"/>
      <c r="K394" s="23"/>
      <c r="L394" s="23"/>
      <c r="M394" s="23"/>
    </row>
    <row r="395" spans="1:13" ht="15.75" customHeight="1">
      <c r="J395" s="23"/>
      <c r="K395" s="23"/>
      <c r="L395" s="23"/>
      <c r="M395" s="23"/>
    </row>
    <row r="396" spans="1:13" ht="15.75" customHeight="1">
      <c r="J396" s="23"/>
      <c r="K396" s="23"/>
      <c r="L396" s="23"/>
      <c r="M396" s="23"/>
    </row>
    <row r="397" spans="1:13" ht="15.75" customHeight="1">
      <c r="J397" s="23"/>
      <c r="K397" s="23"/>
      <c r="L397" s="23"/>
      <c r="M397" s="23"/>
    </row>
    <row r="398" spans="1:13" ht="15.75" customHeight="1">
      <c r="J398" s="23"/>
      <c r="K398" s="23"/>
      <c r="L398" s="23"/>
      <c r="M398" s="23"/>
    </row>
    <row r="399" spans="1:13" ht="15.75" customHeight="1">
      <c r="J399" s="23"/>
      <c r="K399" s="23"/>
      <c r="L399" s="23"/>
      <c r="M399" s="23"/>
    </row>
    <row r="400" spans="1:13" ht="15.75" customHeight="1">
      <c r="J400" s="23"/>
      <c r="K400" s="23"/>
      <c r="L400" s="23"/>
      <c r="M400" s="23"/>
    </row>
    <row r="401" spans="10:13" ht="15.75" customHeight="1">
      <c r="J401" s="23"/>
      <c r="K401" s="23"/>
      <c r="L401" s="23"/>
      <c r="M401" s="23"/>
    </row>
    <row r="402" spans="10:13" ht="15.75" customHeight="1">
      <c r="J402" s="23"/>
      <c r="K402" s="23"/>
      <c r="L402" s="23"/>
      <c r="M402" s="23"/>
    </row>
    <row r="403" spans="10:13" ht="15.75" customHeight="1">
      <c r="J403" s="23"/>
      <c r="K403" s="23"/>
      <c r="L403" s="23"/>
      <c r="M403" s="23"/>
    </row>
    <row r="404" spans="10:13" ht="15.75" customHeight="1">
      <c r="J404" s="23"/>
      <c r="K404" s="23"/>
      <c r="L404" s="23"/>
      <c r="M404" s="23"/>
    </row>
    <row r="405" spans="10:13" ht="15.75" customHeight="1">
      <c r="J405" s="23"/>
      <c r="K405" s="23"/>
      <c r="L405" s="23"/>
      <c r="M405" s="23"/>
    </row>
    <row r="406" spans="10:13" ht="15.75" customHeight="1">
      <c r="J406" s="23"/>
      <c r="K406" s="23"/>
      <c r="L406" s="23"/>
      <c r="M406" s="23"/>
    </row>
    <row r="407" spans="10:13" ht="15.75" customHeight="1">
      <c r="J407" s="23"/>
      <c r="K407" s="23"/>
      <c r="L407" s="23"/>
      <c r="M407" s="23"/>
    </row>
    <row r="408" spans="10:13" ht="15.75" customHeight="1">
      <c r="J408" s="23"/>
      <c r="K408" s="23"/>
      <c r="L408" s="23"/>
      <c r="M408" s="23"/>
    </row>
    <row r="409" spans="10:13" ht="15.75" customHeight="1">
      <c r="J409" s="23"/>
      <c r="K409" s="23"/>
      <c r="L409" s="23"/>
      <c r="M409" s="23"/>
    </row>
    <row r="410" spans="10:13" ht="15.75" customHeight="1">
      <c r="J410" s="23"/>
      <c r="K410" s="23"/>
      <c r="L410" s="23"/>
      <c r="M410" s="23"/>
    </row>
    <row r="411" spans="10:13" ht="15.75" customHeight="1">
      <c r="J411" s="23"/>
      <c r="K411" s="23"/>
      <c r="L411" s="23"/>
      <c r="M411" s="23"/>
    </row>
    <row r="412" spans="10:13" ht="15.75" customHeight="1">
      <c r="J412" s="23"/>
      <c r="K412" s="23"/>
      <c r="L412" s="23"/>
      <c r="M412" s="23"/>
    </row>
    <row r="413" spans="10:13" ht="15.75" customHeight="1">
      <c r="J413" s="23"/>
      <c r="K413" s="23"/>
      <c r="L413" s="23"/>
      <c r="M413" s="23"/>
    </row>
    <row r="414" spans="10:13" ht="15.75" customHeight="1">
      <c r="J414" s="23"/>
      <c r="K414" s="23"/>
      <c r="L414" s="23"/>
      <c r="M414" s="23"/>
    </row>
    <row r="415" spans="10:13" ht="15.75" customHeight="1">
      <c r="J415" s="23"/>
      <c r="K415" s="23"/>
      <c r="L415" s="23"/>
      <c r="M415" s="23"/>
    </row>
    <row r="416" spans="10:13" ht="15.75" customHeight="1">
      <c r="J416" s="23"/>
      <c r="K416" s="23"/>
      <c r="L416" s="23"/>
      <c r="M416" s="23"/>
    </row>
    <row r="417" spans="10:13" ht="15.75" customHeight="1">
      <c r="J417" s="23"/>
      <c r="K417" s="23"/>
      <c r="L417" s="23"/>
      <c r="M417" s="23"/>
    </row>
    <row r="418" spans="10:13" ht="15.75" customHeight="1">
      <c r="J418" s="23"/>
      <c r="K418" s="23"/>
      <c r="L418" s="23"/>
      <c r="M418" s="23"/>
    </row>
    <row r="419" spans="10:13" ht="15.75" customHeight="1">
      <c r="J419" s="23"/>
      <c r="K419" s="23"/>
      <c r="L419" s="23"/>
      <c r="M419" s="23"/>
    </row>
    <row r="420" spans="10:13" ht="15.75" customHeight="1">
      <c r="J420" s="23"/>
      <c r="K420" s="23"/>
      <c r="L420" s="23"/>
      <c r="M420" s="23"/>
    </row>
    <row r="421" spans="10:13" ht="15.75" customHeight="1">
      <c r="J421" s="23"/>
      <c r="K421" s="23"/>
      <c r="L421" s="23"/>
      <c r="M421" s="23"/>
    </row>
    <row r="422" spans="10:13" ht="15.75" customHeight="1">
      <c r="J422" s="23"/>
      <c r="K422" s="23"/>
      <c r="L422" s="23"/>
      <c r="M422" s="23"/>
    </row>
    <row r="423" spans="10:13" ht="15.75" customHeight="1">
      <c r="J423" s="23"/>
      <c r="K423" s="23"/>
      <c r="L423" s="23"/>
      <c r="M423" s="23"/>
    </row>
    <row r="424" spans="10:13" ht="15.75" customHeight="1">
      <c r="J424" s="23"/>
      <c r="K424" s="23"/>
      <c r="L424" s="23"/>
      <c r="M424" s="23"/>
    </row>
    <row r="425" spans="10:13" ht="15.75" customHeight="1">
      <c r="J425" s="23"/>
      <c r="K425" s="23"/>
      <c r="L425" s="23"/>
      <c r="M425" s="23"/>
    </row>
    <row r="426" spans="10:13" ht="15.75" customHeight="1">
      <c r="J426" s="23"/>
      <c r="K426" s="23"/>
      <c r="L426" s="23"/>
      <c r="M426" s="23"/>
    </row>
    <row r="427" spans="10:13" ht="15.75" customHeight="1">
      <c r="J427" s="23"/>
      <c r="K427" s="23"/>
      <c r="L427" s="23"/>
      <c r="M427" s="23"/>
    </row>
    <row r="428" spans="10:13" ht="15.75" customHeight="1">
      <c r="J428" s="23"/>
      <c r="K428" s="23"/>
      <c r="L428" s="23"/>
      <c r="M428" s="23"/>
    </row>
    <row r="429" spans="10:13" ht="15.75" customHeight="1">
      <c r="J429" s="23"/>
      <c r="K429" s="23"/>
      <c r="L429" s="23"/>
      <c r="M429" s="23"/>
    </row>
    <row r="430" spans="10:13" ht="15.75" customHeight="1">
      <c r="J430" s="23"/>
      <c r="K430" s="23"/>
      <c r="L430" s="23"/>
      <c r="M430" s="23"/>
    </row>
    <row r="431" spans="10:13" ht="15.75" customHeight="1">
      <c r="J431" s="23"/>
      <c r="K431" s="23"/>
      <c r="L431" s="23"/>
      <c r="M431" s="23"/>
    </row>
    <row r="432" spans="10:13" ht="15.75" customHeight="1">
      <c r="J432" s="23"/>
      <c r="K432" s="23"/>
      <c r="L432" s="23"/>
      <c r="M432" s="23"/>
    </row>
    <row r="433" spans="10:13" ht="15.75" customHeight="1">
      <c r="J433" s="23"/>
      <c r="K433" s="23"/>
      <c r="L433" s="23"/>
      <c r="M433" s="23"/>
    </row>
    <row r="434" spans="10:13" ht="15.75" customHeight="1">
      <c r="J434" s="23"/>
      <c r="K434" s="23"/>
      <c r="L434" s="23"/>
      <c r="M434" s="23"/>
    </row>
    <row r="435" spans="10:13" ht="15.75" customHeight="1">
      <c r="J435" s="23"/>
      <c r="K435" s="23"/>
      <c r="L435" s="23"/>
      <c r="M435" s="23"/>
    </row>
    <row r="436" spans="10:13" ht="15.75" customHeight="1">
      <c r="J436" s="23"/>
      <c r="K436" s="23"/>
      <c r="L436" s="23"/>
      <c r="M436" s="23"/>
    </row>
    <row r="437" spans="10:13" ht="15.75" customHeight="1">
      <c r="J437" s="23"/>
      <c r="K437" s="23"/>
      <c r="L437" s="23"/>
      <c r="M437" s="23"/>
    </row>
    <row r="438" spans="10:13" ht="15.75" customHeight="1">
      <c r="J438" s="23"/>
      <c r="K438" s="23"/>
      <c r="L438" s="23"/>
      <c r="M438" s="23"/>
    </row>
    <row r="439" spans="10:13" ht="15.75" customHeight="1">
      <c r="J439" s="23"/>
      <c r="K439" s="23"/>
      <c r="L439" s="23"/>
      <c r="M439" s="23"/>
    </row>
    <row r="440" spans="10:13" ht="15.75" customHeight="1">
      <c r="J440" s="23"/>
      <c r="K440" s="23"/>
      <c r="L440" s="23"/>
      <c r="M440" s="23"/>
    </row>
    <row r="441" spans="10:13" ht="15.75" customHeight="1">
      <c r="J441" s="23"/>
      <c r="K441" s="23"/>
      <c r="L441" s="23"/>
      <c r="M441" s="23"/>
    </row>
    <row r="442" spans="10:13" ht="15.75" customHeight="1">
      <c r="J442" s="23"/>
      <c r="K442" s="23"/>
      <c r="L442" s="23"/>
      <c r="M442" s="23"/>
    </row>
    <row r="443" spans="10:13" ht="15.75" customHeight="1">
      <c r="J443" s="23"/>
      <c r="K443" s="23"/>
      <c r="L443" s="23"/>
      <c r="M443" s="23"/>
    </row>
    <row r="444" spans="10:13" ht="15.75" customHeight="1">
      <c r="J444" s="23"/>
      <c r="K444" s="23"/>
      <c r="L444" s="23"/>
      <c r="M444" s="23"/>
    </row>
    <row r="445" spans="10:13" ht="15.75" customHeight="1">
      <c r="J445" s="23"/>
      <c r="K445" s="23"/>
      <c r="L445" s="23"/>
      <c r="M445" s="23"/>
    </row>
    <row r="446" spans="10:13" ht="15.75" customHeight="1">
      <c r="J446" s="23"/>
      <c r="K446" s="23"/>
      <c r="L446" s="23"/>
      <c r="M446" s="23"/>
    </row>
    <row r="447" spans="10:13" ht="15.75" customHeight="1">
      <c r="J447" s="23"/>
      <c r="K447" s="23"/>
      <c r="L447" s="23"/>
      <c r="M447" s="23"/>
    </row>
    <row r="448" spans="10:13" ht="15.75" customHeight="1">
      <c r="J448" s="23"/>
      <c r="K448" s="23"/>
      <c r="L448" s="23"/>
      <c r="M448" s="23"/>
    </row>
    <row r="449" spans="10:13" ht="15.75" customHeight="1">
      <c r="J449" s="23"/>
      <c r="K449" s="23"/>
      <c r="L449" s="23"/>
      <c r="M449" s="23"/>
    </row>
    <row r="450" spans="10:13" ht="15.75" customHeight="1">
      <c r="J450" s="23"/>
      <c r="K450" s="23"/>
      <c r="L450" s="23"/>
      <c r="M450" s="23"/>
    </row>
    <row r="451" spans="10:13" ht="15.75" customHeight="1">
      <c r="J451" s="23"/>
      <c r="K451" s="23"/>
      <c r="L451" s="23"/>
      <c r="M451" s="23"/>
    </row>
    <row r="452" spans="10:13" ht="15.75" customHeight="1">
      <c r="J452" s="23"/>
      <c r="K452" s="23"/>
      <c r="L452" s="23"/>
      <c r="M452" s="23"/>
    </row>
    <row r="453" spans="10:13" ht="15.75" customHeight="1">
      <c r="J453" s="23"/>
      <c r="K453" s="23"/>
      <c r="L453" s="23"/>
      <c r="M453" s="23"/>
    </row>
    <row r="454" spans="10:13" ht="15.75" customHeight="1">
      <c r="J454" s="23"/>
      <c r="K454" s="23"/>
      <c r="L454" s="23"/>
      <c r="M454" s="23"/>
    </row>
    <row r="455" spans="10:13" ht="15.75" customHeight="1">
      <c r="J455" s="23"/>
      <c r="K455" s="23"/>
      <c r="L455" s="23"/>
      <c r="M455" s="23"/>
    </row>
    <row r="456" spans="10:13" ht="15.75" customHeight="1">
      <c r="J456" s="23"/>
      <c r="K456" s="23"/>
      <c r="L456" s="23"/>
      <c r="M456" s="23"/>
    </row>
    <row r="457" spans="10:13" ht="15.75" customHeight="1">
      <c r="J457" s="23"/>
      <c r="K457" s="23"/>
      <c r="L457" s="23"/>
      <c r="M457" s="23"/>
    </row>
    <row r="458" spans="10:13" ht="15.75" customHeight="1">
      <c r="J458" s="23"/>
      <c r="K458" s="23"/>
      <c r="L458" s="23"/>
      <c r="M458" s="23"/>
    </row>
    <row r="459" spans="10:13" ht="15.75" customHeight="1">
      <c r="J459" s="23"/>
      <c r="K459" s="23"/>
      <c r="L459" s="23"/>
      <c r="M459" s="23"/>
    </row>
    <row r="460" spans="10:13" ht="15.75" customHeight="1">
      <c r="J460" s="23"/>
      <c r="K460" s="23"/>
      <c r="L460" s="23"/>
      <c r="M460" s="23"/>
    </row>
    <row r="461" spans="10:13" ht="15.75" customHeight="1">
      <c r="J461" s="23"/>
      <c r="K461" s="23"/>
      <c r="L461" s="23"/>
      <c r="M461" s="23"/>
    </row>
    <row r="462" spans="10:13" ht="15.75" customHeight="1">
      <c r="J462" s="23"/>
      <c r="K462" s="23"/>
      <c r="L462" s="23"/>
      <c r="M462" s="23"/>
    </row>
    <row r="463" spans="10:13" ht="15.75" customHeight="1">
      <c r="J463" s="23"/>
      <c r="K463" s="23"/>
      <c r="L463" s="23"/>
      <c r="M463" s="23"/>
    </row>
    <row r="464" spans="10:13" ht="15.75" customHeight="1">
      <c r="J464" s="23"/>
      <c r="K464" s="23"/>
      <c r="L464" s="23"/>
      <c r="M464" s="23"/>
    </row>
    <row r="465" spans="10:13" ht="15.75" customHeight="1">
      <c r="J465" s="23"/>
      <c r="K465" s="23"/>
      <c r="L465" s="23"/>
      <c r="M465" s="23"/>
    </row>
    <row r="466" spans="10:13" ht="15.75" customHeight="1">
      <c r="J466" s="23"/>
      <c r="K466" s="23"/>
      <c r="L466" s="23"/>
      <c r="M466" s="23"/>
    </row>
    <row r="467" spans="10:13" ht="15.75" customHeight="1">
      <c r="J467" s="23"/>
      <c r="K467" s="23"/>
      <c r="L467" s="23"/>
      <c r="M467" s="23"/>
    </row>
    <row r="468" spans="10:13" ht="15.75" customHeight="1">
      <c r="J468" s="23"/>
      <c r="K468" s="23"/>
      <c r="L468" s="23"/>
      <c r="M468" s="23"/>
    </row>
    <row r="469" spans="10:13" ht="15.75" customHeight="1">
      <c r="J469" s="23"/>
      <c r="K469" s="23"/>
      <c r="L469" s="23"/>
      <c r="M469" s="23"/>
    </row>
    <row r="470" spans="10:13" ht="15.75" customHeight="1">
      <c r="J470" s="23"/>
      <c r="K470" s="23"/>
      <c r="L470" s="23"/>
      <c r="M470" s="23"/>
    </row>
    <row r="471" spans="10:13" ht="15.75" customHeight="1">
      <c r="J471" s="23"/>
      <c r="K471" s="23"/>
      <c r="L471" s="23"/>
      <c r="M471" s="23"/>
    </row>
    <row r="472" spans="10:13" ht="15.75" customHeight="1">
      <c r="J472" s="23"/>
      <c r="K472" s="23"/>
      <c r="L472" s="23"/>
      <c r="M472" s="23"/>
    </row>
    <row r="473" spans="10:13" ht="15.75" customHeight="1">
      <c r="J473" s="23"/>
      <c r="K473" s="23"/>
      <c r="L473" s="23"/>
      <c r="M473" s="23"/>
    </row>
    <row r="474" spans="10:13" ht="15.75" customHeight="1">
      <c r="J474" s="23"/>
      <c r="K474" s="23"/>
      <c r="L474" s="23"/>
      <c r="M474" s="23"/>
    </row>
    <row r="475" spans="10:13" ht="15.75" customHeight="1">
      <c r="J475" s="23"/>
      <c r="K475" s="23"/>
      <c r="L475" s="23"/>
      <c r="M475" s="23"/>
    </row>
    <row r="476" spans="10:13" ht="15.75" customHeight="1">
      <c r="J476" s="23"/>
      <c r="K476" s="23"/>
      <c r="L476" s="23"/>
      <c r="M476" s="23"/>
    </row>
    <row r="477" spans="10:13" ht="15.75" customHeight="1">
      <c r="J477" s="23"/>
      <c r="K477" s="23"/>
      <c r="L477" s="23"/>
      <c r="M477" s="23"/>
    </row>
    <row r="478" spans="10:13" ht="15.75" customHeight="1">
      <c r="J478" s="23"/>
      <c r="K478" s="23"/>
      <c r="L478" s="23"/>
      <c r="M478" s="23"/>
    </row>
    <row r="479" spans="10:13" ht="15.75" customHeight="1">
      <c r="J479" s="23"/>
      <c r="K479" s="23"/>
      <c r="L479" s="23"/>
      <c r="M479" s="23"/>
    </row>
    <row r="480" spans="10:13" ht="15.75" customHeight="1">
      <c r="J480" s="23"/>
      <c r="K480" s="23"/>
      <c r="L480" s="23"/>
      <c r="M480" s="23"/>
    </row>
    <row r="481" spans="10:13" ht="15.75" customHeight="1">
      <c r="J481" s="23"/>
      <c r="K481" s="23"/>
      <c r="L481" s="23"/>
      <c r="M481" s="23"/>
    </row>
    <row r="482" spans="10:13" ht="15.75" customHeight="1">
      <c r="J482" s="23"/>
      <c r="K482" s="23"/>
      <c r="L482" s="23"/>
      <c r="M482" s="23"/>
    </row>
    <row r="483" spans="10:13" ht="15.75" customHeight="1">
      <c r="J483" s="23"/>
      <c r="K483" s="23"/>
      <c r="L483" s="23"/>
      <c r="M483" s="23"/>
    </row>
    <row r="484" spans="10:13" ht="15.75" customHeight="1">
      <c r="J484" s="23"/>
      <c r="K484" s="23"/>
      <c r="L484" s="23"/>
      <c r="M484" s="23"/>
    </row>
    <row r="485" spans="10:13" ht="15.75" customHeight="1">
      <c r="J485" s="23"/>
      <c r="K485" s="23"/>
      <c r="L485" s="23"/>
      <c r="M485" s="23"/>
    </row>
    <row r="486" spans="10:13" ht="15.75" customHeight="1">
      <c r="J486" s="23"/>
      <c r="K486" s="23"/>
      <c r="L486" s="23"/>
      <c r="M486" s="23"/>
    </row>
    <row r="487" spans="10:13" ht="15.75" customHeight="1">
      <c r="J487" s="23"/>
      <c r="K487" s="23"/>
      <c r="L487" s="23"/>
      <c r="M487" s="23"/>
    </row>
    <row r="488" spans="10:13" ht="15.75" customHeight="1">
      <c r="J488" s="23"/>
      <c r="K488" s="23"/>
      <c r="L488" s="23"/>
      <c r="M488" s="23"/>
    </row>
    <row r="489" spans="10:13" ht="15.75" customHeight="1">
      <c r="J489" s="23"/>
      <c r="K489" s="23"/>
      <c r="L489" s="23"/>
      <c r="M489" s="23"/>
    </row>
    <row r="490" spans="10:13" ht="15.75" customHeight="1">
      <c r="J490" s="23"/>
      <c r="K490" s="23"/>
      <c r="L490" s="23"/>
      <c r="M490" s="23"/>
    </row>
    <row r="491" spans="10:13" ht="15.75" customHeight="1">
      <c r="J491" s="23"/>
      <c r="K491" s="23"/>
      <c r="L491" s="23"/>
      <c r="M491" s="23"/>
    </row>
    <row r="492" spans="10:13" ht="15.75" customHeight="1">
      <c r="J492" s="23"/>
      <c r="K492" s="23"/>
      <c r="L492" s="23"/>
      <c r="M492" s="23"/>
    </row>
    <row r="493" spans="10:13" ht="15.75" customHeight="1">
      <c r="J493" s="23"/>
      <c r="K493" s="23"/>
      <c r="L493" s="23"/>
      <c r="M493" s="23"/>
    </row>
    <row r="494" spans="10:13" ht="15.75" customHeight="1">
      <c r="J494" s="23"/>
      <c r="K494" s="23"/>
      <c r="L494" s="23"/>
      <c r="M494" s="23"/>
    </row>
    <row r="495" spans="10:13" ht="15.75" customHeight="1">
      <c r="J495" s="23"/>
      <c r="K495" s="23"/>
      <c r="L495" s="23"/>
      <c r="M495" s="23"/>
    </row>
    <row r="496" spans="10:13" ht="15.75" customHeight="1">
      <c r="J496" s="23"/>
      <c r="K496" s="23"/>
      <c r="L496" s="23"/>
      <c r="M496" s="23"/>
    </row>
    <row r="497" spans="11:13" ht="15.75" customHeight="1">
      <c r="K497" s="23"/>
      <c r="L497" s="23"/>
      <c r="M497" s="23"/>
    </row>
    <row r="498" spans="11:13" ht="15.75" customHeight="1">
      <c r="K498" s="23"/>
      <c r="L498" s="23"/>
      <c r="M498" s="23"/>
    </row>
    <row r="499" spans="11:13" ht="15.75" customHeight="1">
      <c r="K499" s="23"/>
      <c r="L499" s="23"/>
      <c r="M499" s="23"/>
    </row>
    <row r="500" spans="11:13" ht="15.75" customHeight="1">
      <c r="K500" s="23"/>
      <c r="L500" s="23"/>
      <c r="M500" s="23"/>
    </row>
  </sheetData>
  <mergeCells count="6">
    <mergeCell ref="A6:J6"/>
    <mergeCell ref="B16:D16"/>
    <mergeCell ref="G1:J1"/>
    <mergeCell ref="A2:J2"/>
    <mergeCell ref="A3:J3"/>
    <mergeCell ref="A5:J5"/>
  </mergeCells>
  <pageMargins left="0.7" right="0.25" top="0.75" bottom="0.75" header="0.3" footer="0.3"/>
  <pageSetup scale="4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33"/>
  <sheetViews>
    <sheetView tabSelected="1" zoomScale="60" zoomScaleNormal="60" workbookViewId="0">
      <selection sqref="A1:D1"/>
    </sheetView>
  </sheetViews>
  <sheetFormatPr defaultColWidth="14.42578125" defaultRowHeight="15" customHeight="1"/>
  <cols>
    <col min="1" max="1" width="18" customWidth="1"/>
    <col min="2" max="2" width="15.5703125" customWidth="1"/>
    <col min="3" max="4" width="16.140625" customWidth="1"/>
    <col min="5" max="5" width="44.7109375" customWidth="1"/>
    <col min="6" max="6" width="14" customWidth="1"/>
    <col min="7" max="7" width="16.85546875" customWidth="1"/>
    <col min="8" max="8" width="13.5703125" customWidth="1"/>
    <col min="9" max="9" width="11.140625" customWidth="1"/>
    <col min="10" max="10" width="13" customWidth="1"/>
    <col min="11" max="11" width="11.5703125" customWidth="1"/>
    <col min="12" max="12" width="12" customWidth="1"/>
    <col min="13" max="13" width="12.7109375" customWidth="1"/>
    <col min="14" max="14" width="12.85546875" customWidth="1"/>
    <col min="15" max="15" width="8.7109375" customWidth="1"/>
  </cols>
  <sheetData>
    <row r="1" spans="1:16" ht="21.75" customHeight="1">
      <c r="A1" s="301" t="s">
        <v>149</v>
      </c>
      <c r="B1" s="301"/>
      <c r="C1" s="301"/>
      <c r="D1" s="301"/>
      <c r="E1" s="301" t="s">
        <v>103</v>
      </c>
      <c r="F1" s="301"/>
      <c r="G1" s="301"/>
      <c r="H1" s="132"/>
      <c r="I1" s="132"/>
      <c r="J1" s="301" t="s">
        <v>158</v>
      </c>
      <c r="K1" s="301"/>
      <c r="L1" s="301"/>
      <c r="M1" s="301"/>
      <c r="N1" s="193"/>
      <c r="O1" s="193"/>
      <c r="P1" s="34"/>
    </row>
    <row r="2" spans="1:16" ht="90" customHeight="1">
      <c r="A2" s="309" t="s">
        <v>101</v>
      </c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1"/>
      <c r="O2" s="194"/>
      <c r="P2" s="34"/>
    </row>
    <row r="3" spans="1:16" ht="31.5" customHeight="1">
      <c r="A3" s="312" t="s">
        <v>133</v>
      </c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4"/>
      <c r="O3" s="103"/>
      <c r="P3" s="34"/>
    </row>
    <row r="4" spans="1:16" ht="18" customHeight="1">
      <c r="A4" s="97" t="s">
        <v>58</v>
      </c>
      <c r="B4" s="97" t="s">
        <v>59</v>
      </c>
      <c r="C4" s="97" t="s">
        <v>60</v>
      </c>
      <c r="D4" s="97" t="s">
        <v>61</v>
      </c>
      <c r="E4" s="97" t="s">
        <v>62</v>
      </c>
      <c r="F4" s="97" t="s">
        <v>63</v>
      </c>
      <c r="G4" s="97" t="s">
        <v>64</v>
      </c>
      <c r="H4" s="97" t="s">
        <v>65</v>
      </c>
      <c r="I4" s="97" t="s">
        <v>66</v>
      </c>
      <c r="J4" s="97" t="s">
        <v>67</v>
      </c>
      <c r="K4" s="97" t="s">
        <v>68</v>
      </c>
      <c r="L4" s="97" t="s">
        <v>69</v>
      </c>
      <c r="M4" s="97" t="s">
        <v>70</v>
      </c>
      <c r="N4" s="97" t="s">
        <v>31</v>
      </c>
      <c r="O4" s="103"/>
      <c r="P4" s="34"/>
    </row>
    <row r="5" spans="1:16" ht="15.75" customHeight="1">
      <c r="A5" s="305" t="s">
        <v>71</v>
      </c>
      <c r="B5" s="134" t="s">
        <v>72</v>
      </c>
      <c r="C5" s="98" t="s">
        <v>73</v>
      </c>
      <c r="D5" s="104">
        <v>0</v>
      </c>
      <c r="E5" s="104">
        <v>0</v>
      </c>
      <c r="F5" s="104">
        <v>0</v>
      </c>
      <c r="G5" s="104">
        <v>0</v>
      </c>
      <c r="H5" s="105">
        <v>0</v>
      </c>
      <c r="I5" s="302">
        <v>0</v>
      </c>
      <c r="J5" s="302">
        <v>0</v>
      </c>
      <c r="K5" s="302">
        <v>0</v>
      </c>
      <c r="L5" s="302">
        <v>0</v>
      </c>
      <c r="M5" s="302">
        <f>+(H5+H6)-J5+I5+K5</f>
        <v>0</v>
      </c>
      <c r="N5" s="98"/>
      <c r="O5" s="103"/>
      <c r="P5" s="34"/>
    </row>
    <row r="6" spans="1:16" ht="15.75" customHeight="1">
      <c r="A6" s="303"/>
      <c r="B6" s="101"/>
      <c r="C6" s="98" t="s">
        <v>74</v>
      </c>
      <c r="D6" s="104">
        <v>0</v>
      </c>
      <c r="E6" s="104">
        <v>0</v>
      </c>
      <c r="F6" s="104">
        <v>0</v>
      </c>
      <c r="G6" s="104">
        <v>0</v>
      </c>
      <c r="H6" s="105">
        <v>0</v>
      </c>
      <c r="I6" s="303"/>
      <c r="J6" s="303"/>
      <c r="K6" s="303"/>
      <c r="L6" s="303"/>
      <c r="M6" s="303"/>
      <c r="N6" s="98"/>
      <c r="O6" s="103"/>
      <c r="P6" s="34"/>
    </row>
    <row r="7" spans="1:16" ht="15.75" customHeight="1">
      <c r="A7" s="305" t="s">
        <v>75</v>
      </c>
      <c r="B7" s="134" t="s">
        <v>76</v>
      </c>
      <c r="C7" s="106" t="s">
        <v>73</v>
      </c>
      <c r="D7" s="104">
        <v>0</v>
      </c>
      <c r="E7" s="104">
        <v>0</v>
      </c>
      <c r="F7" s="104">
        <v>0</v>
      </c>
      <c r="G7" s="104">
        <v>0</v>
      </c>
      <c r="H7" s="105">
        <v>0</v>
      </c>
      <c r="I7" s="302">
        <v>0</v>
      </c>
      <c r="J7" s="302">
        <v>0</v>
      </c>
      <c r="K7" s="302">
        <v>0</v>
      </c>
      <c r="L7" s="302">
        <v>0</v>
      </c>
      <c r="M7" s="302">
        <f>+(H7+H8)-J7+I7+K7</f>
        <v>0</v>
      </c>
      <c r="N7" s="107"/>
      <c r="O7" s="103"/>
      <c r="P7" s="34"/>
    </row>
    <row r="8" spans="1:16" ht="15.75" customHeight="1">
      <c r="A8" s="303"/>
      <c r="B8" s="101"/>
      <c r="C8" s="106" t="s">
        <v>74</v>
      </c>
      <c r="D8" s="104">
        <v>0</v>
      </c>
      <c r="E8" s="104">
        <v>0</v>
      </c>
      <c r="F8" s="104">
        <v>0</v>
      </c>
      <c r="G8" s="104">
        <v>0</v>
      </c>
      <c r="H8" s="105">
        <v>0</v>
      </c>
      <c r="I8" s="303"/>
      <c r="J8" s="303"/>
      <c r="K8" s="303"/>
      <c r="L8" s="303"/>
      <c r="M8" s="303"/>
      <c r="N8" s="107"/>
      <c r="O8" s="103"/>
      <c r="P8" s="34"/>
    </row>
    <row r="9" spans="1:16" ht="15.75" customHeight="1">
      <c r="A9" s="305" t="s">
        <v>77</v>
      </c>
      <c r="B9" s="304" t="s">
        <v>78</v>
      </c>
      <c r="C9" s="106" t="s">
        <v>73</v>
      </c>
      <c r="D9" s="104">
        <v>0</v>
      </c>
      <c r="E9" s="104">
        <v>0</v>
      </c>
      <c r="F9" s="104">
        <v>0</v>
      </c>
      <c r="G9" s="104">
        <v>0</v>
      </c>
      <c r="H9" s="105">
        <f t="shared" ref="H9:H11" si="0">D9+E9-F9-G9</f>
        <v>0</v>
      </c>
      <c r="I9" s="302">
        <v>0</v>
      </c>
      <c r="J9" s="302">
        <v>0</v>
      </c>
      <c r="K9" s="302">
        <v>0</v>
      </c>
      <c r="L9" s="302">
        <v>0</v>
      </c>
      <c r="M9" s="302">
        <f>+(H9+H10)-J9+I9+K9</f>
        <v>0</v>
      </c>
      <c r="N9" s="108"/>
      <c r="O9" s="103"/>
      <c r="P9" s="34"/>
    </row>
    <row r="10" spans="1:16" ht="15.75" customHeight="1">
      <c r="A10" s="303"/>
      <c r="B10" s="303"/>
      <c r="C10" s="106" t="s">
        <v>74</v>
      </c>
      <c r="D10" s="104">
        <v>0</v>
      </c>
      <c r="E10" s="104">
        <v>0</v>
      </c>
      <c r="F10" s="104">
        <v>0</v>
      </c>
      <c r="G10" s="104">
        <v>0</v>
      </c>
      <c r="H10" s="105">
        <f t="shared" si="0"/>
        <v>0</v>
      </c>
      <c r="I10" s="303"/>
      <c r="J10" s="303"/>
      <c r="K10" s="303"/>
      <c r="L10" s="303"/>
      <c r="M10" s="303"/>
      <c r="N10" s="108"/>
      <c r="O10" s="103"/>
      <c r="P10" s="34"/>
    </row>
    <row r="11" spans="1:16" ht="15.75" customHeight="1">
      <c r="A11" s="305" t="s">
        <v>79</v>
      </c>
      <c r="B11" s="304" t="s">
        <v>76</v>
      </c>
      <c r="C11" s="106" t="s">
        <v>73</v>
      </c>
      <c r="D11" s="104">
        <v>0</v>
      </c>
      <c r="E11" s="104">
        <v>0</v>
      </c>
      <c r="F11" s="104">
        <v>0</v>
      </c>
      <c r="G11" s="104">
        <v>0</v>
      </c>
      <c r="H11" s="105">
        <f t="shared" si="0"/>
        <v>0</v>
      </c>
      <c r="I11" s="302">
        <v>0</v>
      </c>
      <c r="J11" s="302">
        <v>41.5</v>
      </c>
      <c r="K11" s="302">
        <v>0</v>
      </c>
      <c r="L11" s="302">
        <v>0</v>
      </c>
      <c r="M11" s="302">
        <f>+(H11+H12)-J11+I11+K11</f>
        <v>0</v>
      </c>
      <c r="N11" s="108"/>
      <c r="O11" s="103"/>
      <c r="P11" s="34"/>
    </row>
    <row r="12" spans="1:16" ht="15.75" customHeight="1">
      <c r="A12" s="303"/>
      <c r="B12" s="303"/>
      <c r="C12" s="106" t="s">
        <v>74</v>
      </c>
      <c r="D12" s="104">
        <v>0</v>
      </c>
      <c r="E12" s="104">
        <v>41.5</v>
      </c>
      <c r="F12" s="104">
        <v>0</v>
      </c>
      <c r="G12" s="104">
        <v>0</v>
      </c>
      <c r="H12" s="105">
        <v>41.5</v>
      </c>
      <c r="I12" s="303"/>
      <c r="J12" s="303"/>
      <c r="K12" s="303"/>
      <c r="L12" s="303"/>
      <c r="M12" s="303"/>
      <c r="N12" s="108"/>
      <c r="O12" s="103"/>
      <c r="P12" s="34"/>
    </row>
    <row r="13" spans="1:16" ht="15.75" customHeight="1">
      <c r="A13" s="305" t="s">
        <v>80</v>
      </c>
      <c r="B13" s="304" t="s">
        <v>78</v>
      </c>
      <c r="C13" s="106" t="s">
        <v>73</v>
      </c>
      <c r="D13" s="104">
        <v>0</v>
      </c>
      <c r="E13" s="104">
        <v>0</v>
      </c>
      <c r="F13" s="104">
        <v>0</v>
      </c>
      <c r="G13" s="104">
        <v>0</v>
      </c>
      <c r="H13" s="105">
        <f>D13+E13-F13-G13</f>
        <v>0</v>
      </c>
      <c r="I13" s="302">
        <v>0</v>
      </c>
      <c r="J13" s="302">
        <v>0</v>
      </c>
      <c r="K13" s="302">
        <v>0</v>
      </c>
      <c r="L13" s="302">
        <v>0</v>
      </c>
      <c r="M13" s="302">
        <f>+(H13+H14)-J13+I13+K13</f>
        <v>0</v>
      </c>
      <c r="N13" s="108"/>
      <c r="O13" s="103"/>
      <c r="P13" s="34"/>
    </row>
    <row r="14" spans="1:16" ht="15.75" customHeight="1">
      <c r="A14" s="303"/>
      <c r="B14" s="303"/>
      <c r="C14" s="106" t="s">
        <v>74</v>
      </c>
      <c r="D14" s="104">
        <v>0</v>
      </c>
      <c r="E14" s="104">
        <v>0</v>
      </c>
      <c r="F14" s="104">
        <v>0</v>
      </c>
      <c r="G14" s="104">
        <v>0</v>
      </c>
      <c r="H14" s="105">
        <v>0</v>
      </c>
      <c r="I14" s="303"/>
      <c r="J14" s="303"/>
      <c r="K14" s="303"/>
      <c r="L14" s="303"/>
      <c r="M14" s="303"/>
      <c r="N14" s="108"/>
      <c r="O14" s="103"/>
      <c r="P14" s="34"/>
    </row>
    <row r="15" spans="1:16" ht="16.5" customHeight="1">
      <c r="A15" s="305" t="s">
        <v>81</v>
      </c>
      <c r="B15" s="304" t="s">
        <v>76</v>
      </c>
      <c r="C15" s="106" t="s">
        <v>73</v>
      </c>
      <c r="D15" s="104">
        <v>0</v>
      </c>
      <c r="E15" s="104">
        <v>0</v>
      </c>
      <c r="F15" s="104">
        <v>0</v>
      </c>
      <c r="G15" s="104">
        <v>0</v>
      </c>
      <c r="H15" s="105">
        <f t="shared" ref="H15:H20" si="1">D15+E15-F15-G15</f>
        <v>0</v>
      </c>
      <c r="I15" s="302">
        <v>0</v>
      </c>
      <c r="J15" s="302">
        <v>0</v>
      </c>
      <c r="K15" s="302">
        <v>0</v>
      </c>
      <c r="L15" s="302">
        <v>0</v>
      </c>
      <c r="M15" s="302">
        <f>+(H15+H16)-J15+I15+K15</f>
        <v>0</v>
      </c>
      <c r="N15" s="108"/>
      <c r="O15" s="103"/>
      <c r="P15" s="34"/>
    </row>
    <row r="16" spans="1:16" ht="15.75" customHeight="1">
      <c r="A16" s="306"/>
      <c r="B16" s="306"/>
      <c r="C16" s="109" t="s">
        <v>74</v>
      </c>
      <c r="D16" s="104">
        <v>0</v>
      </c>
      <c r="E16" s="104">
        <v>0</v>
      </c>
      <c r="F16" s="104">
        <v>0</v>
      </c>
      <c r="G16" s="104">
        <v>0</v>
      </c>
      <c r="H16" s="105">
        <f t="shared" si="1"/>
        <v>0</v>
      </c>
      <c r="I16" s="306"/>
      <c r="J16" s="306"/>
      <c r="K16" s="306"/>
      <c r="L16" s="306"/>
      <c r="M16" s="303"/>
      <c r="N16" s="110"/>
      <c r="O16" s="103"/>
      <c r="P16" s="34"/>
    </row>
    <row r="17" spans="1:16" ht="16.5" customHeight="1">
      <c r="A17" s="305" t="s">
        <v>82</v>
      </c>
      <c r="B17" s="304" t="s">
        <v>78</v>
      </c>
      <c r="C17" s="106" t="s">
        <v>73</v>
      </c>
      <c r="D17" s="104">
        <v>0</v>
      </c>
      <c r="E17" s="104">
        <v>0</v>
      </c>
      <c r="F17" s="104">
        <v>0</v>
      </c>
      <c r="G17" s="104">
        <v>0</v>
      </c>
      <c r="H17" s="105">
        <f t="shared" si="1"/>
        <v>0</v>
      </c>
      <c r="I17" s="302">
        <v>0</v>
      </c>
      <c r="J17" s="302">
        <v>0</v>
      </c>
      <c r="K17" s="302">
        <v>0</v>
      </c>
      <c r="L17" s="302">
        <v>0</v>
      </c>
      <c r="M17" s="302">
        <f>+(H17+H18)-J17+I17+K17</f>
        <v>0</v>
      </c>
      <c r="N17" s="110"/>
      <c r="O17" s="103"/>
      <c r="P17" s="34"/>
    </row>
    <row r="18" spans="1:16" ht="15.75" customHeight="1">
      <c r="A18" s="306"/>
      <c r="B18" s="306"/>
      <c r="C18" s="109" t="s">
        <v>74</v>
      </c>
      <c r="D18" s="104">
        <v>0</v>
      </c>
      <c r="E18" s="104">
        <v>0</v>
      </c>
      <c r="F18" s="104">
        <v>0</v>
      </c>
      <c r="G18" s="104">
        <v>0</v>
      </c>
      <c r="H18" s="105">
        <f t="shared" si="1"/>
        <v>0</v>
      </c>
      <c r="I18" s="306"/>
      <c r="J18" s="306"/>
      <c r="K18" s="306"/>
      <c r="L18" s="306"/>
      <c r="M18" s="303"/>
      <c r="N18" s="108"/>
      <c r="O18" s="103"/>
      <c r="P18" s="34"/>
    </row>
    <row r="19" spans="1:16" ht="16.5" customHeight="1">
      <c r="A19" s="305" t="s">
        <v>83</v>
      </c>
      <c r="B19" s="304" t="s">
        <v>78</v>
      </c>
      <c r="C19" s="106" t="s">
        <v>73</v>
      </c>
      <c r="D19" s="104">
        <v>0</v>
      </c>
      <c r="E19" s="104">
        <v>0</v>
      </c>
      <c r="F19" s="104">
        <v>0</v>
      </c>
      <c r="G19" s="104">
        <v>0</v>
      </c>
      <c r="H19" s="105">
        <f t="shared" si="1"/>
        <v>0</v>
      </c>
      <c r="I19" s="302">
        <v>0</v>
      </c>
      <c r="J19" s="302">
        <v>0</v>
      </c>
      <c r="K19" s="302">
        <v>0</v>
      </c>
      <c r="L19" s="302">
        <v>0</v>
      </c>
      <c r="M19" s="302">
        <f>+(H19+H20)-J19+I19+K19</f>
        <v>0</v>
      </c>
      <c r="N19" s="108"/>
      <c r="O19" s="103"/>
      <c r="P19" s="34"/>
    </row>
    <row r="20" spans="1:16" ht="16.5" customHeight="1">
      <c r="A20" s="306"/>
      <c r="B20" s="306"/>
      <c r="C20" s="109" t="s">
        <v>74</v>
      </c>
      <c r="D20" s="104">
        <v>0</v>
      </c>
      <c r="E20" s="104">
        <v>0</v>
      </c>
      <c r="F20" s="104">
        <v>0</v>
      </c>
      <c r="G20" s="104">
        <v>0</v>
      </c>
      <c r="H20" s="105">
        <f t="shared" si="1"/>
        <v>0</v>
      </c>
      <c r="I20" s="306"/>
      <c r="J20" s="306"/>
      <c r="K20" s="306"/>
      <c r="L20" s="306"/>
      <c r="M20" s="303"/>
      <c r="N20" s="111"/>
      <c r="O20" s="103" t="s">
        <v>84</v>
      </c>
      <c r="P20" s="34"/>
    </row>
    <row r="21" spans="1:16" ht="15.75" customHeight="1">
      <c r="A21" s="316" t="s">
        <v>13</v>
      </c>
      <c r="B21" s="317"/>
      <c r="C21" s="318"/>
      <c r="D21" s="112">
        <f>SUM(D7:D20)</f>
        <v>0</v>
      </c>
      <c r="E21" s="131">
        <f>SUM(E5:E20)</f>
        <v>41.5</v>
      </c>
      <c r="F21" s="112">
        <f>SUM(F7:F20)</f>
        <v>0</v>
      </c>
      <c r="G21" s="112">
        <f t="shared" ref="G21:J21" si="2">SUM(G5:G20)</f>
        <v>0</v>
      </c>
      <c r="H21" s="112">
        <f t="shared" si="2"/>
        <v>41.5</v>
      </c>
      <c r="I21" s="113">
        <f t="shared" si="2"/>
        <v>0</v>
      </c>
      <c r="J21" s="113">
        <f t="shared" si="2"/>
        <v>41.5</v>
      </c>
      <c r="K21" s="113">
        <f t="shared" ref="K21:L21" si="3">SUM(K7:K20)</f>
        <v>0</v>
      </c>
      <c r="L21" s="113">
        <f t="shared" si="3"/>
        <v>0</v>
      </c>
      <c r="M21" s="112">
        <f>SUM(M5:M20)</f>
        <v>0</v>
      </c>
      <c r="N21" s="114"/>
      <c r="O21" s="103"/>
      <c r="P21" s="34"/>
    </row>
    <row r="22" spans="1:16" ht="16.5" customHeight="1">
      <c r="A22" s="115" t="s">
        <v>73</v>
      </c>
      <c r="B22" s="99"/>
      <c r="C22" s="99"/>
      <c r="D22" s="116">
        <f t="shared" ref="D22:H22" si="4">+D7+D9+D11+D13+D15</f>
        <v>0</v>
      </c>
      <c r="E22" s="116">
        <f t="shared" si="4"/>
        <v>0</v>
      </c>
      <c r="F22" s="116">
        <f t="shared" si="4"/>
        <v>0</v>
      </c>
      <c r="G22" s="116">
        <f t="shared" si="4"/>
        <v>0</v>
      </c>
      <c r="H22" s="116">
        <f t="shared" si="4"/>
        <v>0</v>
      </c>
      <c r="I22" s="116">
        <v>0</v>
      </c>
      <c r="J22" s="116">
        <v>0</v>
      </c>
      <c r="K22" s="116">
        <f t="shared" ref="K22:L22" si="5">+K7+K9+K11+K13+K15</f>
        <v>0</v>
      </c>
      <c r="L22" s="116">
        <f t="shared" si="5"/>
        <v>0</v>
      </c>
      <c r="M22" s="116">
        <v>0</v>
      </c>
      <c r="N22" s="307">
        <f>+M22+M23</f>
        <v>0</v>
      </c>
      <c r="O22" s="103"/>
      <c r="P22" s="34"/>
    </row>
    <row r="23" spans="1:16" ht="18.75">
      <c r="A23" s="117" t="s">
        <v>74</v>
      </c>
      <c r="B23" s="102"/>
      <c r="C23" s="102"/>
      <c r="D23" s="118">
        <f>D18+D16+D14+D12+D10+D8</f>
        <v>0</v>
      </c>
      <c r="E23" s="118">
        <v>41.5</v>
      </c>
      <c r="F23" s="118">
        <f>+F16+F14+F12+F10+F8</f>
        <v>0</v>
      </c>
      <c r="G23" s="118">
        <v>0</v>
      </c>
      <c r="H23" s="118">
        <v>41.5</v>
      </c>
      <c r="I23" s="118">
        <v>0</v>
      </c>
      <c r="J23" s="118">
        <v>41.5</v>
      </c>
      <c r="K23" s="118">
        <f>+K16+K14+K12+K10+K8</f>
        <v>0</v>
      </c>
      <c r="L23" s="118">
        <v>0</v>
      </c>
      <c r="M23" s="118">
        <v>0</v>
      </c>
      <c r="N23" s="308"/>
      <c r="O23" s="103"/>
      <c r="P23" s="34"/>
    </row>
    <row r="24" spans="1:16" ht="15.75" customHeight="1">
      <c r="A24" s="103"/>
      <c r="B24" s="103"/>
      <c r="C24" s="103"/>
      <c r="D24" s="103"/>
      <c r="E24" s="103">
        <v>0</v>
      </c>
      <c r="F24" s="103"/>
      <c r="G24" s="103"/>
      <c r="H24" s="103"/>
      <c r="I24" s="103"/>
      <c r="J24" s="103"/>
      <c r="K24" s="103"/>
      <c r="L24" s="103"/>
      <c r="M24" s="103"/>
      <c r="N24" s="103"/>
      <c r="O24" s="119"/>
      <c r="P24" s="34"/>
    </row>
    <row r="25" spans="1:16" ht="15.75" customHeight="1">
      <c r="A25" s="120" t="s">
        <v>85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00"/>
      <c r="P25" s="34"/>
    </row>
    <row r="26" spans="1:16" ht="15.75" customHeight="1">
      <c r="A26" s="324" t="s">
        <v>86</v>
      </c>
      <c r="B26" s="324" t="s">
        <v>87</v>
      </c>
      <c r="C26" s="324" t="s">
        <v>88</v>
      </c>
      <c r="D26" s="321" t="s">
        <v>89</v>
      </c>
      <c r="E26" s="323" t="s">
        <v>90</v>
      </c>
      <c r="F26" s="319" t="s">
        <v>91</v>
      </c>
      <c r="G26" s="320"/>
      <c r="H26" s="319" t="s">
        <v>64</v>
      </c>
      <c r="I26" s="320"/>
      <c r="J26" s="315" t="s">
        <v>92</v>
      </c>
      <c r="K26" s="313"/>
      <c r="L26" s="314"/>
      <c r="M26" s="100" t="s">
        <v>93</v>
      </c>
      <c r="N26" s="100"/>
      <c r="O26" s="100" t="s">
        <v>98</v>
      </c>
      <c r="P26" s="34"/>
    </row>
    <row r="27" spans="1:16" ht="15.75" customHeight="1">
      <c r="A27" s="322"/>
      <c r="B27" s="322"/>
      <c r="C27" s="322"/>
      <c r="D27" s="322"/>
      <c r="E27" s="322"/>
      <c r="F27" s="121" t="s">
        <v>94</v>
      </c>
      <c r="G27" s="121" t="s">
        <v>95</v>
      </c>
      <c r="H27" s="133" t="s">
        <v>73</v>
      </c>
      <c r="I27" s="133" t="s">
        <v>74</v>
      </c>
      <c r="J27" s="100" t="s">
        <v>78</v>
      </c>
      <c r="K27" s="100" t="s">
        <v>76</v>
      </c>
      <c r="L27" s="100" t="s">
        <v>72</v>
      </c>
      <c r="M27" s="100" t="s">
        <v>96</v>
      </c>
      <c r="N27" s="100" t="s">
        <v>97</v>
      </c>
      <c r="O27" s="122"/>
      <c r="P27" s="34"/>
    </row>
    <row r="28" spans="1:16" ht="15.75" customHeight="1">
      <c r="A28" s="123"/>
      <c r="B28" s="123"/>
      <c r="C28" s="123"/>
      <c r="D28" s="123"/>
      <c r="E28" s="124"/>
      <c r="F28" s="125"/>
      <c r="G28" s="125"/>
      <c r="H28" s="122"/>
      <c r="I28" s="125"/>
      <c r="J28" s="123"/>
      <c r="K28" s="125"/>
      <c r="L28" s="125"/>
      <c r="M28" s="123"/>
      <c r="N28" s="125"/>
      <c r="O28" s="126"/>
      <c r="P28" s="34"/>
    </row>
    <row r="29" spans="1:16" ht="15.75" customHeight="1">
      <c r="A29" s="108" t="s">
        <v>99</v>
      </c>
      <c r="B29" s="108"/>
      <c r="C29" s="123"/>
      <c r="D29" s="123"/>
      <c r="E29" s="108"/>
      <c r="F29" s="125"/>
      <c r="G29" s="105"/>
      <c r="H29" s="126">
        <v>0</v>
      </c>
      <c r="I29" s="126">
        <f t="shared" ref="I29:N29" si="6">SUM(I28)</f>
        <v>0</v>
      </c>
      <c r="J29" s="126">
        <f t="shared" si="6"/>
        <v>0</v>
      </c>
      <c r="K29" s="126">
        <f t="shared" si="6"/>
        <v>0</v>
      </c>
      <c r="L29" s="127">
        <f t="shared" si="6"/>
        <v>0</v>
      </c>
      <c r="M29" s="126">
        <f t="shared" si="6"/>
        <v>0</v>
      </c>
      <c r="N29" s="126">
        <f t="shared" si="6"/>
        <v>0</v>
      </c>
      <c r="O29" s="136"/>
      <c r="P29" s="34"/>
    </row>
    <row r="30" spans="1:16" ht="15.75" customHeight="1">
      <c r="A30" s="108"/>
      <c r="B30" s="108"/>
      <c r="C30" s="108"/>
      <c r="D30" s="108"/>
      <c r="E30" s="108"/>
      <c r="F30" s="105"/>
      <c r="G30" s="108"/>
      <c r="H30" s="105"/>
      <c r="I30" s="105"/>
      <c r="J30" s="128"/>
      <c r="K30" s="135"/>
      <c r="L30" s="135"/>
      <c r="M30" s="135"/>
      <c r="N30" s="135"/>
      <c r="O30" s="136"/>
      <c r="P30" s="34"/>
    </row>
    <row r="31" spans="1:16" ht="15.75" customHeight="1">
      <c r="A31" s="108"/>
      <c r="B31" s="108"/>
      <c r="C31" s="108"/>
      <c r="D31" s="108"/>
      <c r="E31" s="108"/>
      <c r="F31" s="108"/>
      <c r="G31" s="108"/>
      <c r="H31" s="105"/>
      <c r="I31" s="105"/>
      <c r="J31" s="137">
        <v>0</v>
      </c>
      <c r="K31" s="135"/>
      <c r="L31" s="135"/>
      <c r="M31" s="135"/>
      <c r="N31" s="135"/>
      <c r="O31" s="136"/>
      <c r="P31" s="34"/>
    </row>
    <row r="32" spans="1:16" ht="15" customHeight="1">
      <c r="A32" s="108"/>
      <c r="B32" s="108"/>
      <c r="C32" s="108"/>
      <c r="D32" s="108"/>
      <c r="E32" s="108"/>
      <c r="F32" s="108"/>
      <c r="G32" s="108"/>
      <c r="H32" s="108"/>
      <c r="I32" s="108"/>
      <c r="J32" s="137" t="s">
        <v>100</v>
      </c>
      <c r="K32" s="135"/>
      <c r="L32" s="135"/>
      <c r="M32" s="135"/>
      <c r="N32" s="135"/>
      <c r="O32" s="103"/>
      <c r="P32" s="34"/>
    </row>
    <row r="33" spans="1:15" ht="15" customHeight="1">
      <c r="A33" s="103"/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</sheetData>
  <mergeCells count="69">
    <mergeCell ref="J26:L26"/>
    <mergeCell ref="A21:C21"/>
    <mergeCell ref="F26:G26"/>
    <mergeCell ref="H26:I26"/>
    <mergeCell ref="D26:D27"/>
    <mergeCell ref="E26:E27"/>
    <mergeCell ref="C26:C27"/>
    <mergeCell ref="B26:B27"/>
    <mergeCell ref="A26:A27"/>
    <mergeCell ref="I15:I16"/>
    <mergeCell ref="I13:I14"/>
    <mergeCell ref="I17:I18"/>
    <mergeCell ref="I19:I20"/>
    <mergeCell ref="B13:B14"/>
    <mergeCell ref="B15:B16"/>
    <mergeCell ref="B17:B18"/>
    <mergeCell ref="B19:B20"/>
    <mergeCell ref="A11:A12"/>
    <mergeCell ref="A15:A16"/>
    <mergeCell ref="A13:A14"/>
    <mergeCell ref="A17:A18"/>
    <mergeCell ref="A19:A20"/>
    <mergeCell ref="A2:N2"/>
    <mergeCell ref="A3:N3"/>
    <mergeCell ref="I7:I8"/>
    <mergeCell ref="J7:J8"/>
    <mergeCell ref="K7:K8"/>
    <mergeCell ref="L7:L8"/>
    <mergeCell ref="M7:M8"/>
    <mergeCell ref="M5:M6"/>
    <mergeCell ref="K5:K6"/>
    <mergeCell ref="L5:L6"/>
    <mergeCell ref="A7:A8"/>
    <mergeCell ref="A5:A6"/>
    <mergeCell ref="I5:I6"/>
    <mergeCell ref="J5:J6"/>
    <mergeCell ref="N22:N23"/>
    <mergeCell ref="M17:M18"/>
    <mergeCell ref="M13:M14"/>
    <mergeCell ref="K15:K16"/>
    <mergeCell ref="L15:L16"/>
    <mergeCell ref="M15:M16"/>
    <mergeCell ref="M19:M20"/>
    <mergeCell ref="J15:J16"/>
    <mergeCell ref="J17:J18"/>
    <mergeCell ref="K13:K14"/>
    <mergeCell ref="L13:L14"/>
    <mergeCell ref="L19:L20"/>
    <mergeCell ref="K17:K18"/>
    <mergeCell ref="L17:L18"/>
    <mergeCell ref="K19:K20"/>
    <mergeCell ref="J19:J20"/>
    <mergeCell ref="J13:J14"/>
    <mergeCell ref="A1:D1"/>
    <mergeCell ref="E1:G1"/>
    <mergeCell ref="J1:M1"/>
    <mergeCell ref="M9:M10"/>
    <mergeCell ref="K11:K12"/>
    <mergeCell ref="L11:L12"/>
    <mergeCell ref="K9:K10"/>
    <mergeCell ref="L9:L10"/>
    <mergeCell ref="M11:M12"/>
    <mergeCell ref="I11:I12"/>
    <mergeCell ref="J11:J12"/>
    <mergeCell ref="I9:I10"/>
    <mergeCell ref="J9:J10"/>
    <mergeCell ref="B11:B12"/>
    <mergeCell ref="A9:A10"/>
    <mergeCell ref="B9:B10"/>
  </mergeCells>
  <pageMargins left="0.5" right="0.75" top="1.5" bottom="0.5" header="0.25" footer="0.25"/>
  <pageSetup scale="4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44"/>
  <sheetViews>
    <sheetView topLeftCell="A25" workbookViewId="0">
      <selection activeCell="A9" sqref="A9:A10"/>
    </sheetView>
  </sheetViews>
  <sheetFormatPr defaultColWidth="14.42578125" defaultRowHeight="15" customHeight="1"/>
  <cols>
    <col min="1" max="1" width="18" customWidth="1"/>
    <col min="2" max="2" width="11" customWidth="1"/>
    <col min="3" max="3" width="27.85546875" customWidth="1"/>
    <col min="4" max="4" width="21.5703125" customWidth="1"/>
    <col min="5" max="5" width="31.140625" customWidth="1"/>
    <col min="6" max="6" width="19.42578125" customWidth="1"/>
    <col min="7" max="7" width="31.140625" customWidth="1"/>
    <col min="8" max="8" width="60.28515625" customWidth="1"/>
    <col min="9" max="13" width="8.7109375" customWidth="1"/>
  </cols>
  <sheetData>
    <row r="1" spans="1:8" ht="15" customHeight="1">
      <c r="A1" s="273" t="s">
        <v>149</v>
      </c>
      <c r="B1" s="273"/>
      <c r="C1" s="273"/>
      <c r="D1" s="196"/>
      <c r="E1" s="196"/>
      <c r="F1" s="274" t="s">
        <v>153</v>
      </c>
      <c r="G1" s="274"/>
      <c r="H1" s="196"/>
    </row>
    <row r="2" spans="1:8" ht="94.5" customHeight="1">
      <c r="A2" s="293" t="s">
        <v>167</v>
      </c>
      <c r="B2" s="293"/>
      <c r="C2" s="293"/>
      <c r="D2" s="293"/>
      <c r="E2" s="293"/>
      <c r="F2" s="293"/>
      <c r="G2" s="293"/>
      <c r="H2" s="293"/>
    </row>
    <row r="3" spans="1:8" ht="40.5" customHeight="1" thickBot="1">
      <c r="A3" s="291" t="s">
        <v>104</v>
      </c>
      <c r="B3" s="292"/>
      <c r="C3" s="292"/>
      <c r="D3" s="292"/>
      <c r="E3" s="292"/>
      <c r="F3" s="292"/>
      <c r="G3" s="292"/>
      <c r="H3" s="292"/>
    </row>
    <row r="4" spans="1:8" ht="15" customHeight="1">
      <c r="A4" s="246"/>
      <c r="B4" s="247"/>
      <c r="C4" s="247"/>
      <c r="D4" s="247"/>
      <c r="E4" s="247"/>
      <c r="F4" s="247"/>
      <c r="G4" s="201"/>
      <c r="H4" s="201"/>
    </row>
    <row r="5" spans="1:8" ht="29.25" customHeight="1">
      <c r="A5" s="246" t="s">
        <v>23</v>
      </c>
      <c r="B5" s="247"/>
      <c r="C5" s="247"/>
      <c r="D5" s="247"/>
      <c r="E5" s="247"/>
      <c r="F5" s="247"/>
      <c r="G5" s="201"/>
      <c r="H5" s="201"/>
    </row>
    <row r="6" spans="1:8" ht="35.25" customHeight="1">
      <c r="A6" s="200"/>
      <c r="B6" s="200"/>
      <c r="C6" s="285" t="s">
        <v>130</v>
      </c>
      <c r="D6" s="247"/>
      <c r="E6" s="247"/>
      <c r="F6" s="247"/>
      <c r="G6" s="201"/>
      <c r="H6" s="201"/>
    </row>
    <row r="7" spans="1:8" ht="33" customHeight="1">
      <c r="A7" s="201"/>
      <c r="B7" s="286" t="s">
        <v>0</v>
      </c>
      <c r="C7" s="287"/>
      <c r="D7" s="287"/>
      <c r="E7" s="287"/>
      <c r="F7" s="287"/>
      <c r="G7" s="201"/>
      <c r="H7" s="201"/>
    </row>
    <row r="8" spans="1:8" ht="23.25" customHeight="1">
      <c r="A8" s="201"/>
      <c r="B8" s="205" t="s">
        <v>105</v>
      </c>
      <c r="C8" s="206"/>
      <c r="D8" s="206"/>
      <c r="E8" s="205"/>
      <c r="F8" s="206"/>
      <c r="G8" s="201"/>
      <c r="H8" s="201"/>
    </row>
    <row r="9" spans="1:8" ht="20.25" customHeight="1">
      <c r="A9" s="201"/>
      <c r="B9" s="205" t="s">
        <v>106</v>
      </c>
      <c r="C9" s="206"/>
      <c r="D9" s="206"/>
      <c r="E9" s="205"/>
      <c r="F9" s="206"/>
      <c r="G9" s="201"/>
      <c r="H9" s="201"/>
    </row>
    <row r="10" spans="1:8" ht="20.25" customHeight="1">
      <c r="A10" s="201"/>
      <c r="B10" s="205" t="s">
        <v>157</v>
      </c>
      <c r="C10" s="206"/>
      <c r="D10" s="206"/>
      <c r="E10" s="205"/>
      <c r="F10" s="206"/>
      <c r="G10" s="201"/>
      <c r="H10" s="201"/>
    </row>
    <row r="11" spans="1:8" ht="20.25" customHeight="1">
      <c r="A11" s="201"/>
      <c r="B11" s="205" t="s">
        <v>156</v>
      </c>
      <c r="C11" s="206"/>
      <c r="D11" s="206"/>
      <c r="E11" s="205"/>
      <c r="F11" s="206"/>
      <c r="G11" s="201"/>
      <c r="H11" s="201"/>
    </row>
    <row r="12" spans="1:8" ht="22.5" customHeight="1">
      <c r="A12" s="201"/>
      <c r="B12" s="163" t="s">
        <v>1</v>
      </c>
      <c r="C12" s="163"/>
      <c r="D12" s="206"/>
      <c r="E12" s="205" t="s">
        <v>147</v>
      </c>
      <c r="F12" s="206" t="s">
        <v>135</v>
      </c>
      <c r="G12" s="201"/>
      <c r="H12" s="201"/>
    </row>
    <row r="13" spans="1:8" ht="18.75" customHeight="1">
      <c r="A13" s="201"/>
      <c r="B13" s="206" t="s">
        <v>132</v>
      </c>
      <c r="C13" s="206"/>
      <c r="D13" s="206"/>
      <c r="E13" s="206" t="s">
        <v>159</v>
      </c>
      <c r="F13" s="206" t="s">
        <v>136</v>
      </c>
      <c r="G13" s="201"/>
      <c r="H13" s="201"/>
    </row>
    <row r="14" spans="1:8" ht="24.75" customHeight="1">
      <c r="A14" s="201"/>
      <c r="B14" s="206"/>
      <c r="C14" s="206"/>
      <c r="D14" s="206"/>
      <c r="E14" s="206" t="s">
        <v>164</v>
      </c>
      <c r="F14" s="212"/>
      <c r="G14" s="201"/>
      <c r="H14" s="201"/>
    </row>
    <row r="15" spans="1:8" ht="21" customHeight="1">
      <c r="A15" s="201"/>
      <c r="B15" s="199"/>
      <c r="C15" s="282" t="s">
        <v>24</v>
      </c>
      <c r="D15" s="245"/>
      <c r="E15" s="245"/>
      <c r="F15" s="199"/>
      <c r="G15" s="201"/>
      <c r="H15" s="201"/>
    </row>
    <row r="16" spans="1:8" ht="30.75" customHeight="1">
      <c r="A16" s="201"/>
      <c r="B16" s="283" t="s">
        <v>5</v>
      </c>
      <c r="C16" s="284"/>
      <c r="D16" s="284"/>
      <c r="E16" s="195" t="s">
        <v>162</v>
      </c>
      <c r="F16" s="59" t="s">
        <v>155</v>
      </c>
      <c r="G16" s="201"/>
      <c r="H16" s="201"/>
    </row>
    <row r="17" spans="1:8" ht="19.5" customHeight="1">
      <c r="A17" s="201"/>
      <c r="B17" s="214" t="s">
        <v>7</v>
      </c>
      <c r="C17" s="214"/>
      <c r="D17" s="214"/>
      <c r="E17" s="206" t="s">
        <v>160</v>
      </c>
      <c r="F17" s="212" t="s">
        <v>3</v>
      </c>
      <c r="G17" s="201"/>
      <c r="H17" s="201"/>
    </row>
    <row r="18" spans="1:8" ht="21.75" customHeight="1">
      <c r="A18" s="201"/>
      <c r="B18" s="214" t="s">
        <v>8</v>
      </c>
      <c r="C18" s="214"/>
      <c r="D18" s="214"/>
      <c r="E18" s="206" t="s">
        <v>9</v>
      </c>
      <c r="F18" s="215"/>
      <c r="G18" s="201"/>
      <c r="H18" s="201"/>
    </row>
    <row r="19" spans="1:8" ht="25.5" customHeight="1" thickBot="1">
      <c r="A19" s="201"/>
      <c r="B19" s="141" t="s">
        <v>33</v>
      </c>
      <c r="C19" s="142"/>
      <c r="D19" s="142"/>
      <c r="E19" s="143"/>
      <c r="F19" s="143"/>
      <c r="G19" s="201"/>
      <c r="H19" s="201"/>
    </row>
    <row r="20" spans="1:8" ht="15" customHeight="1">
      <c r="A20" s="201"/>
      <c r="B20" s="276" t="s">
        <v>11</v>
      </c>
      <c r="C20" s="278" t="s">
        <v>12</v>
      </c>
      <c r="D20" s="279"/>
      <c r="E20" s="144" t="s">
        <v>34</v>
      </c>
      <c r="F20" s="145" t="s">
        <v>13</v>
      </c>
      <c r="G20" s="201"/>
      <c r="H20" s="201"/>
    </row>
    <row r="21" spans="1:8" ht="15" customHeight="1">
      <c r="A21" s="201"/>
      <c r="B21" s="277"/>
      <c r="C21" s="280"/>
      <c r="D21" s="281"/>
      <c r="E21" s="108" t="s">
        <v>35</v>
      </c>
      <c r="F21" s="146" t="s">
        <v>14</v>
      </c>
      <c r="G21" s="201"/>
      <c r="H21" s="201"/>
    </row>
    <row r="22" spans="1:8" ht="15.75" customHeight="1">
      <c r="A22" s="201"/>
      <c r="B22" s="147"/>
      <c r="C22" s="148"/>
      <c r="D22" s="148"/>
      <c r="E22" s="148"/>
      <c r="F22" s="149"/>
      <c r="G22" s="201"/>
      <c r="H22" s="201"/>
    </row>
    <row r="23" spans="1:8" ht="23.25" customHeight="1">
      <c r="A23" s="201"/>
      <c r="B23" s="150">
        <v>1</v>
      </c>
      <c r="C23" s="325" t="s">
        <v>36</v>
      </c>
      <c r="D23" s="326"/>
      <c r="E23" s="151">
        <v>41.5</v>
      </c>
      <c r="F23" s="152">
        <v>7470</v>
      </c>
      <c r="G23" s="201"/>
      <c r="H23" s="42"/>
    </row>
    <row r="24" spans="1:8" ht="29.25" customHeight="1">
      <c r="A24" s="201"/>
      <c r="B24" s="150"/>
      <c r="C24" s="148" t="s">
        <v>37</v>
      </c>
      <c r="D24" s="153"/>
      <c r="E24" s="154"/>
      <c r="F24" s="152">
        <v>7470</v>
      </c>
      <c r="G24" s="201"/>
      <c r="H24" s="201"/>
    </row>
    <row r="25" spans="1:8" ht="15" customHeight="1">
      <c r="A25" s="201"/>
      <c r="B25" s="150"/>
      <c r="C25" s="148"/>
      <c r="D25" s="148"/>
      <c r="E25" s="148"/>
      <c r="F25" s="155"/>
      <c r="G25" s="201"/>
      <c r="H25" s="201"/>
    </row>
    <row r="26" spans="1:8" ht="15" customHeight="1">
      <c r="A26" s="201"/>
      <c r="B26" s="288"/>
      <c r="C26" s="289"/>
      <c r="D26" s="289"/>
      <c r="E26" s="289"/>
      <c r="F26" s="290"/>
      <c r="G26" s="201"/>
      <c r="H26" s="201"/>
    </row>
    <row r="27" spans="1:8" ht="15" customHeight="1">
      <c r="A27" s="201"/>
      <c r="B27" s="327" t="s">
        <v>38</v>
      </c>
      <c r="C27" s="289"/>
      <c r="D27" s="289"/>
      <c r="E27" s="289"/>
      <c r="F27" s="290"/>
      <c r="G27" s="201"/>
      <c r="H27" s="201"/>
    </row>
    <row r="28" spans="1:8" ht="15" customHeight="1">
      <c r="A28" s="201"/>
      <c r="B28" s="150"/>
      <c r="C28" s="156"/>
      <c r="D28" s="156"/>
      <c r="E28" s="148"/>
      <c r="F28" s="155"/>
      <c r="G28" s="201"/>
      <c r="H28" s="201"/>
    </row>
    <row r="29" spans="1:8" ht="21.75" customHeight="1">
      <c r="A29" s="201"/>
      <c r="B29" s="150">
        <v>1</v>
      </c>
      <c r="C29" s="148" t="s">
        <v>39</v>
      </c>
      <c r="D29" s="148"/>
      <c r="E29" s="148"/>
      <c r="F29" s="149">
        <f>F24*2.5%</f>
        <v>186.75</v>
      </c>
      <c r="G29" s="201"/>
      <c r="H29" s="201"/>
    </row>
    <row r="30" spans="1:8" ht="20.25" customHeight="1">
      <c r="A30" s="201"/>
      <c r="B30" s="150">
        <v>2</v>
      </c>
      <c r="C30" s="148" t="s">
        <v>40</v>
      </c>
      <c r="D30" s="148"/>
      <c r="E30" s="148"/>
      <c r="F30" s="149">
        <f>F24*2.5%</f>
        <v>186.75</v>
      </c>
      <c r="G30" s="201"/>
      <c r="H30" s="201"/>
    </row>
    <row r="31" spans="1:8" ht="21.75" customHeight="1" thickBot="1">
      <c r="A31" s="201"/>
      <c r="B31" s="157"/>
      <c r="C31" s="158" t="s">
        <v>41</v>
      </c>
      <c r="D31" s="159"/>
      <c r="E31" s="158"/>
      <c r="F31" s="160">
        <f>SUM(F29:F30)</f>
        <v>373.5</v>
      </c>
      <c r="G31" s="201"/>
      <c r="H31" s="201"/>
    </row>
    <row r="32" spans="1:8" ht="15" customHeight="1">
      <c r="A32" s="201"/>
      <c r="B32" s="32"/>
      <c r="C32" s="32"/>
      <c r="D32" s="201"/>
      <c r="E32" s="32"/>
      <c r="F32" s="44"/>
      <c r="G32" s="201"/>
      <c r="H32" s="201"/>
    </row>
    <row r="33" spans="1:8" ht="21.75" customHeight="1">
      <c r="A33" s="201"/>
      <c r="B33" s="33" t="s">
        <v>42</v>
      </c>
      <c r="C33" s="33"/>
      <c r="D33" s="199"/>
      <c r="E33" s="33"/>
      <c r="F33" s="89"/>
      <c r="G33" s="199"/>
      <c r="H33" s="199"/>
    </row>
    <row r="34" spans="1:8" ht="24.75" customHeight="1">
      <c r="A34" s="201"/>
      <c r="B34" s="33" t="s">
        <v>43</v>
      </c>
      <c r="C34" s="33"/>
      <c r="D34" s="199"/>
      <c r="E34" s="33"/>
      <c r="F34" s="89"/>
      <c r="G34" s="199"/>
      <c r="H34" s="199"/>
    </row>
    <row r="35" spans="1:8" ht="21" customHeight="1">
      <c r="A35" s="201"/>
      <c r="B35" s="33" t="s">
        <v>44</v>
      </c>
      <c r="C35" s="33"/>
      <c r="D35" s="33"/>
      <c r="E35" s="33"/>
      <c r="F35" s="33"/>
      <c r="G35" s="199"/>
      <c r="H35" s="199"/>
    </row>
    <row r="36" spans="1:8" ht="18.75" customHeight="1">
      <c r="A36" s="201"/>
      <c r="B36" s="90" t="s">
        <v>45</v>
      </c>
      <c r="C36" s="199"/>
      <c r="D36" s="199"/>
      <c r="E36" s="199"/>
      <c r="F36" s="199"/>
      <c r="G36" s="199"/>
      <c r="H36" s="199"/>
    </row>
    <row r="37" spans="1:8" ht="22.5" customHeight="1">
      <c r="A37" s="201"/>
      <c r="B37" s="90" t="s">
        <v>46</v>
      </c>
      <c r="C37" s="199"/>
      <c r="D37" s="199"/>
      <c r="E37" s="199"/>
      <c r="F37" s="199"/>
      <c r="G37" s="199"/>
      <c r="H37" s="199"/>
    </row>
    <row r="38" spans="1:8" ht="19.5" customHeight="1">
      <c r="A38" s="201"/>
      <c r="B38" s="199"/>
      <c r="C38" s="199"/>
      <c r="D38" s="199"/>
      <c r="E38" s="199"/>
      <c r="F38" s="199"/>
      <c r="G38" s="199"/>
      <c r="H38" s="199"/>
    </row>
    <row r="39" spans="1:8" ht="24.75" customHeight="1">
      <c r="A39" s="201"/>
      <c r="B39" s="201" t="s">
        <v>19</v>
      </c>
      <c r="C39" s="201"/>
      <c r="D39" s="201"/>
      <c r="E39" s="201"/>
      <c r="F39" s="267" t="s">
        <v>129</v>
      </c>
      <c r="G39" s="268"/>
      <c r="H39" s="201"/>
    </row>
    <row r="40" spans="1:8" ht="23.25" customHeight="1">
      <c r="A40" s="201"/>
      <c r="B40" s="201" t="s">
        <v>20</v>
      </c>
      <c r="C40" s="201"/>
      <c r="D40" s="201"/>
      <c r="E40" s="201"/>
      <c r="F40" s="201"/>
      <c r="G40" s="201"/>
      <c r="H40" s="201"/>
    </row>
    <row r="41" spans="1:8" ht="23.25" customHeight="1">
      <c r="A41" s="201"/>
      <c r="B41" s="201" t="s">
        <v>21</v>
      </c>
      <c r="C41" s="201"/>
      <c r="D41" s="201"/>
      <c r="E41" s="201"/>
      <c r="F41" s="201"/>
      <c r="G41" s="201"/>
      <c r="H41" s="201"/>
    </row>
    <row r="42" spans="1:8" ht="23.25" customHeight="1">
      <c r="A42" s="201"/>
      <c r="B42" s="201"/>
      <c r="C42" s="201"/>
      <c r="D42" s="201"/>
      <c r="E42" s="201"/>
      <c r="F42" s="267" t="s">
        <v>22</v>
      </c>
      <c r="G42" s="268"/>
      <c r="H42" s="201"/>
    </row>
    <row r="43" spans="1:8" ht="15" customHeight="1">
      <c r="A43" s="201"/>
      <c r="B43" s="201"/>
      <c r="C43" s="201"/>
      <c r="D43" s="201"/>
      <c r="E43" s="201"/>
      <c r="F43" s="201"/>
      <c r="G43" s="201"/>
      <c r="H43" s="201"/>
    </row>
    <row r="44" spans="1:8" ht="15" customHeight="1">
      <c r="A44" s="246"/>
      <c r="B44" s="247"/>
      <c r="C44" s="247"/>
      <c r="D44" s="247"/>
      <c r="E44" s="247"/>
      <c r="F44" s="247"/>
      <c r="G44" s="201"/>
      <c r="H44" s="201"/>
    </row>
  </sheetData>
  <mergeCells count="18">
    <mergeCell ref="B26:F26"/>
    <mergeCell ref="B27:F27"/>
    <mergeCell ref="F39:G39"/>
    <mergeCell ref="F42:G42"/>
    <mergeCell ref="A44:F44"/>
    <mergeCell ref="C23:D23"/>
    <mergeCell ref="C6:F6"/>
    <mergeCell ref="B7:F7"/>
    <mergeCell ref="C15:E15"/>
    <mergeCell ref="B16:D16"/>
    <mergeCell ref="B20:B21"/>
    <mergeCell ref="C20:D21"/>
    <mergeCell ref="A5:F5"/>
    <mergeCell ref="A1:C1"/>
    <mergeCell ref="F1:G1"/>
    <mergeCell ref="A2:H2"/>
    <mergeCell ref="A3:H3"/>
    <mergeCell ref="A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Sheet1</vt:lpstr>
      <vt:lpstr>Sheet3</vt:lpstr>
      <vt:lpstr>sheet5</vt:lpstr>
      <vt:lpstr>Sheet6</vt:lpstr>
      <vt:lpstr>Sheet7</vt:lpstr>
      <vt:lpstr>Sheet8</vt:lpstr>
      <vt:lpstr>Sheet11</vt:lpstr>
      <vt:lpstr>Sheet3!Print_Area</vt:lpstr>
      <vt:lpstr>sheet5!Print_Area</vt:lpstr>
      <vt:lpstr>Sheet8!Print_Area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2021-07-08T11:44:46Z</cp:lastPrinted>
  <dcterms:created xsi:type="dcterms:W3CDTF">2019-08-03T06:28:20Z</dcterms:created>
  <dcterms:modified xsi:type="dcterms:W3CDTF">2021-11-07T05:58:49Z</dcterms:modified>
</cp:coreProperties>
</file>