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4"/>
  </bookViews>
  <sheets>
    <sheet name="Sheet3" sheetId="2" r:id="rId1"/>
    <sheet name="sheet5" sheetId="3" r:id="rId2"/>
    <sheet name="Sheet6" sheetId="4" r:id="rId3"/>
    <sheet name="Sheet7" sheetId="5" r:id="rId4"/>
    <sheet name="Sheet8" sheetId="6" r:id="rId5"/>
    <sheet name="Sheet16" sheetId="14" r:id="rId6"/>
    <sheet name="Sheet9" sheetId="21" r:id="rId7"/>
    <sheet name="Sheet10" sheetId="22" r:id="rId8"/>
    <sheet name="Sheet11" sheetId="23" r:id="rId9"/>
    <sheet name="Sheet12" sheetId="24" r:id="rId10"/>
    <sheet name="Sheet13" sheetId="25" r:id="rId11"/>
    <sheet name="Sheet1" sheetId="18" r:id="rId12"/>
    <sheet name="Sheet2" sheetId="19" r:id="rId13"/>
    <sheet name="Sheet4" sheetId="20" r:id="rId14"/>
    <sheet name="Sheet14" sheetId="26" r:id="rId15"/>
  </sheets>
  <definedNames>
    <definedName name="_xlnm.Print_Area" localSheetId="11">Sheet1!$A$1:$H$49</definedName>
    <definedName name="_xlnm.Print_Area" localSheetId="7">Sheet10!$A$1:$J$34</definedName>
    <definedName name="_xlnm.Print_Area" localSheetId="8">Sheet11!$A$1:$I$46</definedName>
    <definedName name="_xlnm.Print_Area" localSheetId="9">Sheet12!$A$1:$K$39</definedName>
    <definedName name="_xlnm.Print_Area" localSheetId="10">Sheet13!$A$1:$K$44</definedName>
    <definedName name="_xlnm.Print_Area" localSheetId="14">Sheet14!$A$1:$I$44</definedName>
    <definedName name="_xlnm.Print_Area" localSheetId="5">Sheet16!$A$1:$I$69</definedName>
    <definedName name="_xlnm.Print_Area" localSheetId="12">Sheet2!$A$1:$K$41</definedName>
    <definedName name="_xlnm.Print_Area" localSheetId="0">Sheet3!$A$1:$I$44</definedName>
    <definedName name="_xlnm.Print_Area" localSheetId="13">Sheet4!$A$1:$K$51</definedName>
    <definedName name="_xlnm.Print_Area" localSheetId="1">sheet5!$A$1:$H$54</definedName>
    <definedName name="_xlnm.Print_Area" localSheetId="2">Sheet6!$A$1:$J$44</definedName>
    <definedName name="_xlnm.Print_Area" localSheetId="3">Sheet7!$A$1:$L$64</definedName>
    <definedName name="_xlnm.Print_Area" localSheetId="4">Sheet8!$A$1:$P$34</definedName>
    <definedName name="_xlnm.Print_Area" localSheetId="6">Sheet9!$A$1:$K$39</definedName>
  </definedNames>
  <calcPr calcId="125725"/>
</workbook>
</file>

<file path=xl/calcChain.xml><?xml version="1.0" encoding="utf-8"?>
<calcChain xmlns="http://schemas.openxmlformats.org/spreadsheetml/2006/main">
  <c r="E24" i="6"/>
  <c r="H24"/>
  <c r="J24"/>
  <c r="H29" i="25"/>
  <c r="E34" i="26" l="1"/>
  <c r="H33"/>
  <c r="F33"/>
  <c r="H32"/>
  <c r="F32"/>
  <c r="H31"/>
  <c r="F31"/>
  <c r="H30"/>
  <c r="F30"/>
  <c r="H29"/>
  <c r="F29"/>
  <c r="J49" i="20"/>
  <c r="H49"/>
  <c r="I34"/>
  <c r="I35"/>
  <c r="I36"/>
  <c r="I37"/>
  <c r="I38"/>
  <c r="I39"/>
  <c r="I40"/>
  <c r="I41"/>
  <c r="I42"/>
  <c r="I43"/>
  <c r="I44"/>
  <c r="I45"/>
  <c r="I46"/>
  <c r="I47"/>
  <c r="I48"/>
  <c r="I25"/>
  <c r="I26"/>
  <c r="I27"/>
  <c r="I28"/>
  <c r="I29"/>
  <c r="I30"/>
  <c r="I31"/>
  <c r="I32"/>
  <c r="I33"/>
  <c r="I24"/>
  <c r="G42" i="18"/>
  <c r="G36"/>
  <c r="G37"/>
  <c r="G38"/>
  <c r="G33"/>
  <c r="G34"/>
  <c r="G35"/>
  <c r="G29"/>
  <c r="G30"/>
  <c r="G31"/>
  <c r="G32"/>
  <c r="D39"/>
  <c r="E38"/>
  <c r="E37"/>
  <c r="E36"/>
  <c r="E35"/>
  <c r="E34"/>
  <c r="K29" i="25"/>
  <c r="I27"/>
  <c r="I28"/>
  <c r="I24"/>
  <c r="I26"/>
  <c r="I25"/>
  <c r="H38" i="23"/>
  <c r="H37"/>
  <c r="H36"/>
  <c r="H35"/>
  <c r="H30"/>
  <c r="H31"/>
  <c r="H32"/>
  <c r="H33"/>
  <c r="H34"/>
  <c r="F34"/>
  <c r="E35"/>
  <c r="J29" i="22"/>
  <c r="H29"/>
  <c r="K38" i="5"/>
  <c r="I38"/>
  <c r="J27" i="25"/>
  <c r="F33" i="23"/>
  <c r="F32"/>
  <c r="F31"/>
  <c r="F30"/>
  <c r="H29"/>
  <c r="F29"/>
  <c r="E31" i="14"/>
  <c r="H30"/>
  <c r="F30"/>
  <c r="H29"/>
  <c r="F29"/>
  <c r="I26" i="22"/>
  <c r="I25"/>
  <c r="I24"/>
  <c r="G41" i="3"/>
  <c r="D42"/>
  <c r="D43"/>
  <c r="E41"/>
  <c r="E33" i="18"/>
  <c r="F27" i="19"/>
  <c r="E32" i="18"/>
  <c r="E31"/>
  <c r="E30"/>
  <c r="E29"/>
  <c r="G28"/>
  <c r="G39" s="1"/>
  <c r="E28"/>
  <c r="H34" i="26" l="1"/>
  <c r="H35" s="1"/>
  <c r="G40" i="18"/>
  <c r="G41"/>
  <c r="G40" i="3"/>
  <c r="E40"/>
  <c r="G27"/>
  <c r="G28"/>
  <c r="G29"/>
  <c r="G30"/>
  <c r="G31"/>
  <c r="G32"/>
  <c r="G33"/>
  <c r="G34"/>
  <c r="G35"/>
  <c r="G36"/>
  <c r="G37"/>
  <c r="G38"/>
  <c r="G39"/>
  <c r="G26"/>
  <c r="E36"/>
  <c r="E37"/>
  <c r="E38"/>
  <c r="E39"/>
  <c r="E27"/>
  <c r="E28"/>
  <c r="E29"/>
  <c r="E30"/>
  <c r="E31"/>
  <c r="E32"/>
  <c r="E33"/>
  <c r="E34"/>
  <c r="E35"/>
  <c r="E26"/>
  <c r="O31" i="6"/>
  <c r="N33"/>
  <c r="M33"/>
  <c r="L33"/>
  <c r="K26"/>
  <c r="F26"/>
  <c r="D26"/>
  <c r="N25"/>
  <c r="L25"/>
  <c r="K25"/>
  <c r="G25"/>
  <c r="F25"/>
  <c r="E25"/>
  <c r="D25"/>
  <c r="L24"/>
  <c r="K24"/>
  <c r="I24"/>
  <c r="G24"/>
  <c r="F24"/>
  <c r="D24"/>
  <c r="H20"/>
  <c r="M20" s="1"/>
  <c r="H19"/>
  <c r="M18"/>
  <c r="H18"/>
  <c r="H17"/>
  <c r="H16"/>
  <c r="H15"/>
  <c r="H14"/>
  <c r="M12"/>
  <c r="H12"/>
  <c r="H10"/>
  <c r="H8"/>
  <c r="H25" s="1"/>
  <c r="E30" i="2"/>
  <c r="E29"/>
  <c r="E28"/>
  <c r="M16" i="6" l="1"/>
  <c r="M14"/>
  <c r="H37" i="26"/>
  <c r="H36"/>
  <c r="G42" i="3"/>
  <c r="H32" i="14"/>
  <c r="M24" i="6"/>
  <c r="G44" i="3" l="1"/>
  <c r="G43"/>
  <c r="H33" i="14"/>
  <c r="G45" i="3" l="1"/>
</calcChain>
</file>

<file path=xl/sharedStrings.xml><?xml version="1.0" encoding="utf-8"?>
<sst xmlns="http://schemas.openxmlformats.org/spreadsheetml/2006/main" count="845" uniqueCount="287">
  <si>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</si>
  <si>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</si>
  <si>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</si>
  <si>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</si>
  <si>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</si>
  <si>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</si>
  <si>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</si>
  <si>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</si>
  <si>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</si>
  <si>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</si>
  <si>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</si>
  <si>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</si>
  <si>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</si>
  <si>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</si>
  <si>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</si>
  <si>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</si>
  <si>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</si>
  <si>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</si>
  <si>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</si>
  <si>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</si>
  <si>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</si>
  <si>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</si>
  <si>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</si>
  <si>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</si>
  <si>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</si>
  <si>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</si>
  <si>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</si>
  <si>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</si>
  <si>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</si>
  <si>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</si>
  <si>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</si>
  <si>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</si>
  <si>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</si>
  <si>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</si>
  <si>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</si>
  <si>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</si>
  <si>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</si>
  <si>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</si>
  <si>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</si>
  <si>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</si>
  <si>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</si>
  <si>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</si>
  <si>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</si>
  <si>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</si>
  <si>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</si>
  <si>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</si>
  <si>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</si>
  <si>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</si>
  <si>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AMOUNT</t>
  </si>
  <si>
    <t>DHOLPUR DUMP</t>
  </si>
  <si>
    <t xml:space="preserve">  We had deposited / Depositing GST @ 18% against this Bill .</t>
  </si>
  <si>
    <t>CGST@9%</t>
  </si>
  <si>
    <t>SGST@9%</t>
  </si>
  <si>
    <t>GRAND TOTAL</t>
  </si>
  <si>
    <t xml:space="preserve">FOR M/S GANESHA TRADERS </t>
  </si>
  <si>
    <t>MOB :  9664190074</t>
  </si>
  <si>
    <t xml:space="preserve"> GANESHA TRADERS </t>
  </si>
  <si>
    <t>FRIGHT BILL OF OUTWARD OF DHOLPUR DUMP</t>
  </si>
  <si>
    <t>PAN :KHAPK9767B</t>
  </si>
  <si>
    <t>HSN/ SAC Code : 996791</t>
  </si>
  <si>
    <t>GSTIN :08KHAPK9767B1ZZ</t>
  </si>
  <si>
    <t>GSTIN :08AABCJ0355R1Z7</t>
  </si>
  <si>
    <t xml:space="preserve">                             STATE CODE  : 08</t>
  </si>
  <si>
    <t>Being Claim of Transportation Charges as per Details Enclosed</t>
  </si>
  <si>
    <t>DISPATCH</t>
  </si>
  <si>
    <t>TOTAL</t>
  </si>
  <si>
    <t>QTY.(M.T.)</t>
  </si>
  <si>
    <t>FREIGHT CHARGES</t>
  </si>
  <si>
    <t>TOTAL TRANSPORTATION CHARGES</t>
  </si>
  <si>
    <t>Email :  sumitkatara69@gmail.com</t>
  </si>
  <si>
    <t>Mob. No. +91-9664190074</t>
  </si>
  <si>
    <t>Depot Code: 1468</t>
  </si>
  <si>
    <t>HSN/SAC Code :996791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</si>
  <si>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</si>
  <si>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</si>
  <si>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</si>
  <si>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</si>
  <si>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</si>
  <si>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</si>
  <si>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</si>
  <si>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</si>
  <si>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</si>
  <si>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</si>
  <si>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</si>
  <si>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</si>
  <si>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</si>
  <si>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</si>
  <si>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</si>
  <si>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</si>
  <si>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</si>
  <si>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</si>
  <si>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</si>
  <si>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</si>
  <si>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</si>
  <si>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</si>
  <si>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</si>
  <si>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</si>
  <si>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</si>
  <si>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</si>
  <si>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</si>
  <si>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</si>
  <si>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</si>
  <si>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</si>
  <si>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</si>
  <si>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</si>
  <si>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</si>
  <si>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</si>
  <si>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</si>
  <si>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</si>
  <si>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</si>
  <si>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</si>
  <si>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</si>
  <si>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(11002)</t>
  </si>
  <si>
    <t>MGH (100195)</t>
  </si>
  <si>
    <t>MGH (100196)</t>
  </si>
  <si>
    <t>MGH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</si>
  <si>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</si>
  <si>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</si>
  <si>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</si>
  <si>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</si>
  <si>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</si>
  <si>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</si>
  <si>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</si>
  <si>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</si>
  <si>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</si>
  <si>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</si>
  <si>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</si>
  <si>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</si>
  <si>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</si>
  <si>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</si>
  <si>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</si>
  <si>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</si>
  <si>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</si>
  <si>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</si>
  <si>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</si>
  <si>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</si>
  <si>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</si>
  <si>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</si>
  <si>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</si>
  <si>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</si>
  <si>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</si>
  <si>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</si>
  <si>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</si>
  <si>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</si>
  <si>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</si>
  <si>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</si>
  <si>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</si>
  <si>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</si>
  <si>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</si>
  <si>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</si>
  <si>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</si>
  <si>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</si>
  <si>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PIPHERA</t>
  </si>
  <si>
    <t>RJ11RA1631</t>
  </si>
  <si>
    <t xml:space="preserve"> We had deposited / Depositing GST @ 18% against this Bill .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</si>
  <si>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</si>
  <si>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</si>
  <si>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</si>
  <si>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</si>
  <si>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</si>
  <si>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</si>
  <si>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>RAJAKHERA</t>
  </si>
  <si>
    <t>MANGROL (DHOLPUR)</t>
  </si>
  <si>
    <t xml:space="preserve">Being Claim for Handling Charges </t>
  </si>
  <si>
    <t xml:space="preserve">DHOLPUR DUMP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</si>
  <si>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</si>
  <si>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</si>
  <si>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</si>
  <si>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</si>
  <si>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</si>
  <si>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>KHERLI (DHOLPUR)</t>
  </si>
  <si>
    <t>RJ34GA1201</t>
  </si>
  <si>
    <t>RJ34GA0234</t>
  </si>
  <si>
    <t xml:space="preserve"> </t>
  </si>
  <si>
    <t xml:space="preserve">Product : J.K. Cement NIMBHERA </t>
  </si>
  <si>
    <t>Invoice No :-  29</t>
  </si>
  <si>
    <t>Invoice No :- 30</t>
  </si>
  <si>
    <t>Invoice No:  31</t>
  </si>
  <si>
    <t>Invoice No :- 32</t>
  </si>
  <si>
    <t>Invoice No :-  33</t>
  </si>
  <si>
    <t>Invoice No :-  35</t>
  </si>
  <si>
    <t>DATE : 30.06.2022</t>
  </si>
  <si>
    <t>FOR THE MONTH OF JUNE   2022</t>
  </si>
  <si>
    <t xml:space="preserve"> Date: 30.06.2022</t>
  </si>
  <si>
    <t>FOR THE MONTH OF JUNE  2022</t>
  </si>
  <si>
    <t>FOR THE MONTH OF JUNE    2022</t>
  </si>
  <si>
    <t xml:space="preserve"> DATE :  30.06.2022</t>
  </si>
  <si>
    <t xml:space="preserve"> Date:  30.06.2022</t>
  </si>
  <si>
    <t>DATE :- 30.06.2022</t>
  </si>
  <si>
    <t>Invoice No :-  37</t>
  </si>
  <si>
    <t>MADHAV ENTERPRISES</t>
  </si>
  <si>
    <t>KANHA BUILDING MATERIAL</t>
  </si>
  <si>
    <t>LAVANIA CEMENT SALES CORPORATI</t>
  </si>
  <si>
    <t>BASEDI</t>
  </si>
  <si>
    <t>SAIPAU</t>
  </si>
  <si>
    <t>RJ11RA5503</t>
  </si>
  <si>
    <t>805</t>
  </si>
  <si>
    <t>808</t>
  </si>
  <si>
    <t>811</t>
  </si>
  <si>
    <t>812</t>
  </si>
  <si>
    <t>824</t>
  </si>
  <si>
    <t>825</t>
  </si>
  <si>
    <t>853</t>
  </si>
  <si>
    <t>854</t>
  </si>
  <si>
    <t>855</t>
  </si>
  <si>
    <t>857</t>
  </si>
  <si>
    <t>864</t>
  </si>
  <si>
    <t>823</t>
  </si>
  <si>
    <t>830</t>
  </si>
  <si>
    <t>8205798622</t>
  </si>
  <si>
    <t>8205802229</t>
  </si>
  <si>
    <t>8205806229</t>
  </si>
  <si>
    <t>8205806906</t>
  </si>
  <si>
    <t>8205826135</t>
  </si>
  <si>
    <t>8205826153</t>
  </si>
  <si>
    <t>8205847136</t>
  </si>
  <si>
    <t>8205847517</t>
  </si>
  <si>
    <t>8205847531</t>
  </si>
  <si>
    <t>8205847566</t>
  </si>
  <si>
    <t>8205857300</t>
  </si>
  <si>
    <t>8205824516</t>
  </si>
  <si>
    <t>8205829138</t>
  </si>
  <si>
    <t xml:space="preserve">Being Claim for Handling charge </t>
  </si>
  <si>
    <t>869</t>
  </si>
  <si>
    <t>870</t>
  </si>
  <si>
    <t>871</t>
  </si>
  <si>
    <t>872</t>
  </si>
  <si>
    <t>873</t>
  </si>
  <si>
    <t>8205866310</t>
  </si>
  <si>
    <t>8205867540</t>
  </si>
  <si>
    <t>8205867563</t>
  </si>
  <si>
    <t>8205867579</t>
  </si>
  <si>
    <t>8205867590</t>
  </si>
  <si>
    <t>Invoice No :- 34</t>
  </si>
  <si>
    <t>Invoice No :-  36</t>
  </si>
  <si>
    <t>Being Claim for Handling charges FOR superstrong adstar</t>
  </si>
  <si>
    <t>Being Claim of Transportation Charges  superstrong adstar as per Details Enclosed</t>
  </si>
  <si>
    <t>RJ11RA6810</t>
  </si>
  <si>
    <t>850</t>
  </si>
  <si>
    <t>856</t>
  </si>
  <si>
    <t>862</t>
  </si>
  <si>
    <t>877</t>
  </si>
  <si>
    <t>878</t>
  </si>
  <si>
    <t>8205846519</t>
  </si>
  <si>
    <t>8205847550</t>
  </si>
  <si>
    <t>8205853484</t>
  </si>
  <si>
    <t>8205873218</t>
  </si>
  <si>
    <t>8205873231</t>
  </si>
  <si>
    <t>TOTAL FRT</t>
  </si>
  <si>
    <t>UMREH</t>
  </si>
  <si>
    <t>RJ11RB1104</t>
  </si>
  <si>
    <t>RJ11RA3625</t>
  </si>
  <si>
    <t>RJ34GA1465</t>
  </si>
  <si>
    <t>RJ34GA1361</t>
  </si>
  <si>
    <t>8205824501</t>
  </si>
  <si>
    <t>8205826167</t>
  </si>
  <si>
    <t>8205826178</t>
  </si>
  <si>
    <t>8205829128</t>
  </si>
  <si>
    <t>8205829144</t>
  </si>
  <si>
    <t>8205829161</t>
  </si>
  <si>
    <t>8205829171</t>
  </si>
  <si>
    <t>8205829183</t>
  </si>
  <si>
    <t>8205829205</t>
  </si>
  <si>
    <t>8205829215</t>
  </si>
  <si>
    <t>8205832683</t>
  </si>
  <si>
    <t>8205832699</t>
  </si>
  <si>
    <t>8205832728</t>
  </si>
  <si>
    <t>8205833554</t>
  </si>
  <si>
    <t>8205833582</t>
  </si>
  <si>
    <t>8205833787</t>
  </si>
  <si>
    <t>8205835533</t>
  </si>
  <si>
    <t>8205851509</t>
  </si>
  <si>
    <t>8205851526</t>
  </si>
  <si>
    <t>8205873242</t>
  </si>
  <si>
    <t>8205874920</t>
  </si>
  <si>
    <t>8205875498</t>
  </si>
  <si>
    <t>8205875558</t>
  </si>
  <si>
    <t>8205875714</t>
  </si>
  <si>
    <t>8205875986</t>
  </si>
  <si>
    <t xml:space="preserve">Being Claim for Handling charges FOR WHEATHER SHIELD </t>
  </si>
  <si>
    <t>Invoice No :- 38</t>
  </si>
  <si>
    <t>ADSTAR(110011)</t>
  </si>
  <si>
    <t>PPC(ADSTAR)</t>
  </si>
  <si>
    <t>NBH (110002)</t>
  </si>
  <si>
    <t>NBH (110000)</t>
  </si>
  <si>
    <t>ALG (110000)</t>
  </si>
  <si>
    <t>Stock Reconciliation Statement of DHOLPUR  Dump  For The Period  JULY   2022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</si>
</sst>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</numFmts>
  <fonts count="110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36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b/>
      <sz val="36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u/>
      <sz val="12"/>
      <name val="Arial"/>
      <family val="2"/>
    </font>
    <font>
      <sz val="10"/>
      <color rgb="FF333F5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rgb="FF000000"/>
      <name val="Calibri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u/>
      <sz val="24"/>
      <color theme="1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36"/>
      <name val="Arial"/>
      <family val="2"/>
    </font>
    <font>
      <b/>
      <sz val="32"/>
      <name val="Arial"/>
      <family val="2"/>
    </font>
    <font>
      <sz val="32"/>
      <color rgb="FF000000"/>
      <name val="Calibri"/>
      <family val="2"/>
    </font>
    <font>
      <sz val="32"/>
      <name val="Arial"/>
      <family val="2"/>
    </font>
    <font>
      <b/>
      <sz val="32"/>
      <color rgb="FF000000"/>
      <name val="Calibri"/>
      <family val="2"/>
    </font>
    <font>
      <i/>
      <sz val="11"/>
      <color rgb="FF000000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</font>
    <font>
      <b/>
      <sz val="22"/>
      <color rgb="FF000000"/>
      <name val="Calibri"/>
      <family val="2"/>
    </font>
    <font>
      <b/>
      <u/>
      <sz val="36"/>
      <name val="Arial"/>
      <family val="2"/>
    </font>
    <font>
      <sz val="22"/>
      <color rgb="FF000000"/>
      <name val="Calibri"/>
      <family val="2"/>
    </font>
    <font>
      <b/>
      <sz val="26"/>
      <color rgb="FF000000"/>
      <name val="Calibri"/>
      <family val="2"/>
    </font>
    <font>
      <b/>
      <sz val="24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b/>
      <sz val="22"/>
      <name val="Calibri"/>
      <family val="2"/>
    </font>
    <font>
      <b/>
      <u/>
      <sz val="22"/>
      <color theme="10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b/>
      <sz val="180"/>
      <name val="Arial Black"/>
      <family val="2"/>
    </font>
    <font>
      <b/>
      <sz val="28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sz val="48"/>
      <color rgb="FF000000"/>
      <name val="Calibri"/>
      <family val="2"/>
    </font>
    <font>
      <b/>
      <sz val="40"/>
      <color theme="1"/>
      <name val="Calibri"/>
      <family val="2"/>
    </font>
    <font>
      <b/>
      <sz val="40"/>
      <color rgb="FF000000"/>
      <name val="Calibri"/>
      <family val="2"/>
    </font>
    <font>
      <b/>
      <sz val="30"/>
      <color rgb="FF000000"/>
      <name val="Calibri"/>
      <family val="2"/>
    </font>
    <font>
      <b/>
      <sz val="36"/>
      <color theme="1" tint="4.9989318521683403E-2"/>
      <name val="Calibri"/>
      <family val="2"/>
    </font>
    <font>
      <b/>
      <sz val="36"/>
      <name val="Calibri"/>
      <family val="2"/>
    </font>
    <font>
      <b/>
      <sz val="36"/>
      <color theme="1"/>
      <name val="Arial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21" fillId="0" borderId="0"/>
    <xf numFmtId="43" fontId="91" fillId="0" borderId="0" applyFont="0" applyFill="0" applyBorder="0" applyAlignment="0" applyProtection="0"/>
  </cellStyleXfs>
  <cellXfs count="672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0" fillId="0" borderId="1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0" applyFont="1"/>
    <xf numFmtId="0" fontId="16" fillId="0" borderId="0" xfId="0" applyFont="1"/>
    <xf numFmtId="0" fontId="18" fillId="0" borderId="0" xfId="0" applyFont="1" applyAlignment="1"/>
    <xf numFmtId="0" fontId="19" fillId="0" borderId="0" xfId="0" applyFont="1" applyBorder="1" applyAlignment="1"/>
    <xf numFmtId="0" fontId="14" fillId="0" borderId="0" xfId="0" applyFont="1" applyAlignment="1"/>
    <xf numFmtId="0" fontId="22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9" fillId="0" borderId="0" xfId="0" applyFont="1"/>
    <xf numFmtId="0" fontId="21" fillId="0" borderId="0" xfId="0" applyFont="1" applyAlignment="1">
      <alignment horizontal="left"/>
    </xf>
    <xf numFmtId="0" fontId="21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3" fillId="2" borderId="0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0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/>
    <xf numFmtId="2" fontId="0" fillId="0" borderId="0" xfId="0" applyNumberFormat="1" applyFont="1"/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31" fillId="0" borderId="0" xfId="0" applyFont="1" applyAlignment="1"/>
    <xf numFmtId="0" fontId="22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Border="1" applyAlignment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49" fontId="35" fillId="0" borderId="0" xfId="0" applyNumberFormat="1" applyFont="1" applyAlignment="1">
      <alignment vertical="center"/>
    </xf>
    <xf numFmtId="0" fontId="35" fillId="0" borderId="0" xfId="0" applyFont="1" applyAlignment="1">
      <alignment horizontal="right" vertical="center"/>
    </xf>
    <xf numFmtId="0" fontId="42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43" fillId="0" borderId="0" xfId="0" applyFont="1" applyAlignment="1"/>
    <xf numFmtId="0" fontId="43" fillId="0" borderId="0" xfId="0" applyFont="1" applyAlignment="1">
      <alignment horizontal="right"/>
    </xf>
    <xf numFmtId="0" fontId="44" fillId="0" borderId="0" xfId="0" applyFont="1" applyAlignment="1"/>
    <xf numFmtId="0" fontId="45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5" fillId="0" borderId="0" xfId="0" applyFont="1" applyAlignment="1"/>
    <xf numFmtId="0" fontId="3" fillId="0" borderId="0" xfId="0" applyFont="1" applyAlignme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49" fontId="22" fillId="2" borderId="0" xfId="0" applyNumberFormat="1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0" borderId="0" xfId="0" applyFont="1"/>
    <xf numFmtId="0" fontId="28" fillId="0" borderId="0" xfId="0" applyFont="1"/>
    <xf numFmtId="0" fontId="28" fillId="2" borderId="0" xfId="0" applyFont="1" applyFill="1" applyBorder="1"/>
    <xf numFmtId="0" fontId="12" fillId="2" borderId="0" xfId="0" applyFont="1" applyFill="1" applyBorder="1"/>
    <xf numFmtId="0" fontId="16" fillId="0" borderId="0" xfId="0" applyFont="1" applyAlignment="1"/>
    <xf numFmtId="0" fontId="35" fillId="0" borderId="0" xfId="0" applyFont="1" applyBorder="1" applyAlignment="1"/>
    <xf numFmtId="0" fontId="31" fillId="0" borderId="0" xfId="0" applyFont="1" applyBorder="1" applyAlignment="1">
      <alignment vertical="center"/>
    </xf>
    <xf numFmtId="49" fontId="31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3" fillId="0" borderId="0" xfId="0" applyFont="1" applyAlignment="1"/>
    <xf numFmtId="0" fontId="7" fillId="0" borderId="0" xfId="0" applyFont="1" applyAlignment="1"/>
    <xf numFmtId="0" fontId="29" fillId="0" borderId="0" xfId="0" applyFont="1" applyAlignment="1">
      <alignment horizontal="center"/>
    </xf>
    <xf numFmtId="0" fontId="7" fillId="0" borderId="0" xfId="0" applyFont="1"/>
    <xf numFmtId="49" fontId="0" fillId="0" borderId="0" xfId="0" applyNumberFormat="1" applyFont="1"/>
    <xf numFmtId="0" fontId="7" fillId="0" borderId="0" xfId="0" applyFont="1" applyAlignment="1">
      <alignment horizontal="left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33" fillId="0" borderId="0" xfId="0" applyFont="1" applyAlignment="1">
      <alignment vertical="center"/>
    </xf>
    <xf numFmtId="0" fontId="57" fillId="0" borderId="0" xfId="0" applyFont="1"/>
    <xf numFmtId="2" fontId="58" fillId="0" borderId="0" xfId="0" applyNumberFormat="1" applyFont="1" applyAlignment="1">
      <alignment horizontal="right"/>
    </xf>
    <xf numFmtId="0" fontId="48" fillId="0" borderId="0" xfId="0" applyFont="1"/>
    <xf numFmtId="0" fontId="59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6" fillId="0" borderId="0" xfId="0" applyFont="1" applyBorder="1"/>
    <xf numFmtId="0" fontId="36" fillId="0" borderId="0" xfId="0" applyFont="1" applyBorder="1" applyAlignment="1"/>
    <xf numFmtId="0" fontId="50" fillId="0" borderId="0" xfId="0" applyFont="1" applyAlignment="1">
      <alignment vertical="center"/>
    </xf>
    <xf numFmtId="0" fontId="45" fillId="0" borderId="0" xfId="0" applyFont="1" applyAlignment="1"/>
    <xf numFmtId="0" fontId="15" fillId="0" borderId="0" xfId="0" applyFont="1" applyBorder="1" applyAlignment="1"/>
    <xf numFmtId="0" fontId="61" fillId="0" borderId="0" xfId="0" applyFont="1" applyAlignment="1"/>
    <xf numFmtId="0" fontId="36" fillId="0" borderId="4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top"/>
    </xf>
    <xf numFmtId="0" fontId="36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0" fontId="22" fillId="0" borderId="2" xfId="0" applyFont="1" applyBorder="1" applyAlignment="1">
      <alignment horizontal="center"/>
    </xf>
    <xf numFmtId="2" fontId="62" fillId="0" borderId="2" xfId="1" applyNumberFormat="1" applyFont="1" applyBorder="1" applyAlignment="1" applyProtection="1">
      <alignment horizontal="center" vertical="center"/>
    </xf>
    <xf numFmtId="0" fontId="36" fillId="0" borderId="2" xfId="0" applyFont="1" applyBorder="1" applyAlignment="1">
      <alignment horizontal="center"/>
    </xf>
    <xf numFmtId="166" fontId="0" fillId="0" borderId="0" xfId="0" applyNumberFormat="1" applyFont="1"/>
    <xf numFmtId="0" fontId="63" fillId="6" borderId="30" xfId="0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/>
    </xf>
    <xf numFmtId="2" fontId="2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5" fillId="6" borderId="16" xfId="0" applyFont="1" applyFill="1" applyBorder="1" applyAlignment="1">
      <alignment horizontal="center" vertical="center"/>
    </xf>
    <xf numFmtId="0" fontId="25" fillId="6" borderId="31" xfId="0" applyFont="1" applyFill="1" applyBorder="1" applyAlignment="1">
      <alignment horizontal="center" vertical="center"/>
    </xf>
    <xf numFmtId="0" fontId="25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5" fillId="5" borderId="27" xfId="0" applyNumberFormat="1" applyFont="1" applyFill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5" fillId="0" borderId="0" xfId="0" applyFont="1" applyBorder="1"/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25" fillId="6" borderId="45" xfId="0" applyFont="1" applyFill="1" applyBorder="1" applyAlignment="1">
      <alignment horizontal="center" vertical="center"/>
    </xf>
    <xf numFmtId="0" fontId="25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5" fillId="5" borderId="29" xfId="0" applyNumberFormat="1" applyFont="1" applyFill="1" applyBorder="1" applyAlignment="1">
      <alignment horizontal="center" vertical="center"/>
    </xf>
    <xf numFmtId="2" fontId="25" fillId="5" borderId="45" xfId="0" applyNumberFormat="1" applyFont="1" applyFill="1" applyBorder="1" applyAlignment="1">
      <alignment horizontal="center" vertical="center"/>
    </xf>
    <xf numFmtId="0" fontId="25" fillId="6" borderId="50" xfId="0" applyFont="1" applyFill="1" applyBorder="1" applyAlignment="1">
      <alignment horizontal="center" vertical="center"/>
    </xf>
    <xf numFmtId="0" fontId="64" fillId="0" borderId="51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/>
    </xf>
    <xf numFmtId="0" fontId="1" fillId="0" borderId="0" xfId="0" applyFont="1" applyBorder="1"/>
    <xf numFmtId="0" fontId="66" fillId="0" borderId="0" xfId="0" applyFont="1" applyBorder="1" applyAlignment="1">
      <alignment horizontal="center" vertical="center"/>
    </xf>
    <xf numFmtId="0" fontId="68" fillId="0" borderId="0" xfId="0" applyFont="1"/>
    <xf numFmtId="0" fontId="68" fillId="0" borderId="0" xfId="0" applyFont="1" applyAlignment="1"/>
    <xf numFmtId="0" fontId="67" fillId="0" borderId="0" xfId="0" applyFont="1" applyAlignment="1">
      <alignment horizontal="left"/>
    </xf>
    <xf numFmtId="0" fontId="67" fillId="0" borderId="0" xfId="0" applyFont="1"/>
    <xf numFmtId="0" fontId="68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0" fontId="69" fillId="0" borderId="0" xfId="0" applyFont="1"/>
    <xf numFmtId="0" fontId="70" fillId="0" borderId="0" xfId="0" applyFont="1"/>
    <xf numFmtId="0" fontId="70" fillId="0" borderId="0" xfId="0" applyFont="1" applyAlignment="1">
      <alignment horizontal="left"/>
    </xf>
    <xf numFmtId="0" fontId="70" fillId="0" borderId="0" xfId="0" applyFont="1" applyAlignment="1">
      <alignment vertical="center"/>
    </xf>
    <xf numFmtId="0" fontId="70" fillId="2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/>
    <xf numFmtId="0" fontId="12" fillId="0" borderId="0" xfId="0" applyFont="1" applyBorder="1"/>
    <xf numFmtId="0" fontId="12" fillId="0" borderId="0" xfId="0" applyFont="1" applyBorder="1" applyAlignment="1">
      <alignment vertical="center"/>
    </xf>
    <xf numFmtId="0" fontId="12" fillId="0" borderId="1" xfId="0" applyFont="1" applyBorder="1"/>
    <xf numFmtId="4" fontId="28" fillId="0" borderId="0" xfId="0" applyNumberFormat="1" applyFont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4" fontId="71" fillId="0" borderId="0" xfId="0" applyNumberFormat="1" applyFont="1" applyAlignment="1">
      <alignment horizontal="right" vertical="top"/>
    </xf>
    <xf numFmtId="0" fontId="30" fillId="0" borderId="0" xfId="0" applyFont="1"/>
    <xf numFmtId="0" fontId="2" fillId="0" borderId="0" xfId="0" applyFont="1" applyAlignment="1">
      <alignment horizontal="center" vertical="center"/>
    </xf>
    <xf numFmtId="0" fontId="73" fillId="0" borderId="0" xfId="0" applyFont="1" applyAlignment="1">
      <alignment horizont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/>
    </xf>
    <xf numFmtId="2" fontId="28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36" fillId="0" borderId="5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2" fillId="0" borderId="0" xfId="0" applyFont="1" applyAlignment="1"/>
    <xf numFmtId="0" fontId="29" fillId="0" borderId="0" xfId="0" applyFont="1" applyAlignment="1"/>
    <xf numFmtId="0" fontId="41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6" fillId="0" borderId="0" xfId="0" applyFont="1" applyBorder="1"/>
    <xf numFmtId="0" fontId="47" fillId="0" borderId="0" xfId="0" applyFont="1" applyBorder="1"/>
    <xf numFmtId="0" fontId="22" fillId="0" borderId="0" xfId="0" applyFont="1" applyAlignment="1"/>
    <xf numFmtId="0" fontId="3" fillId="0" borderId="0" xfId="0" applyFont="1" applyAlignment="1">
      <alignment horizontal="center"/>
    </xf>
    <xf numFmtId="0" fontId="75" fillId="0" borderId="0" xfId="0" applyFont="1" applyBorder="1"/>
    <xf numFmtId="0" fontId="30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77" fillId="0" borderId="0" xfId="0" applyFont="1"/>
    <xf numFmtId="0" fontId="24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41" fillId="0" borderId="0" xfId="0" applyFont="1" applyBorder="1"/>
    <xf numFmtId="0" fontId="1" fillId="0" borderId="0" xfId="0" applyFont="1"/>
    <xf numFmtId="0" fontId="24" fillId="2" borderId="0" xfId="0" applyFont="1" applyFill="1" applyBorder="1" applyAlignment="1">
      <alignment horizontal="left"/>
    </xf>
    <xf numFmtId="0" fontId="41" fillId="2" borderId="0" xfId="0" applyFont="1" applyFill="1" applyBorder="1"/>
    <xf numFmtId="0" fontId="31" fillId="0" borderId="0" xfId="0" applyFont="1" applyBorder="1"/>
    <xf numFmtId="0" fontId="26" fillId="0" borderId="0" xfId="0" applyFont="1" applyAlignment="1"/>
    <xf numFmtId="0" fontId="31" fillId="0" borderId="0" xfId="0" applyFont="1" applyBorder="1" applyAlignment="1"/>
    <xf numFmtId="0" fontId="41" fillId="0" borderId="0" xfId="0" applyFont="1" applyAlignment="1"/>
    <xf numFmtId="0" fontId="23" fillId="0" borderId="0" xfId="0" applyFont="1" applyAlignment="1"/>
    <xf numFmtId="0" fontId="27" fillId="0" borderId="0" xfId="0" applyFont="1" applyBorder="1" applyAlignment="1">
      <alignment horizontal="left" vertical="center"/>
    </xf>
    <xf numFmtId="2" fontId="24" fillId="0" borderId="7" xfId="0" applyNumberFormat="1" applyFont="1" applyBorder="1" applyAlignment="1">
      <alignment horizontal="center" vertical="center"/>
    </xf>
    <xf numFmtId="0" fontId="31" fillId="0" borderId="0" xfId="0" applyFont="1"/>
    <xf numFmtId="0" fontId="22" fillId="0" borderId="0" xfId="0" applyFont="1"/>
    <xf numFmtId="0" fontId="9" fillId="0" borderId="0" xfId="0" applyFont="1" applyBorder="1"/>
    <xf numFmtId="0" fontId="35" fillId="0" borderId="0" xfId="0" applyFont="1"/>
    <xf numFmtId="0" fontId="4" fillId="0" borderId="0" xfId="0" applyFont="1"/>
    <xf numFmtId="0" fontId="41" fillId="0" borderId="0" xfId="0" applyFont="1" applyBorder="1" applyAlignment="1"/>
    <xf numFmtId="0" fontId="0" fillId="0" borderId="1" xfId="0" applyFont="1" applyBorder="1"/>
    <xf numFmtId="2" fontId="35" fillId="8" borderId="2" xfId="0" applyNumberFormat="1" applyFont="1" applyFill="1" applyBorder="1" applyAlignment="1">
      <alignment horizontal="center" vertical="center"/>
    </xf>
    <xf numFmtId="2" fontId="35" fillId="9" borderId="7" xfId="0" applyNumberFormat="1" applyFont="1" applyFill="1" applyBorder="1" applyAlignment="1">
      <alignment horizontal="center" vertical="center"/>
    </xf>
    <xf numFmtId="0" fontId="80" fillId="2" borderId="0" xfId="0" applyFont="1" applyFill="1" applyBorder="1" applyAlignment="1">
      <alignment vertical="center"/>
    </xf>
    <xf numFmtId="0" fontId="79" fillId="0" borderId="2" xfId="0" applyFont="1" applyBorder="1" applyAlignment="1">
      <alignment horizontal="center" vertical="center"/>
    </xf>
    <xf numFmtId="164" fontId="82" fillId="8" borderId="2" xfId="0" applyNumberFormat="1" applyFont="1" applyFill="1" applyBorder="1" applyAlignment="1">
      <alignment horizontal="center" vertical="center"/>
    </xf>
    <xf numFmtId="0" fontId="30" fillId="0" borderId="2" xfId="0" applyFont="1" applyBorder="1" applyAlignment="1"/>
    <xf numFmtId="0" fontId="36" fillId="0" borderId="2" xfId="0" applyFont="1" applyBorder="1" applyAlignment="1"/>
    <xf numFmtId="0" fontId="84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9" fillId="0" borderId="0" xfId="0" applyFont="1" applyAlignment="1">
      <alignment vertical="center"/>
    </xf>
    <xf numFmtId="0" fontId="81" fillId="0" borderId="0" xfId="0" applyFont="1" applyAlignment="1">
      <alignment vertical="center"/>
    </xf>
    <xf numFmtId="0" fontId="84" fillId="0" borderId="0" xfId="0" applyFont="1" applyAlignment="1">
      <alignment horizontal="right" vertical="center"/>
    </xf>
    <xf numFmtId="0" fontId="79" fillId="0" borderId="0" xfId="0" applyFont="1" applyAlignment="1">
      <alignment horizontal="right" vertical="center"/>
    </xf>
    <xf numFmtId="0" fontId="81" fillId="0" borderId="0" xfId="0" applyFont="1" applyAlignment="1">
      <alignment horizontal="right" vertical="center"/>
    </xf>
    <xf numFmtId="0" fontId="85" fillId="0" borderId="0" xfId="0" applyFont="1" applyBorder="1" applyAlignment="1">
      <alignment vertical="center"/>
    </xf>
    <xf numFmtId="0" fontId="81" fillId="0" borderId="0" xfId="0" applyFont="1" applyBorder="1" applyAlignment="1">
      <alignment horizontal="center" vertical="center"/>
    </xf>
    <xf numFmtId="165" fontId="79" fillId="0" borderId="6" xfId="0" applyNumberFormat="1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79" fillId="0" borderId="6" xfId="0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2" fontId="90" fillId="0" borderId="2" xfId="1" applyNumberFormat="1" applyFont="1" applyBorder="1" applyAlignment="1" applyProtection="1">
      <alignment horizontal="center" vertical="center"/>
    </xf>
    <xf numFmtId="0" fontId="79" fillId="0" borderId="14" xfId="0" applyFont="1" applyBorder="1" applyAlignment="1">
      <alignment horizontal="center" vertical="center"/>
    </xf>
    <xf numFmtId="0" fontId="79" fillId="0" borderId="15" xfId="0" applyFont="1" applyBorder="1" applyAlignment="1">
      <alignment horizontal="center" vertical="center"/>
    </xf>
    <xf numFmtId="2" fontId="79" fillId="0" borderId="15" xfId="0" applyNumberFormat="1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11" fillId="0" borderId="0" xfId="0" applyFont="1" applyAlignment="1"/>
    <xf numFmtId="0" fontId="35" fillId="0" borderId="0" xfId="0" applyFont="1" applyBorder="1" applyAlignment="1"/>
    <xf numFmtId="0" fontId="28" fillId="0" borderId="0" xfId="0" applyFont="1" applyAlignment="1"/>
    <xf numFmtId="0" fontId="0" fillId="0" borderId="1" xfId="0" applyFont="1" applyBorder="1" applyAlignment="1"/>
    <xf numFmtId="0" fontId="18" fillId="0" borderId="0" xfId="0" applyFont="1" applyAlignment="1"/>
    <xf numFmtId="0" fontId="0" fillId="0" borderId="0" xfId="0" applyFont="1" applyAlignment="1"/>
    <xf numFmtId="0" fontId="30" fillId="0" borderId="0" xfId="0" applyFont="1" applyAlignment="1"/>
    <xf numFmtId="0" fontId="45" fillId="0" borderId="0" xfId="0" applyFont="1" applyAlignment="1">
      <alignment horizontal="center"/>
    </xf>
    <xf numFmtId="0" fontId="22" fillId="0" borderId="0" xfId="0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92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2" fontId="35" fillId="0" borderId="7" xfId="0" applyNumberFormat="1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5" fontId="79" fillId="0" borderId="53" xfId="0" applyNumberFormat="1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0" fontId="22" fillId="0" borderId="6" xfId="0" applyFont="1" applyBorder="1" applyAlignment="1"/>
    <xf numFmtId="0" fontId="11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0" fillId="0" borderId="6" xfId="0" applyFont="1" applyBorder="1" applyAlignment="1"/>
    <xf numFmtId="2" fontId="14" fillId="8" borderId="7" xfId="0" applyNumberFormat="1" applyFont="1" applyFill="1" applyBorder="1" applyAlignment="1">
      <alignment horizontal="center" vertical="center"/>
    </xf>
    <xf numFmtId="165" fontId="24" fillId="0" borderId="56" xfId="0" applyNumberFormat="1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43" fontId="24" fillId="0" borderId="57" xfId="3" applyFont="1" applyBorder="1" applyAlignment="1">
      <alignment horizontal="left" vertical="center" wrapText="1"/>
    </xf>
    <xf numFmtId="43" fontId="24" fillId="0" borderId="57" xfId="3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164" fontId="22" fillId="0" borderId="54" xfId="0" applyNumberFormat="1" applyFont="1" applyBorder="1" applyAlignment="1">
      <alignment horizontal="center" vertical="top"/>
    </xf>
    <xf numFmtId="0" fontId="36" fillId="0" borderId="54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164" fontId="20" fillId="8" borderId="2" xfId="0" applyNumberFormat="1" applyFont="1" applyFill="1" applyBorder="1" applyAlignment="1">
      <alignment horizontal="center" vertical="center"/>
    </xf>
    <xf numFmtId="165" fontId="22" fillId="0" borderId="6" xfId="0" applyNumberFormat="1" applyFont="1" applyBorder="1" applyAlignment="1">
      <alignment horizontal="center" vertical="center"/>
    </xf>
    <xf numFmtId="0" fontId="35" fillId="0" borderId="0" xfId="0" applyFont="1" applyBorder="1" applyAlignment="1"/>
    <xf numFmtId="0" fontId="28" fillId="0" borderId="0" xfId="0" applyFont="1" applyAlignment="1"/>
    <xf numFmtId="0" fontId="89" fillId="0" borderId="1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8" fillId="0" borderId="0" xfId="0" applyFont="1" applyAlignment="1"/>
    <xf numFmtId="0" fontId="0" fillId="0" borderId="0" xfId="0" applyFont="1" applyAlignment="1"/>
    <xf numFmtId="0" fontId="36" fillId="0" borderId="2" xfId="0" applyFont="1" applyBorder="1" applyAlignment="1">
      <alignment horizontal="center" vertical="center"/>
    </xf>
    <xf numFmtId="0" fontId="30" fillId="0" borderId="0" xfId="0" applyFont="1" applyAlignment="1"/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89" fillId="0" borderId="2" xfId="0" applyFont="1" applyBorder="1" applyAlignment="1"/>
    <xf numFmtId="2" fontId="89" fillId="0" borderId="2" xfId="0" applyNumberFormat="1" applyFont="1" applyBorder="1" applyAlignment="1"/>
    <xf numFmtId="0" fontId="89" fillId="0" borderId="6" xfId="0" applyFont="1" applyBorder="1" applyAlignment="1"/>
    <xf numFmtId="2" fontId="3" fillId="8" borderId="23" xfId="0" applyNumberFormat="1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/>
    </xf>
    <xf numFmtId="2" fontId="14" fillId="8" borderId="2" xfId="0" applyNumberFormat="1" applyFont="1" applyFill="1" applyBorder="1" applyAlignment="1">
      <alignment horizontal="center" vertical="center"/>
    </xf>
    <xf numFmtId="2" fontId="14" fillId="9" borderId="7" xfId="0" applyNumberFormat="1" applyFont="1" applyFill="1" applyBorder="1" applyAlignment="1">
      <alignment horizontal="center" vertical="center"/>
    </xf>
    <xf numFmtId="0" fontId="0" fillId="0" borderId="0" xfId="0"/>
    <xf numFmtId="0" fontId="35" fillId="0" borderId="0" xfId="0" applyFont="1" applyBorder="1" applyAlignment="1"/>
    <xf numFmtId="0" fontId="28" fillId="0" borderId="0" xfId="0" applyFont="1" applyAlignment="1"/>
    <xf numFmtId="0" fontId="27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/>
    <xf numFmtId="0" fontId="18" fillId="0" borderId="0" xfId="0" applyFont="1" applyAlignment="1"/>
    <xf numFmtId="0" fontId="2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30" fillId="0" borderId="0" xfId="0" applyFont="1" applyAlignment="1"/>
    <xf numFmtId="0" fontId="102" fillId="2" borderId="4" xfId="0" applyFont="1" applyFill="1" applyBorder="1" applyAlignment="1">
      <alignment horizontal="center" vertical="center"/>
    </xf>
    <xf numFmtId="0" fontId="102" fillId="2" borderId="5" xfId="0" applyFont="1" applyFill="1" applyBorder="1" applyAlignment="1">
      <alignment horizontal="center" vertical="center"/>
    </xf>
    <xf numFmtId="0" fontId="103" fillId="0" borderId="6" xfId="0" applyFont="1" applyBorder="1" applyAlignment="1">
      <alignment horizontal="center" vertical="center"/>
    </xf>
    <xf numFmtId="164" fontId="101" fillId="8" borderId="15" xfId="0" applyNumberFormat="1" applyFont="1" applyFill="1" applyBorder="1" applyAlignment="1">
      <alignment horizontal="center" vertical="center"/>
    </xf>
    <xf numFmtId="4" fontId="101" fillId="8" borderId="23" xfId="0" applyNumberFormat="1" applyFont="1" applyFill="1" applyBorder="1" applyAlignment="1">
      <alignment horizontal="center" vertical="center"/>
    </xf>
    <xf numFmtId="164" fontId="20" fillId="9" borderId="57" xfId="0" applyNumberFormat="1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/>
    </xf>
    <xf numFmtId="0" fontId="102" fillId="2" borderId="61" xfId="0" applyFont="1" applyFill="1" applyBorder="1" applyAlignment="1">
      <alignment horizontal="center" vertical="center"/>
    </xf>
    <xf numFmtId="0" fontId="103" fillId="0" borderId="53" xfId="0" applyFont="1" applyBorder="1" applyAlignment="1">
      <alignment horizontal="center" vertical="center"/>
    </xf>
    <xf numFmtId="0" fontId="102" fillId="0" borderId="60" xfId="0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" fontId="11" fillId="0" borderId="7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4" fontId="3" fillId="8" borderId="15" xfId="0" applyNumberFormat="1" applyFont="1" applyFill="1" applyBorder="1" applyAlignment="1">
      <alignment horizontal="center" vertical="center"/>
    </xf>
    <xf numFmtId="4" fontId="3" fillId="8" borderId="23" xfId="0" applyNumberFormat="1" applyFont="1" applyFill="1" applyBorder="1" applyAlignment="1">
      <alignment horizontal="center" vertical="center"/>
    </xf>
    <xf numFmtId="164" fontId="82" fillId="10" borderId="2" xfId="0" applyNumberFormat="1" applyFont="1" applyFill="1" applyBorder="1" applyAlignment="1">
      <alignment horizontal="center" vertical="center"/>
    </xf>
    <xf numFmtId="164" fontId="14" fillId="8" borderId="2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2" fontId="62" fillId="0" borderId="24" xfId="1" applyNumberFormat="1" applyFont="1" applyBorder="1" applyAlignment="1" applyProtection="1">
      <alignment horizontal="center" vertical="center"/>
    </xf>
    <xf numFmtId="43" fontId="20" fillId="8" borderId="63" xfId="3" applyFont="1" applyFill="1" applyBorder="1" applyAlignment="1">
      <alignment horizontal="right" vertical="center"/>
    </xf>
    <xf numFmtId="2" fontId="20" fillId="8" borderId="2" xfId="0" applyNumberFormat="1" applyFont="1" applyFill="1" applyBorder="1" applyAlignment="1">
      <alignment horizontal="right" vertical="center"/>
    </xf>
    <xf numFmtId="43" fontId="11" fillId="8" borderId="58" xfId="0" applyNumberFormat="1" applyFont="1" applyFill="1" applyBorder="1" applyAlignment="1">
      <alignment horizontal="right" vertical="center"/>
    </xf>
    <xf numFmtId="0" fontId="11" fillId="2" borderId="5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4" fontId="11" fillId="0" borderId="7" xfId="0" applyNumberFormat="1" applyFont="1" applyBorder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16" fillId="0" borderId="15" xfId="0" applyFont="1" applyBorder="1"/>
    <xf numFmtId="0" fontId="0" fillId="0" borderId="15" xfId="0" applyFont="1" applyBorder="1" applyAlignment="1"/>
    <xf numFmtId="0" fontId="0" fillId="0" borderId="15" xfId="0" applyBorder="1" applyAlignment="1">
      <alignment vertical="top"/>
    </xf>
    <xf numFmtId="164" fontId="104" fillId="8" borderId="15" xfId="0" applyNumberFormat="1" applyFont="1" applyFill="1" applyBorder="1" applyAlignment="1">
      <alignment horizontal="center" vertical="center"/>
    </xf>
    <xf numFmtId="4" fontId="104" fillId="8" borderId="23" xfId="0" applyNumberFormat="1" applyFont="1" applyFill="1" applyBorder="1" applyAlignment="1">
      <alignment horizontal="center" vertical="center"/>
    </xf>
    <xf numFmtId="0" fontId="66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/>
    </xf>
    <xf numFmtId="0" fontId="27" fillId="0" borderId="0" xfId="0" applyFont="1" applyAlignment="1">
      <alignment horizontal="center"/>
    </xf>
    <xf numFmtId="0" fontId="0" fillId="0" borderId="0" xfId="0" applyFont="1" applyAlignment="1"/>
    <xf numFmtId="0" fontId="36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/>
    <xf numFmtId="0" fontId="30" fillId="0" borderId="0" xfId="0" applyFont="1" applyAlignment="1"/>
    <xf numFmtId="2" fontId="3" fillId="9" borderId="7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4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05" fillId="0" borderId="0" xfId="0" applyFont="1" applyBorder="1" applyAlignment="1">
      <alignment vertical="center"/>
    </xf>
    <xf numFmtId="0" fontId="66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66" fillId="2" borderId="0" xfId="0" applyFont="1" applyFill="1" applyBorder="1" applyAlignment="1">
      <alignment horizontal="left"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horizontal="left" vertical="center"/>
    </xf>
    <xf numFmtId="0" fontId="106" fillId="0" borderId="0" xfId="0" applyFont="1" applyBorder="1" applyAlignment="1">
      <alignment vertical="center"/>
    </xf>
    <xf numFmtId="0" fontId="107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72" fillId="2" borderId="0" xfId="0" applyFont="1" applyFill="1" applyBorder="1" applyAlignment="1">
      <alignment vertical="center"/>
    </xf>
    <xf numFmtId="0" fontId="108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09" fillId="2" borderId="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 vertical="center"/>
    </xf>
    <xf numFmtId="0" fontId="0" fillId="0" borderId="21" xfId="0" applyFont="1" applyBorder="1" applyAlignment="1"/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vertical="top"/>
    </xf>
    <xf numFmtId="0" fontId="14" fillId="0" borderId="1" xfId="0" applyFont="1" applyFill="1" applyBorder="1" applyAlignment="1">
      <alignment horizontal="center" vertical="center"/>
    </xf>
    <xf numFmtId="4" fontId="20" fillId="8" borderId="22" xfId="0" applyNumberFormat="1" applyFont="1" applyFill="1" applyBorder="1" applyAlignment="1">
      <alignment horizontal="center" vertical="center"/>
    </xf>
    <xf numFmtId="0" fontId="36" fillId="2" borderId="0" xfId="0" applyFont="1" applyFill="1" applyBorder="1" applyAlignment="1"/>
    <xf numFmtId="0" fontId="3" fillId="0" borderId="6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" fontId="3" fillId="0" borderId="23" xfId="0" applyNumberFormat="1" applyFont="1" applyBorder="1" applyAlignment="1">
      <alignment horizontal="center" vertical="center"/>
    </xf>
    <xf numFmtId="165" fontId="94" fillId="0" borderId="6" xfId="0" applyNumberFormat="1" applyFont="1" applyBorder="1" applyAlignment="1">
      <alignment horizontal="center"/>
    </xf>
    <xf numFmtId="0" fontId="94" fillId="0" borderId="2" xfId="0" applyFont="1" applyBorder="1" applyAlignment="1">
      <alignment horizontal="center"/>
    </xf>
    <xf numFmtId="43" fontId="94" fillId="0" borderId="2" xfId="3" applyFont="1" applyBorder="1" applyAlignment="1">
      <alignment horizontal="center"/>
    </xf>
    <xf numFmtId="43" fontId="94" fillId="0" borderId="2" xfId="0" applyNumberFormat="1" applyFont="1" applyBorder="1" applyAlignment="1">
      <alignment horizontal="center"/>
    </xf>
    <xf numFmtId="43" fontId="94" fillId="0" borderId="7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43" fontId="11" fillId="0" borderId="2" xfId="3" applyFont="1" applyBorder="1" applyAlignment="1">
      <alignment horizontal="center"/>
    </xf>
    <xf numFmtId="43" fontId="94" fillId="0" borderId="2" xfId="3" applyFont="1" applyFill="1" applyBorder="1" applyAlignment="1">
      <alignment horizontal="center"/>
    </xf>
    <xf numFmtId="43" fontId="94" fillId="0" borderId="2" xfId="0" applyNumberFormat="1" applyFont="1" applyFill="1" applyBorder="1" applyAlignment="1">
      <alignment horizontal="center"/>
    </xf>
    <xf numFmtId="43" fontId="94" fillId="0" borderId="62" xfId="3" applyFont="1" applyFill="1" applyBorder="1" applyAlignment="1">
      <alignment horizontal="center"/>
    </xf>
    <xf numFmtId="43" fontId="94" fillId="0" borderId="62" xfId="0" applyNumberFormat="1" applyFont="1" applyFill="1" applyBorder="1" applyAlignment="1">
      <alignment horizontal="center"/>
    </xf>
    <xf numFmtId="2" fontId="25" fillId="0" borderId="40" xfId="0" applyNumberFormat="1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0" fontId="25" fillId="6" borderId="32" xfId="0" applyFont="1" applyFill="1" applyBorder="1" applyAlignment="1">
      <alignment horizontal="center" vertical="center"/>
    </xf>
    <xf numFmtId="0" fontId="25" fillId="6" borderId="47" xfId="0" applyFont="1" applyFill="1" applyBorder="1" applyAlignment="1">
      <alignment horizontal="center" vertical="center"/>
    </xf>
    <xf numFmtId="2" fontId="23" fillId="0" borderId="64" xfId="0" applyNumberFormat="1" applyFont="1" applyBorder="1" applyAlignment="1">
      <alignment horizontal="center" vertical="center" wrapText="1"/>
    </xf>
    <xf numFmtId="2" fontId="23" fillId="0" borderId="64" xfId="0" applyNumberFormat="1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2" fontId="23" fillId="0" borderId="42" xfId="0" applyNumberFormat="1" applyFont="1" applyBorder="1" applyAlignment="1">
      <alignment horizontal="center" vertical="center" wrapText="1"/>
    </xf>
    <xf numFmtId="2" fontId="23" fillId="0" borderId="42" xfId="0" applyNumberFormat="1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/>
    </xf>
    <xf numFmtId="0" fontId="23" fillId="7" borderId="22" xfId="0" applyFont="1" applyFill="1" applyBorder="1" applyAlignment="1">
      <alignment horizontal="center" vertical="center"/>
    </xf>
    <xf numFmtId="0" fontId="25" fillId="6" borderId="37" xfId="0" applyFont="1" applyFill="1" applyBorder="1" applyAlignment="1">
      <alignment horizontal="center" vertical="center"/>
    </xf>
    <xf numFmtId="0" fontId="64" fillId="0" borderId="69" xfId="0" applyFont="1" applyBorder="1" applyAlignment="1">
      <alignment horizontal="center" vertical="center"/>
    </xf>
    <xf numFmtId="0" fontId="64" fillId="0" borderId="70" xfId="0" applyFont="1" applyBorder="1" applyAlignment="1">
      <alignment horizontal="center" vertical="center"/>
    </xf>
    <xf numFmtId="0" fontId="64" fillId="0" borderId="71" xfId="0" applyFont="1" applyBorder="1" applyAlignment="1">
      <alignment horizontal="center" vertical="center"/>
    </xf>
    <xf numFmtId="0" fontId="63" fillId="0" borderId="64" xfId="0" applyFont="1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0" fontId="63" fillId="0" borderId="42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 wrapText="1"/>
    </xf>
    <xf numFmtId="2" fontId="23" fillId="0" borderId="4" xfId="0" applyNumberFormat="1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2" fontId="23" fillId="0" borderId="15" xfId="0" applyNumberFormat="1" applyFont="1" applyBorder="1" applyAlignment="1">
      <alignment horizontal="center" vertical="center" wrapText="1"/>
    </xf>
    <xf numFmtId="2" fontId="23" fillId="0" borderId="15" xfId="0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96" fillId="5" borderId="75" xfId="0" applyFont="1" applyFill="1" applyBorder="1" applyAlignment="1">
      <alignment horizontal="center" vertical="center" wrapText="1"/>
    </xf>
    <xf numFmtId="0" fontId="96" fillId="5" borderId="29" xfId="0" applyFont="1" applyFill="1" applyBorder="1" applyAlignment="1">
      <alignment horizontal="center" vertical="center" wrapText="1"/>
    </xf>
    <xf numFmtId="0" fontId="96" fillId="5" borderId="46" xfId="0" applyFont="1" applyFill="1" applyBorder="1" applyAlignment="1">
      <alignment horizontal="center" vertical="center" wrapText="1"/>
    </xf>
    <xf numFmtId="0" fontId="63" fillId="2" borderId="64" xfId="0" applyFont="1" applyFill="1" applyBorder="1" applyAlignment="1">
      <alignment horizontal="center" vertical="center" wrapText="1"/>
    </xf>
    <xf numFmtId="0" fontId="63" fillId="2" borderId="66" xfId="0" applyFont="1" applyFill="1" applyBorder="1" applyAlignment="1">
      <alignment horizontal="center" vertical="center" wrapText="1"/>
    </xf>
    <xf numFmtId="0" fontId="63" fillId="2" borderId="42" xfId="0" applyFont="1" applyFill="1" applyBorder="1" applyAlignment="1">
      <alignment horizontal="center" vertical="center" wrapText="1"/>
    </xf>
    <xf numFmtId="0" fontId="63" fillId="2" borderId="68" xfId="0" applyFont="1" applyFill="1" applyBorder="1" applyAlignment="1">
      <alignment horizontal="center" vertical="center" wrapText="1"/>
    </xf>
    <xf numFmtId="0" fontId="63" fillId="0" borderId="66" xfId="0" applyFont="1" applyBorder="1" applyAlignment="1">
      <alignment horizontal="center" vertical="center" wrapText="1"/>
    </xf>
    <xf numFmtId="0" fontId="63" fillId="0" borderId="68" xfId="0" applyFont="1" applyBorder="1" applyAlignment="1">
      <alignment horizontal="center" vertical="center" wrapText="1"/>
    </xf>
    <xf numFmtId="2" fontId="23" fillId="3" borderId="77" xfId="0" applyNumberFormat="1" applyFont="1" applyFill="1" applyBorder="1" applyAlignment="1">
      <alignment horizontal="center" vertical="center"/>
    </xf>
    <xf numFmtId="2" fontId="23" fillId="6" borderId="22" xfId="0" applyNumberFormat="1" applyFont="1" applyFill="1" applyBorder="1" applyAlignment="1">
      <alignment horizontal="center" vertical="center"/>
    </xf>
    <xf numFmtId="2" fontId="23" fillId="6" borderId="78" xfId="0" applyNumberFormat="1" applyFont="1" applyFill="1" applyBorder="1" applyAlignment="1">
      <alignment horizontal="center" vertical="center"/>
    </xf>
    <xf numFmtId="2" fontId="23" fillId="6" borderId="79" xfId="0" applyNumberFormat="1" applyFont="1" applyFill="1" applyBorder="1" applyAlignment="1">
      <alignment horizontal="center" vertical="center"/>
    </xf>
    <xf numFmtId="0" fontId="63" fillId="6" borderId="69" xfId="0" applyFont="1" applyFill="1" applyBorder="1" applyAlignment="1">
      <alignment horizontal="center" vertical="center"/>
    </xf>
    <xf numFmtId="2" fontId="23" fillId="6" borderId="80" xfId="0" applyNumberFormat="1" applyFont="1" applyFill="1" applyBorder="1" applyAlignment="1">
      <alignment horizontal="center" vertical="center"/>
    </xf>
    <xf numFmtId="0" fontId="63" fillId="6" borderId="71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left"/>
    </xf>
    <xf numFmtId="0" fontId="35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74" fillId="0" borderId="2" xfId="0" applyFont="1" applyBorder="1" applyAlignment="1">
      <alignment horizontal="center" vertical="center"/>
    </xf>
    <xf numFmtId="0" fontId="74" fillId="0" borderId="1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2" fontId="24" fillId="8" borderId="7" xfId="0" applyNumberFormat="1" applyFont="1" applyFill="1" applyBorder="1" applyAlignment="1">
      <alignment horizontal="center" vertical="center"/>
    </xf>
    <xf numFmtId="2" fontId="24" fillId="8" borderId="23" xfId="0" applyNumberFormat="1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6" fillId="0" borderId="1" xfId="0" applyFont="1" applyBorder="1"/>
    <xf numFmtId="0" fontId="73" fillId="0" borderId="0" xfId="0" applyFont="1" applyAlignment="1">
      <alignment horizontal="center"/>
    </xf>
    <xf numFmtId="0" fontId="11" fillId="0" borderId="0" xfId="0" applyFont="1" applyAlignment="1"/>
    <xf numFmtId="0" fontId="84" fillId="0" borderId="4" xfId="0" applyFont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89" fillId="0" borderId="7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8" fillId="0" borderId="0" xfId="0" applyFont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87" fillId="0" borderId="0" xfId="0" applyFont="1" applyAlignment="1">
      <alignment horizontal="left" vertical="center"/>
    </xf>
    <xf numFmtId="0" fontId="84" fillId="0" borderId="3" xfId="0" applyFont="1" applyBorder="1" applyAlignment="1">
      <alignment horizontal="center" vertical="center"/>
    </xf>
    <xf numFmtId="0" fontId="89" fillId="0" borderId="6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0" xfId="0" applyFont="1" applyAlignment="1"/>
    <xf numFmtId="0" fontId="27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Font="1" applyAlignment="1"/>
    <xf numFmtId="0" fontId="36" fillId="0" borderId="3" xfId="0" applyFont="1" applyBorder="1" applyAlignment="1">
      <alignment horizontal="center" vertical="center"/>
    </xf>
    <xf numFmtId="0" fontId="60" fillId="0" borderId="6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2" fontId="11" fillId="8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2" fontId="36" fillId="0" borderId="15" xfId="0" applyNumberFormat="1" applyFont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23" xfId="0" applyNumberFormat="1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2" fillId="0" borderId="0" xfId="0" applyFont="1" applyAlignment="1">
      <alignment horizontal="center" vertical="center"/>
    </xf>
    <xf numFmtId="0" fontId="18" fillId="0" borderId="0" xfId="0" applyFont="1" applyAlignment="1"/>
    <xf numFmtId="0" fontId="49" fillId="0" borderId="0" xfId="0" applyFont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66" fillId="0" borderId="0" xfId="0" applyFont="1" applyAlignment="1">
      <alignment vertical="center"/>
    </xf>
    <xf numFmtId="0" fontId="66" fillId="0" borderId="0" xfId="0" applyFont="1" applyBorder="1" applyAlignment="1">
      <alignment horizontal="right" vertical="center"/>
    </xf>
    <xf numFmtId="0" fontId="93" fillId="0" borderId="0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vertical="center"/>
    </xf>
    <xf numFmtId="2" fontId="23" fillId="0" borderId="4" xfId="0" applyNumberFormat="1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2" fontId="36" fillId="5" borderId="20" xfId="0" applyNumberFormat="1" applyFont="1" applyFill="1" applyBorder="1" applyAlignment="1">
      <alignment horizontal="center" vertical="center"/>
    </xf>
    <xf numFmtId="0" fontId="60" fillId="0" borderId="22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2" fontId="23" fillId="0" borderId="65" xfId="0" applyNumberFormat="1" applyFont="1" applyBorder="1" applyAlignment="1">
      <alignment horizontal="center" vertical="center"/>
    </xf>
    <xf numFmtId="0" fontId="34" fillId="0" borderId="67" xfId="0" applyFont="1" applyBorder="1" applyAlignment="1">
      <alignment horizontal="center" vertical="center"/>
    </xf>
    <xf numFmtId="0" fontId="25" fillId="6" borderId="31" xfId="0" applyFont="1" applyFill="1" applyBorder="1" applyAlignment="1">
      <alignment horizontal="center" vertical="center"/>
    </xf>
    <xf numFmtId="0" fontId="64" fillId="0" borderId="31" xfId="0" applyFont="1" applyBorder="1" applyAlignment="1">
      <alignment horizontal="center" vertical="center"/>
    </xf>
    <xf numFmtId="0" fontId="25" fillId="6" borderId="31" xfId="0" applyFont="1" applyFill="1" applyBorder="1" applyAlignment="1">
      <alignment horizontal="center" vertical="center" wrapText="1"/>
    </xf>
    <xf numFmtId="0" fontId="25" fillId="6" borderId="28" xfId="0" applyFont="1" applyFill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23" fillId="7" borderId="65" xfId="0" applyFont="1" applyFill="1" applyBorder="1" applyAlignment="1">
      <alignment horizontal="center" vertical="center"/>
    </xf>
    <xf numFmtId="0" fontId="37" fillId="3" borderId="25" xfId="0" applyFont="1" applyFill="1" applyBorder="1" applyAlignment="1">
      <alignment horizontal="center" vertical="center" wrapText="1"/>
    </xf>
    <xf numFmtId="0" fontId="95" fillId="0" borderId="26" xfId="0" applyFont="1" applyBorder="1" applyAlignment="1">
      <alignment horizontal="center" vertical="center"/>
    </xf>
    <xf numFmtId="0" fontId="95" fillId="0" borderId="43" xfId="0" applyFont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44" xfId="2" applyFont="1" applyFill="1" applyBorder="1" applyAlignment="1">
      <alignment horizontal="center" vertical="center" wrapText="1"/>
    </xf>
    <xf numFmtId="0" fontId="96" fillId="6" borderId="19" xfId="0" applyFont="1" applyFill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74" fillId="0" borderId="76" xfId="0" applyFont="1" applyBorder="1" applyAlignment="1">
      <alignment horizontal="center" vertical="center"/>
    </xf>
    <xf numFmtId="0" fontId="25" fillId="6" borderId="32" xfId="0" applyFont="1" applyFill="1" applyBorder="1" applyAlignment="1">
      <alignment horizontal="center" vertical="center"/>
    </xf>
    <xf numFmtId="0" fontId="64" fillId="0" borderId="33" xfId="0" applyFont="1" applyBorder="1" applyAlignment="1">
      <alignment horizontal="center" vertical="center"/>
    </xf>
    <xf numFmtId="0" fontId="64" fillId="0" borderId="37" xfId="0" applyFont="1" applyBorder="1" applyAlignment="1">
      <alignment horizontal="center" vertical="center"/>
    </xf>
    <xf numFmtId="0" fontId="96" fillId="6" borderId="72" xfId="0" applyFont="1" applyFill="1" applyBorder="1" applyAlignment="1">
      <alignment horizontal="center" vertical="center"/>
    </xf>
    <xf numFmtId="0" fontId="74" fillId="0" borderId="74" xfId="0" applyFont="1" applyBorder="1" applyAlignment="1">
      <alignment horizontal="center" vertical="center"/>
    </xf>
    <xf numFmtId="0" fontId="23" fillId="7" borderId="67" xfId="0" applyFont="1" applyFill="1" applyBorder="1" applyAlignment="1">
      <alignment horizontal="center" vertical="center"/>
    </xf>
    <xf numFmtId="0" fontId="35" fillId="8" borderId="3" xfId="0" applyFont="1" applyFill="1" applyBorder="1" applyAlignment="1">
      <alignment vertical="center"/>
    </xf>
    <xf numFmtId="0" fontId="35" fillId="8" borderId="14" xfId="0" applyFont="1" applyFill="1" applyBorder="1" applyAlignment="1">
      <alignment vertical="center"/>
    </xf>
    <xf numFmtId="0" fontId="35" fillId="11" borderId="4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9" fillId="0" borderId="0" xfId="0" applyFont="1" applyAlignment="1"/>
    <xf numFmtId="0" fontId="26" fillId="0" borderId="0" xfId="0" applyFont="1" applyAlignment="1">
      <alignment horizontal="center"/>
    </xf>
    <xf numFmtId="0" fontId="83" fillId="0" borderId="6" xfId="0" applyFont="1" applyBorder="1" applyAlignment="1">
      <alignment horizontal="center"/>
    </xf>
    <xf numFmtId="0" fontId="83" fillId="0" borderId="2" xfId="0" applyFont="1" applyBorder="1" applyAlignment="1">
      <alignment horizontal="center"/>
    </xf>
    <xf numFmtId="0" fontId="60" fillId="0" borderId="1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97" fillId="0" borderId="0" xfId="0" applyFont="1" applyBorder="1" applyAlignment="1">
      <alignment horizontal="center" vertical="center"/>
    </xf>
    <xf numFmtId="0" fontId="98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0" fillId="0" borderId="0" xfId="0" applyFont="1" applyAlignment="1"/>
    <xf numFmtId="0" fontId="83" fillId="0" borderId="6" xfId="0" applyFont="1" applyBorder="1" applyAlignment="1">
      <alignment horizontal="center" vertical="center"/>
    </xf>
    <xf numFmtId="0" fontId="83" fillId="0" borderId="2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59" xfId="0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22" fillId="0" borderId="0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4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4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94" fillId="0" borderId="7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99" fillId="0" borderId="0" xfId="0" applyFont="1" applyBorder="1" applyAlignment="1">
      <alignment horizontal="center" vertical="center"/>
    </xf>
    <xf numFmtId="0" fontId="100" fillId="0" borderId="0" xfId="0" applyFont="1" applyBorder="1" applyAlignment="1">
      <alignment vertical="center"/>
    </xf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zoomScale="60" zoomScaleNormal="60" workbookViewId="0">
      <selection activeCell="I34" sqref="I34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121" t="s">
        <v>0</v>
      </c>
      <c r="B1" s="205"/>
      <c r="C1" s="206"/>
      <c r="D1" s="122" t="s">
        <v>1</v>
      </c>
      <c r="E1" s="525" t="s">
        <v>2</v>
      </c>
      <c r="F1" s="525"/>
      <c r="G1" s="525"/>
      <c r="H1" s="525"/>
      <c r="I1" s="525"/>
      <c r="J1" s="525"/>
      <c r="K1" s="525"/>
      <c r="L1" s="229"/>
      <c r="M1" s="39"/>
    </row>
    <row r="2" spans="1:13" ht="18.75">
      <c r="A2" s="6"/>
      <c r="B2" s="5"/>
      <c r="C2" s="5"/>
      <c r="D2" s="6"/>
      <c r="E2" s="5"/>
      <c r="F2" s="5"/>
      <c r="G2" s="207"/>
      <c r="H2" s="207"/>
      <c r="I2" s="199"/>
      <c r="J2" s="39"/>
      <c r="K2" s="39"/>
      <c r="L2" s="39"/>
      <c r="M2" s="39"/>
    </row>
    <row r="3" spans="1:13" ht="116.25" customHeight="1">
      <c r="A3" s="526" t="s">
        <v>3</v>
      </c>
      <c r="B3" s="526"/>
      <c r="C3" s="526"/>
      <c r="D3" s="526"/>
      <c r="E3" s="526"/>
      <c r="F3" s="526"/>
      <c r="G3" s="526"/>
      <c r="H3" s="526"/>
      <c r="I3" s="526"/>
      <c r="J3" s="39"/>
      <c r="K3" s="39"/>
      <c r="L3" s="39"/>
      <c r="M3" s="39"/>
    </row>
    <row r="4" spans="1:13" ht="42" customHeight="1">
      <c r="A4" s="525" t="s">
        <v>4</v>
      </c>
      <c r="B4" s="525"/>
      <c r="C4" s="525"/>
      <c r="D4" s="525"/>
      <c r="E4" s="525"/>
      <c r="F4" s="525"/>
      <c r="G4" s="525"/>
      <c r="H4" s="525"/>
      <c r="I4" s="525"/>
      <c r="J4" s="39"/>
      <c r="K4" s="39"/>
      <c r="L4" s="39"/>
      <c r="M4" s="39"/>
    </row>
    <row r="5" spans="1:13" ht="15.75">
      <c r="A5" s="527"/>
      <c r="B5" s="528"/>
      <c r="C5" s="528"/>
      <c r="D5" s="528"/>
      <c r="E5" s="528"/>
      <c r="F5" s="528"/>
      <c r="G5" s="208"/>
      <c r="H5" s="208"/>
      <c r="I5" s="230"/>
      <c r="J5" s="39"/>
      <c r="K5" s="39"/>
      <c r="L5" s="39"/>
      <c r="M5" s="39"/>
    </row>
    <row r="6" spans="1:13" ht="34.5" customHeight="1">
      <c r="A6" s="209"/>
      <c r="B6" s="529" t="s">
        <v>5</v>
      </c>
      <c r="C6" s="530"/>
      <c r="D6" s="530"/>
      <c r="E6" s="530"/>
      <c r="F6" s="530"/>
      <c r="G6" s="210"/>
      <c r="H6" s="209"/>
      <c r="I6" s="39"/>
      <c r="J6" s="39"/>
      <c r="K6" s="39"/>
      <c r="L6" s="39"/>
      <c r="M6" s="39"/>
    </row>
    <row r="7" spans="1:13" ht="24.75" customHeight="1">
      <c r="A7" s="209"/>
      <c r="D7" s="51"/>
      <c r="E7" s="51"/>
      <c r="F7" s="51"/>
      <c r="G7" s="210"/>
      <c r="H7" s="209"/>
      <c r="I7" s="39"/>
      <c r="J7" s="39"/>
      <c r="K7" s="39"/>
      <c r="L7" s="39"/>
      <c r="M7" s="39"/>
    </row>
    <row r="8" spans="1:13" ht="50.25" customHeight="1">
      <c r="A8" s="209"/>
      <c r="B8" s="508" t="s">
        <v>6</v>
      </c>
      <c r="C8" s="509"/>
      <c r="D8" s="212"/>
      <c r="E8" s="213"/>
      <c r="F8" s="214"/>
      <c r="G8" s="210"/>
      <c r="H8" s="209"/>
      <c r="I8" s="39"/>
      <c r="J8" s="39"/>
      <c r="K8" s="39"/>
      <c r="L8" s="39"/>
      <c r="M8" s="39"/>
    </row>
    <row r="9" spans="1:13" ht="53.25" customHeight="1">
      <c r="A9" s="209"/>
      <c r="B9" s="211" t="s">
        <v>7</v>
      </c>
      <c r="C9" s="212"/>
      <c r="D9" s="212"/>
      <c r="E9" s="213"/>
      <c r="F9" s="214"/>
      <c r="G9" s="210"/>
      <c r="H9" s="209"/>
      <c r="I9" s="39"/>
      <c r="J9" s="39"/>
      <c r="K9" s="39"/>
      <c r="L9" s="39"/>
      <c r="M9" s="39"/>
    </row>
    <row r="10" spans="1:13" ht="46.5" customHeight="1">
      <c r="A10" s="209"/>
      <c r="B10" s="211" t="s">
        <v>8</v>
      </c>
      <c r="C10" s="213"/>
      <c r="D10" s="212"/>
      <c r="E10" s="197" t="s">
        <v>9</v>
      </c>
      <c r="F10" s="163"/>
      <c r="G10" s="210"/>
      <c r="H10" s="209"/>
      <c r="I10" s="39"/>
      <c r="J10" s="39"/>
      <c r="K10" s="39"/>
      <c r="L10" s="39"/>
      <c r="M10" s="39"/>
    </row>
    <row r="11" spans="1:13" ht="46.5" customHeight="1">
      <c r="A11" s="209"/>
      <c r="B11" s="215" t="s">
        <v>181</v>
      </c>
      <c r="C11" s="216"/>
      <c r="E11" s="100" t="s">
        <v>10</v>
      </c>
      <c r="F11" s="217"/>
      <c r="G11" s="210"/>
      <c r="H11" s="209"/>
      <c r="I11" s="39"/>
      <c r="J11" s="39"/>
      <c r="K11" s="39"/>
      <c r="L11" s="39"/>
      <c r="M11" s="39"/>
    </row>
    <row r="12" spans="1:13" ht="44.25" customHeight="1">
      <c r="A12" s="209"/>
      <c r="B12" s="197" t="s">
        <v>175</v>
      </c>
      <c r="C12" s="213"/>
      <c r="E12" s="198" t="s">
        <v>11</v>
      </c>
      <c r="F12" s="214"/>
      <c r="G12" s="210"/>
      <c r="H12" s="209"/>
      <c r="I12" s="39"/>
      <c r="J12" s="39"/>
      <c r="K12" s="39"/>
      <c r="L12" s="39"/>
      <c r="M12" s="39"/>
    </row>
    <row r="13" spans="1:13" ht="23.25" customHeight="1">
      <c r="A13" s="209"/>
      <c r="D13" s="53"/>
      <c r="E13" s="214"/>
      <c r="F13" s="214"/>
      <c r="G13" s="210"/>
      <c r="H13" s="209"/>
      <c r="I13" s="39"/>
      <c r="J13" s="39"/>
      <c r="K13" s="39"/>
      <c r="L13" s="39"/>
      <c r="M13" s="39"/>
    </row>
    <row r="14" spans="1:13" ht="45" customHeight="1">
      <c r="A14" s="209"/>
      <c r="B14" s="63" t="s">
        <v>12</v>
      </c>
      <c r="C14" s="218"/>
      <c r="G14" s="210"/>
      <c r="H14" s="209"/>
      <c r="I14" s="39"/>
      <c r="J14" s="39"/>
      <c r="K14" s="39"/>
      <c r="L14" s="39"/>
      <c r="M14" s="39"/>
    </row>
    <row r="15" spans="1:13" ht="28.5" customHeight="1">
      <c r="A15" s="209"/>
      <c r="G15" s="210"/>
      <c r="H15" s="209"/>
      <c r="I15" s="39"/>
      <c r="J15" s="39"/>
      <c r="K15" s="39"/>
      <c r="L15" s="39"/>
      <c r="M15" s="39"/>
    </row>
    <row r="16" spans="1:13" ht="46.5" customHeight="1">
      <c r="A16" s="209"/>
      <c r="B16" s="197" t="s">
        <v>13</v>
      </c>
      <c r="C16" s="213"/>
      <c r="D16" s="6"/>
      <c r="E16" s="6"/>
      <c r="F16" s="46"/>
      <c r="G16" s="210"/>
      <c r="H16" s="209"/>
      <c r="I16" s="39"/>
      <c r="J16" s="39"/>
      <c r="K16" s="39"/>
      <c r="L16" s="39"/>
      <c r="M16" s="39"/>
    </row>
    <row r="17" spans="1:13" ht="51.75" customHeight="1">
      <c r="A17" s="209"/>
      <c r="B17" s="211" t="s">
        <v>14</v>
      </c>
      <c r="C17" s="212"/>
      <c r="D17" s="219"/>
      <c r="E17" s="100" t="s">
        <v>15</v>
      </c>
      <c r="F17" s="214"/>
      <c r="G17" s="210"/>
      <c r="H17" s="209"/>
      <c r="I17" s="39"/>
      <c r="J17" s="39"/>
      <c r="K17" s="39"/>
      <c r="L17" s="39"/>
      <c r="M17" s="39"/>
    </row>
    <row r="18" spans="1:13" ht="57.75" customHeight="1">
      <c r="A18" s="209"/>
      <c r="B18" s="211" t="s">
        <v>16</v>
      </c>
      <c r="C18" s="212"/>
      <c r="E18" s="198" t="s">
        <v>17</v>
      </c>
      <c r="F18" s="220"/>
      <c r="G18" s="210"/>
      <c r="H18" s="209"/>
      <c r="I18" s="39"/>
      <c r="J18" s="39"/>
      <c r="K18" s="39"/>
      <c r="L18" s="39"/>
      <c r="M18" s="39"/>
    </row>
    <row r="19" spans="1:13" ht="36.75" customHeight="1">
      <c r="A19" s="209"/>
      <c r="F19" s="209"/>
      <c r="G19" s="210"/>
      <c r="H19" s="209"/>
      <c r="I19" s="39"/>
      <c r="J19" s="39"/>
      <c r="K19" s="39"/>
      <c r="L19" s="39"/>
      <c r="M19" s="39"/>
    </row>
    <row r="20" spans="1:13" ht="48" customHeight="1">
      <c r="A20" s="209"/>
      <c r="D20" s="63" t="s">
        <v>182</v>
      </c>
      <c r="E20" s="221"/>
      <c r="F20" s="209"/>
      <c r="G20" s="210"/>
      <c r="H20" s="209"/>
      <c r="I20" s="39"/>
      <c r="J20" s="39"/>
      <c r="K20" s="39"/>
      <c r="L20" s="39"/>
      <c r="M20" s="39"/>
    </row>
    <row r="21" spans="1:13" ht="52.5" customHeight="1">
      <c r="A21" s="209"/>
      <c r="B21" s="222" t="s">
        <v>18</v>
      </c>
      <c r="F21" s="209"/>
      <c r="G21" s="210"/>
      <c r="H21" s="209"/>
      <c r="I21" s="39"/>
      <c r="J21" s="39"/>
      <c r="K21" s="39"/>
      <c r="L21" s="39"/>
      <c r="M21" s="39"/>
    </row>
    <row r="22" spans="1:13" ht="15.75">
      <c r="A22" s="209"/>
      <c r="F22" s="209"/>
      <c r="G22" s="210"/>
      <c r="H22" s="209"/>
      <c r="I22" s="39"/>
      <c r="J22" s="39"/>
      <c r="K22" s="39"/>
      <c r="L22" s="39"/>
      <c r="M22" s="39"/>
    </row>
    <row r="23" spans="1:13" ht="20.25" customHeight="1">
      <c r="A23" s="209"/>
      <c r="B23" s="512" t="s">
        <v>19</v>
      </c>
      <c r="C23" s="524" t="s">
        <v>20</v>
      </c>
      <c r="D23" s="524"/>
      <c r="E23" s="519" t="s">
        <v>21</v>
      </c>
      <c r="F23" s="209"/>
      <c r="G23" s="210"/>
      <c r="H23" s="209"/>
      <c r="I23" s="39"/>
      <c r="J23" s="39"/>
      <c r="K23" s="39"/>
      <c r="L23" s="39"/>
      <c r="M23" s="39"/>
    </row>
    <row r="24" spans="1:13" ht="20.25" customHeight="1">
      <c r="A24" s="209"/>
      <c r="B24" s="513"/>
      <c r="C24" s="515"/>
      <c r="D24" s="515"/>
      <c r="E24" s="520"/>
      <c r="F24" s="209"/>
      <c r="G24" s="210"/>
      <c r="H24" s="209"/>
      <c r="I24" s="39"/>
      <c r="J24" s="39"/>
      <c r="K24" s="39"/>
      <c r="L24" s="39"/>
      <c r="M24" s="39"/>
    </row>
    <row r="25" spans="1:13" ht="20.25" customHeight="1">
      <c r="A25" s="209"/>
      <c r="B25" s="513"/>
      <c r="C25" s="515"/>
      <c r="D25" s="515"/>
      <c r="E25" s="520"/>
      <c r="F25" s="209"/>
      <c r="G25" s="210"/>
      <c r="H25" s="209"/>
      <c r="I25" s="39"/>
      <c r="J25" s="39"/>
      <c r="K25" s="39"/>
      <c r="L25" s="39"/>
      <c r="M25" s="39"/>
    </row>
    <row r="26" spans="1:13" ht="21" customHeight="1">
      <c r="A26" s="209"/>
      <c r="B26" s="513">
        <v>1</v>
      </c>
      <c r="C26" s="515" t="s">
        <v>22</v>
      </c>
      <c r="D26" s="517"/>
      <c r="E26" s="521">
        <v>10000</v>
      </c>
      <c r="F26" s="209"/>
      <c r="G26" s="210"/>
      <c r="H26" s="209"/>
      <c r="I26" s="39"/>
      <c r="J26" s="39"/>
      <c r="K26" s="39"/>
      <c r="L26" s="39"/>
      <c r="M26" s="39"/>
    </row>
    <row r="27" spans="1:13" ht="20.25" customHeight="1">
      <c r="A27" s="209"/>
      <c r="B27" s="513"/>
      <c r="C27" s="515"/>
      <c r="D27" s="517"/>
      <c r="E27" s="521"/>
      <c r="F27" s="209"/>
      <c r="G27" s="210"/>
      <c r="H27" s="209"/>
      <c r="I27" s="39"/>
      <c r="J27" s="39"/>
      <c r="K27" s="39"/>
      <c r="L27" s="39"/>
      <c r="M27" s="39"/>
    </row>
    <row r="28" spans="1:13" ht="49.5" customHeight="1">
      <c r="A28" s="209"/>
      <c r="B28" s="513"/>
      <c r="C28" s="515"/>
      <c r="D28" s="73" t="s">
        <v>23</v>
      </c>
      <c r="E28" s="223">
        <f>E26*9%</f>
        <v>900</v>
      </c>
      <c r="F28" s="224"/>
      <c r="G28" s="210"/>
      <c r="H28" s="209"/>
      <c r="I28" s="39"/>
      <c r="J28" s="39"/>
      <c r="K28" s="39"/>
      <c r="L28" s="39"/>
      <c r="M28" s="39"/>
    </row>
    <row r="29" spans="1:13" ht="33.75" customHeight="1">
      <c r="A29" s="209"/>
      <c r="B29" s="513"/>
      <c r="C29" s="74"/>
      <c r="D29" s="73" t="s">
        <v>24</v>
      </c>
      <c r="E29" s="223">
        <f>E26*9%</f>
        <v>900</v>
      </c>
      <c r="G29" s="210"/>
      <c r="H29" s="209"/>
      <c r="I29" s="39"/>
      <c r="J29" s="39"/>
      <c r="K29" s="39"/>
      <c r="L29" s="39"/>
      <c r="M29" s="39"/>
    </row>
    <row r="30" spans="1:13" ht="21" customHeight="1">
      <c r="A30" s="209"/>
      <c r="B30" s="513"/>
      <c r="C30" s="515" t="s">
        <v>25</v>
      </c>
      <c r="D30" s="517"/>
      <c r="E30" s="522">
        <f>SUM(E26:E29)</f>
        <v>11800</v>
      </c>
      <c r="G30" s="210"/>
      <c r="H30" s="209"/>
      <c r="I30" s="39"/>
      <c r="J30" s="39"/>
      <c r="K30" s="39"/>
      <c r="L30" s="39"/>
      <c r="M30" s="39"/>
    </row>
    <row r="31" spans="1:13" ht="28.5">
      <c r="A31" s="209"/>
      <c r="B31" s="514"/>
      <c r="C31" s="516"/>
      <c r="D31" s="518"/>
      <c r="E31" s="523"/>
      <c r="F31" s="225"/>
      <c r="G31" s="210"/>
      <c r="H31" s="209"/>
      <c r="I31" s="39"/>
      <c r="J31" s="39"/>
      <c r="K31" s="39"/>
      <c r="L31" s="39"/>
      <c r="M31" s="39"/>
    </row>
    <row r="32" spans="1:13" ht="28.5">
      <c r="A32" s="226"/>
      <c r="D32" s="224"/>
      <c r="E32" s="225"/>
      <c r="F32" s="225"/>
      <c r="G32" s="210"/>
      <c r="H32" s="209"/>
      <c r="I32" s="39"/>
      <c r="J32" s="39"/>
      <c r="K32" s="39"/>
      <c r="L32" s="39"/>
      <c r="M32" s="39"/>
    </row>
    <row r="33" spans="1:13" ht="39" customHeight="1">
      <c r="A33" s="10"/>
      <c r="B33" s="227" t="s">
        <v>26</v>
      </c>
      <c r="C33" s="227"/>
      <c r="D33" s="224"/>
      <c r="F33" s="27"/>
      <c r="G33" s="39"/>
      <c r="H33" s="39"/>
      <c r="I33" s="39"/>
      <c r="J33" s="39"/>
      <c r="K33" s="39"/>
      <c r="L33" s="39"/>
      <c r="M33" s="39"/>
    </row>
    <row r="34" spans="1:13" ht="41.25" customHeight="1">
      <c r="A34" s="10"/>
      <c r="B34" s="227" t="s">
        <v>27</v>
      </c>
      <c r="C34" s="227"/>
      <c r="D34" s="224"/>
      <c r="F34" s="96"/>
      <c r="G34" s="39"/>
      <c r="H34" s="39"/>
      <c r="I34" s="39"/>
      <c r="J34" s="39"/>
      <c r="K34" s="39"/>
      <c r="L34" s="39"/>
      <c r="M34" s="39"/>
    </row>
    <row r="35" spans="1:13" ht="45" customHeight="1">
      <c r="A35" s="10"/>
      <c r="B35" s="227" t="s">
        <v>28</v>
      </c>
      <c r="C35" s="227"/>
      <c r="D35" s="510" t="s">
        <v>29</v>
      </c>
      <c r="E35" s="510"/>
      <c r="F35" s="96"/>
      <c r="G35" s="39"/>
      <c r="H35" s="39"/>
      <c r="I35" s="39"/>
      <c r="J35" s="39"/>
      <c r="K35" s="39"/>
      <c r="L35" s="39"/>
      <c r="M35" s="39"/>
    </row>
    <row r="36" spans="1:13" ht="37.5" customHeight="1">
      <c r="A36" s="39"/>
      <c r="D36" s="228"/>
      <c r="E36" s="228"/>
      <c r="F36" s="96"/>
      <c r="G36" s="39"/>
      <c r="H36" s="39"/>
      <c r="I36" s="39"/>
      <c r="J36" s="39"/>
      <c r="K36" s="39"/>
      <c r="L36" s="39"/>
      <c r="M36" s="39"/>
    </row>
    <row r="37" spans="1:13" ht="33.75">
      <c r="A37" s="39"/>
      <c r="B37" s="96"/>
      <c r="C37" s="27"/>
      <c r="D37" s="228"/>
      <c r="E37" s="228"/>
      <c r="F37" s="96"/>
      <c r="G37" s="39"/>
      <c r="H37" s="39"/>
      <c r="I37" s="39"/>
      <c r="J37" s="39"/>
      <c r="K37" s="39"/>
      <c r="L37" s="39"/>
      <c r="M37" s="39"/>
    </row>
    <row r="38" spans="1:13" ht="33.75">
      <c r="A38" s="39"/>
      <c r="B38" s="39"/>
      <c r="D38" s="228"/>
      <c r="E38" s="228"/>
      <c r="F38" s="18"/>
      <c r="G38" s="39"/>
      <c r="H38" s="39"/>
      <c r="I38" s="39"/>
      <c r="J38" s="39"/>
      <c r="K38" s="39"/>
      <c r="L38" s="39"/>
      <c r="M38" s="39"/>
    </row>
    <row r="39" spans="1:13" ht="33.75">
      <c r="A39" s="39"/>
      <c r="B39" s="39"/>
      <c r="C39" s="39"/>
      <c r="D39" s="511" t="s">
        <v>30</v>
      </c>
      <c r="E39" s="511"/>
      <c r="F39" s="184"/>
      <c r="G39" s="39"/>
      <c r="H39" s="39"/>
      <c r="I39" s="39"/>
      <c r="J39" s="39"/>
      <c r="K39" s="39"/>
      <c r="L39" s="39"/>
      <c r="M39" s="39"/>
    </row>
    <row r="40" spans="1:13" ht="33.75">
      <c r="A40" s="39"/>
      <c r="B40" s="39"/>
      <c r="C40" s="39"/>
      <c r="D40" s="228"/>
      <c r="E40" s="228"/>
      <c r="F40" s="39"/>
      <c r="G40" s="39"/>
      <c r="H40" s="39"/>
      <c r="I40" s="39"/>
      <c r="J40" s="39"/>
      <c r="K40" s="39"/>
      <c r="L40" s="39"/>
      <c r="M40" s="39"/>
    </row>
    <row r="41" spans="1:1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7"/>
  <sheetViews>
    <sheetView topLeftCell="A22" zoomScale="60" zoomScaleNormal="60" workbookViewId="0">
      <selection activeCell="E28" sqref="E28"/>
    </sheetView>
  </sheetViews>
  <sheetFormatPr defaultRowHeight="15"/>
  <cols>
    <col min="2" max="2" width="14.5703125" customWidth="1"/>
    <col min="3" max="3" width="39.140625" customWidth="1"/>
    <col min="4" max="4" width="7.140625" customWidth="1"/>
    <col min="5" max="5" width="50.140625" customWidth="1"/>
    <col min="6" max="6" width="40.7109375" customWidth="1"/>
    <col min="11" max="11" width="2.85546875" customWidth="1"/>
  </cols>
  <sheetData>
    <row r="1" spans="1:11" ht="28.5">
      <c r="A1" s="332" t="s">
        <v>141</v>
      </c>
      <c r="B1" s="1"/>
      <c r="C1" s="1"/>
      <c r="D1" s="1"/>
      <c r="E1" s="338" t="s">
        <v>32</v>
      </c>
      <c r="F1" s="1"/>
      <c r="G1" s="632" t="s">
        <v>142</v>
      </c>
      <c r="H1" s="632"/>
      <c r="I1" s="632"/>
      <c r="J1" s="632"/>
      <c r="K1" s="632"/>
    </row>
    <row r="2" spans="1:11" ht="18.75">
      <c r="A2" s="23"/>
      <c r="B2" s="23"/>
      <c r="C2" s="23"/>
      <c r="D2" s="23"/>
      <c r="E2" s="335"/>
      <c r="F2" s="335"/>
      <c r="G2" s="5"/>
      <c r="H2" s="23"/>
      <c r="I2" s="23"/>
      <c r="J2" s="23"/>
      <c r="K2" s="23"/>
    </row>
    <row r="3" spans="1:11" ht="150.75">
      <c r="A3" s="526" t="s">
        <v>143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</row>
    <row r="4" spans="1:11" ht="26.25">
      <c r="A4" s="24"/>
      <c r="B4" s="623" t="s">
        <v>35</v>
      </c>
      <c r="C4" s="623"/>
      <c r="D4" s="623"/>
      <c r="E4" s="623"/>
      <c r="F4" s="623"/>
      <c r="G4" s="623"/>
      <c r="H4" s="623"/>
      <c r="I4" s="623"/>
      <c r="J4" s="24"/>
      <c r="K4" s="24"/>
    </row>
    <row r="5" spans="1:11" ht="15.75" thickBot="1">
      <c r="A5" s="542"/>
      <c r="B5" s="561"/>
      <c r="C5" s="561"/>
      <c r="D5" s="561"/>
      <c r="E5" s="561"/>
      <c r="F5" s="561"/>
      <c r="G5" s="336"/>
      <c r="H5" s="336"/>
      <c r="I5" s="336"/>
      <c r="J5" s="336"/>
      <c r="K5" s="336"/>
    </row>
    <row r="6" spans="1:11" ht="23.25">
      <c r="A6" s="624" t="s">
        <v>36</v>
      </c>
      <c r="B6" s="625"/>
      <c r="C6" s="625"/>
      <c r="D6" s="625"/>
      <c r="E6" s="625"/>
      <c r="F6" s="625"/>
      <c r="G6" s="335"/>
      <c r="H6" s="335"/>
      <c r="I6" s="335"/>
      <c r="J6" s="335"/>
      <c r="K6" s="335"/>
    </row>
    <row r="7" spans="1:11" ht="23.25">
      <c r="A7" s="25"/>
      <c r="B7" s="25"/>
      <c r="C7" s="626" t="s">
        <v>144</v>
      </c>
      <c r="D7" s="625"/>
      <c r="E7" s="625"/>
      <c r="F7" s="625"/>
      <c r="G7" s="335"/>
      <c r="H7" s="335"/>
      <c r="I7" s="335"/>
      <c r="J7" s="335"/>
      <c r="K7" s="335"/>
    </row>
    <row r="8" spans="1:11" ht="26.25">
      <c r="A8" s="335"/>
      <c r="B8" s="545" t="s">
        <v>5</v>
      </c>
      <c r="C8" s="544"/>
      <c r="D8" s="544"/>
      <c r="E8" s="544"/>
      <c r="F8" s="544"/>
      <c r="G8" s="335"/>
      <c r="H8" s="335"/>
      <c r="I8" s="335"/>
      <c r="J8" s="335"/>
      <c r="K8" s="335"/>
    </row>
    <row r="9" spans="1:11">
      <c r="A9" s="335"/>
      <c r="B9" s="335"/>
      <c r="C9" s="28"/>
      <c r="D9" s="28"/>
      <c r="E9" s="29"/>
      <c r="F9" s="30"/>
      <c r="G9" s="335"/>
      <c r="H9" s="335"/>
      <c r="I9" s="335"/>
      <c r="J9" s="335"/>
      <c r="K9" s="335"/>
    </row>
    <row r="10" spans="1:11" ht="54" customHeight="1">
      <c r="A10" s="335"/>
      <c r="B10" s="31" t="s">
        <v>6</v>
      </c>
      <c r="C10" s="31"/>
      <c r="D10" s="31"/>
      <c r="E10" s="31"/>
      <c r="F10" s="32" t="s">
        <v>9</v>
      </c>
      <c r="G10" s="33"/>
      <c r="H10" s="33"/>
      <c r="I10" s="33"/>
      <c r="J10" s="33"/>
      <c r="K10" s="335"/>
    </row>
    <row r="11" spans="1:11" ht="43.5" customHeight="1">
      <c r="A11" s="335"/>
      <c r="B11" s="31" t="s">
        <v>7</v>
      </c>
      <c r="C11" s="31"/>
      <c r="D11" s="31"/>
      <c r="E11" s="31"/>
      <c r="F11" s="101" t="s">
        <v>145</v>
      </c>
      <c r="G11" s="33"/>
      <c r="H11" s="33"/>
      <c r="I11" s="33"/>
      <c r="J11" s="33"/>
      <c r="K11" s="335"/>
    </row>
    <row r="12" spans="1:11" ht="39" customHeight="1">
      <c r="A12" s="335"/>
      <c r="B12" s="31" t="s">
        <v>59</v>
      </c>
      <c r="C12" s="31"/>
      <c r="D12" s="31"/>
      <c r="E12" s="31"/>
      <c r="F12" s="102" t="s">
        <v>146</v>
      </c>
      <c r="G12" s="33"/>
      <c r="H12" s="33"/>
      <c r="I12" s="33"/>
      <c r="J12" s="33"/>
      <c r="K12" s="335"/>
    </row>
    <row r="13" spans="1:11" ht="44.25" customHeight="1">
      <c r="A13" s="335"/>
      <c r="B13" s="37" t="s">
        <v>183</v>
      </c>
      <c r="C13" s="37"/>
      <c r="D13" s="31"/>
      <c r="E13" s="31"/>
      <c r="F13" s="33"/>
      <c r="G13" s="33"/>
      <c r="H13" s="33"/>
      <c r="I13" s="33"/>
      <c r="J13" s="33"/>
      <c r="K13" s="335"/>
    </row>
    <row r="14" spans="1:11" ht="36.75" customHeight="1">
      <c r="A14" s="335"/>
      <c r="B14" s="31" t="s">
        <v>180</v>
      </c>
      <c r="C14" s="31"/>
      <c r="D14" s="31"/>
      <c r="E14" s="31" t="s">
        <v>133</v>
      </c>
      <c r="F14" s="33"/>
      <c r="G14" s="33"/>
      <c r="H14" s="33"/>
      <c r="I14" s="33"/>
      <c r="J14" s="33"/>
      <c r="K14" s="335"/>
    </row>
    <row r="15" spans="1:11" ht="23.25">
      <c r="A15" s="335"/>
      <c r="B15" s="31"/>
      <c r="C15" s="31"/>
      <c r="D15" s="31"/>
      <c r="E15" s="31"/>
      <c r="F15" s="33"/>
      <c r="G15" s="33"/>
      <c r="H15" s="33"/>
      <c r="I15" s="33"/>
      <c r="J15" s="33"/>
      <c r="K15" s="335"/>
    </row>
    <row r="16" spans="1:11" ht="30" customHeight="1" thickBot="1">
      <c r="A16" s="335"/>
      <c r="B16" s="633" t="s">
        <v>174</v>
      </c>
      <c r="C16" s="633"/>
      <c r="D16" s="633"/>
      <c r="E16" s="33"/>
      <c r="F16" s="38"/>
      <c r="G16" s="33"/>
      <c r="H16" s="33"/>
      <c r="I16" s="33"/>
      <c r="J16" s="33"/>
      <c r="K16" s="335"/>
    </row>
    <row r="17" spans="1:11" ht="23.25">
      <c r="A17" s="39"/>
      <c r="B17" s="33"/>
      <c r="C17" s="33"/>
      <c r="D17" s="33"/>
      <c r="E17" s="38"/>
      <c r="F17" s="33"/>
      <c r="G17" s="33"/>
      <c r="H17" s="33"/>
      <c r="I17" s="33"/>
      <c r="J17" s="33"/>
      <c r="K17" s="335"/>
    </row>
    <row r="18" spans="1:11" ht="50.25" customHeight="1">
      <c r="A18" s="39"/>
      <c r="B18" s="31" t="s">
        <v>13</v>
      </c>
      <c r="C18" s="38"/>
      <c r="D18" s="38"/>
      <c r="E18" s="33"/>
      <c r="F18" s="40" t="s">
        <v>15</v>
      </c>
      <c r="G18" s="33"/>
      <c r="H18" s="33"/>
      <c r="I18" s="33"/>
      <c r="J18" s="33"/>
      <c r="K18" s="335"/>
    </row>
    <row r="19" spans="1:11" ht="48" customHeight="1">
      <c r="A19" s="39"/>
      <c r="B19" s="31" t="s">
        <v>14</v>
      </c>
      <c r="C19" s="31"/>
      <c r="D19" s="33"/>
      <c r="E19" s="33"/>
      <c r="F19" s="31" t="s">
        <v>17</v>
      </c>
      <c r="G19" s="33"/>
      <c r="H19" s="33"/>
      <c r="I19" s="33"/>
      <c r="J19" s="33"/>
      <c r="K19" s="335"/>
    </row>
    <row r="20" spans="1:11" ht="48.75" customHeight="1">
      <c r="A20" s="335"/>
      <c r="B20" s="31" t="s">
        <v>16</v>
      </c>
      <c r="C20" s="31"/>
      <c r="D20" s="31"/>
      <c r="E20" s="103"/>
      <c r="F20" s="33"/>
      <c r="G20" s="33"/>
      <c r="H20" s="33"/>
      <c r="I20" s="33"/>
      <c r="J20" s="33"/>
      <c r="K20" s="335"/>
    </row>
    <row r="21" spans="1:11" ht="32.25" customHeight="1">
      <c r="A21" s="335"/>
      <c r="B21" s="33"/>
      <c r="C21" s="33"/>
      <c r="D21" s="33"/>
      <c r="E21" s="335"/>
      <c r="F21" s="103" t="s">
        <v>184</v>
      </c>
      <c r="G21" s="103"/>
      <c r="H21" s="103"/>
      <c r="I21" s="103"/>
      <c r="J21" s="103"/>
      <c r="K21" s="335"/>
    </row>
    <row r="22" spans="1:11" ht="23.25">
      <c r="A22" s="335"/>
      <c r="B22" s="33"/>
      <c r="C22" s="33"/>
      <c r="D22" s="33"/>
      <c r="E22" s="33"/>
      <c r="F22" s="33"/>
      <c r="G22" s="33"/>
      <c r="H22" s="33"/>
      <c r="I22" s="33"/>
      <c r="J22" s="33"/>
      <c r="K22" s="335"/>
    </row>
    <row r="23" spans="1:11" ht="38.25" customHeight="1">
      <c r="A23" s="335"/>
      <c r="B23" s="103" t="s">
        <v>236</v>
      </c>
      <c r="C23" s="38"/>
      <c r="D23" s="38"/>
      <c r="E23" s="38"/>
      <c r="F23" s="38"/>
      <c r="G23" s="38"/>
      <c r="H23" s="104"/>
      <c r="I23" s="115"/>
      <c r="J23" s="33"/>
      <c r="K23" s="335"/>
    </row>
    <row r="24" spans="1:11" ht="24" thickBot="1">
      <c r="A24" s="335"/>
      <c r="B24" s="33"/>
      <c r="C24" s="33"/>
      <c r="D24" s="33"/>
      <c r="E24" s="33"/>
      <c r="F24" s="33"/>
      <c r="G24" s="33"/>
      <c r="H24" s="33"/>
      <c r="I24" s="33"/>
      <c r="J24" s="33"/>
      <c r="K24" s="335"/>
    </row>
    <row r="25" spans="1:11" ht="28.5" customHeight="1">
      <c r="A25" s="335"/>
      <c r="B25" s="43" t="s">
        <v>19</v>
      </c>
      <c r="C25" s="274" t="s">
        <v>20</v>
      </c>
      <c r="D25" s="274"/>
      <c r="E25" s="274" t="s">
        <v>64</v>
      </c>
      <c r="F25" s="44" t="s">
        <v>65</v>
      </c>
      <c r="G25" s="335"/>
      <c r="H25" s="335"/>
      <c r="I25" s="335"/>
      <c r="J25" s="335"/>
      <c r="K25" s="335"/>
    </row>
    <row r="26" spans="1:11" ht="30.75" customHeight="1">
      <c r="A26" s="335"/>
      <c r="B26" s="275"/>
      <c r="C26" s="276"/>
      <c r="D26" s="276"/>
      <c r="E26" s="277" t="s">
        <v>66</v>
      </c>
      <c r="F26" s="45" t="s">
        <v>48</v>
      </c>
      <c r="G26" s="6"/>
      <c r="H26" s="335"/>
      <c r="I26" s="335"/>
      <c r="J26" s="335"/>
      <c r="K26" s="335"/>
    </row>
    <row r="27" spans="1:11" ht="51" customHeight="1">
      <c r="A27" s="335"/>
      <c r="B27" s="278">
        <v>1</v>
      </c>
      <c r="C27" s="634" t="s">
        <v>67</v>
      </c>
      <c r="D27" s="635"/>
      <c r="E27" s="329">
        <v>53.5</v>
      </c>
      <c r="F27" s="330">
        <v>9630</v>
      </c>
      <c r="G27" s="6"/>
      <c r="H27" s="335"/>
      <c r="I27" s="335"/>
      <c r="J27" s="335"/>
      <c r="K27" s="335"/>
    </row>
    <row r="28" spans="1:11" ht="36" customHeight="1">
      <c r="A28" s="335"/>
      <c r="B28" s="341"/>
      <c r="C28" s="342"/>
      <c r="D28" s="342"/>
      <c r="E28" s="340"/>
      <c r="F28" s="281"/>
      <c r="G28" s="6"/>
      <c r="H28" s="335"/>
      <c r="I28" s="335"/>
      <c r="J28" s="335"/>
      <c r="K28" s="335"/>
    </row>
    <row r="29" spans="1:11" ht="48" customHeight="1">
      <c r="A29" s="335"/>
      <c r="B29" s="636" t="s">
        <v>68</v>
      </c>
      <c r="C29" s="637"/>
      <c r="D29" s="637"/>
      <c r="E29" s="635"/>
      <c r="F29" s="330">
        <v>9630</v>
      </c>
      <c r="G29" s="6"/>
      <c r="H29" s="335"/>
      <c r="I29" s="335"/>
      <c r="J29" s="335"/>
      <c r="K29" s="335"/>
    </row>
    <row r="30" spans="1:11" ht="24" thickBot="1">
      <c r="A30" s="335"/>
      <c r="B30" s="638"/>
      <c r="C30" s="639"/>
      <c r="D30" s="639"/>
      <c r="E30" s="639"/>
      <c r="F30" s="640"/>
      <c r="G30" s="6"/>
      <c r="H30" s="335"/>
      <c r="I30" s="335"/>
      <c r="J30" s="335"/>
      <c r="K30" s="335"/>
    </row>
    <row r="31" spans="1:11">
      <c r="A31" s="335"/>
      <c r="B31" s="335"/>
      <c r="C31" s="335"/>
      <c r="D31" s="335"/>
      <c r="E31" s="335"/>
      <c r="F31" s="335"/>
      <c r="G31" s="6"/>
      <c r="H31" s="335"/>
      <c r="I31" s="335"/>
      <c r="J31" s="335"/>
      <c r="K31" s="335"/>
    </row>
    <row r="32" spans="1:11" ht="23.25">
      <c r="A32" s="335"/>
      <c r="B32" s="631"/>
      <c r="C32" s="631"/>
      <c r="D32" s="631"/>
      <c r="E32" s="631"/>
      <c r="F32" s="631"/>
      <c r="G32" s="335"/>
      <c r="H32" s="335"/>
      <c r="I32" s="335"/>
      <c r="J32" s="335"/>
      <c r="K32" s="335"/>
    </row>
    <row r="33" spans="1:11" ht="38.25" customHeight="1">
      <c r="A33" s="335"/>
      <c r="B33" s="46" t="s">
        <v>26</v>
      </c>
      <c r="C33" s="46"/>
      <c r="D33" s="46"/>
      <c r="E33" s="335"/>
      <c r="F33" s="47" t="s">
        <v>54</v>
      </c>
      <c r="G33" s="335"/>
      <c r="H33" s="335"/>
      <c r="I33" s="335"/>
      <c r="J33" s="335"/>
      <c r="K33" s="335"/>
    </row>
    <row r="34" spans="1:11" ht="47.25" customHeight="1">
      <c r="A34" s="335"/>
      <c r="B34" s="46" t="s">
        <v>27</v>
      </c>
      <c r="C34" s="46"/>
      <c r="D34" s="46"/>
      <c r="E34" s="335"/>
      <c r="F34" s="345"/>
      <c r="G34" s="345"/>
      <c r="H34" s="335"/>
      <c r="I34" s="335"/>
      <c r="J34" s="335"/>
      <c r="K34" s="335"/>
    </row>
    <row r="35" spans="1:11" ht="46.5" customHeight="1">
      <c r="A35" s="335"/>
      <c r="B35" s="46" t="s">
        <v>28</v>
      </c>
      <c r="C35" s="46"/>
      <c r="D35" s="46"/>
      <c r="E35" s="335"/>
      <c r="F35" s="345"/>
      <c r="G35" s="345"/>
      <c r="H35" s="335"/>
      <c r="I35" s="335"/>
      <c r="J35" s="335"/>
      <c r="K35" s="335"/>
    </row>
    <row r="36" spans="1:11" ht="28.5">
      <c r="A36" s="335"/>
      <c r="B36" s="335"/>
      <c r="C36" s="335"/>
      <c r="D36" s="335"/>
      <c r="E36" s="335"/>
      <c r="F36" s="335"/>
      <c r="G36" s="345"/>
      <c r="H36" s="335"/>
      <c r="I36" s="335"/>
      <c r="J36" s="335"/>
      <c r="K36" s="335"/>
    </row>
    <row r="37" spans="1:11" ht="28.5">
      <c r="A37" s="335"/>
      <c r="B37" s="335"/>
      <c r="C37" s="335"/>
      <c r="D37" s="335"/>
      <c r="E37" s="335"/>
      <c r="F37" s="47" t="s">
        <v>30</v>
      </c>
      <c r="G37" s="335"/>
      <c r="H37" s="345"/>
      <c r="I37" s="335"/>
      <c r="J37" s="335"/>
      <c r="K37" s="335"/>
    </row>
  </sheetData>
  <mergeCells count="12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</mergeCells>
  <pageMargins left="0.7" right="0.7" top="0.75" bottom="0.75" header="0.3" footer="0.3"/>
  <pageSetup scale="4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0"/>
  <sheetViews>
    <sheetView topLeftCell="A13" zoomScale="50" zoomScaleNormal="50" zoomScaleSheetLayoutView="30" workbookViewId="0">
      <selection activeCell="E18" sqref="E18"/>
    </sheetView>
  </sheetViews>
  <sheetFormatPr defaultRowHeight="15"/>
  <cols>
    <col min="1" max="1" width="12" customWidth="1"/>
    <col min="2" max="2" width="31.42578125" customWidth="1"/>
    <col min="3" max="3" width="68.5703125" customWidth="1"/>
    <col min="4" max="4" width="37.7109375" customWidth="1"/>
    <col min="5" max="5" width="28.28515625" customWidth="1"/>
    <col min="6" max="6" width="51.140625" customWidth="1"/>
    <col min="7" max="7" width="34" customWidth="1"/>
    <col min="8" max="8" width="23.42578125" customWidth="1"/>
    <col min="9" max="9" width="43.42578125" customWidth="1"/>
    <col min="10" max="10" width="33.140625" hidden="1" customWidth="1"/>
    <col min="11" max="11" width="31.140625" customWidth="1"/>
  </cols>
  <sheetData>
    <row r="1" spans="1:10" ht="36">
      <c r="A1" s="525" t="s">
        <v>135</v>
      </c>
      <c r="B1" s="525"/>
      <c r="C1" s="525"/>
      <c r="D1" s="647" t="s">
        <v>32</v>
      </c>
      <c r="E1" s="647"/>
      <c r="F1" s="647"/>
      <c r="G1" s="525" t="s">
        <v>147</v>
      </c>
      <c r="H1" s="525"/>
      <c r="I1" s="525"/>
      <c r="J1" s="525"/>
    </row>
    <row r="2" spans="1:10" ht="15.75">
      <c r="A2" s="335"/>
      <c r="B2" s="7"/>
      <c r="C2" s="7"/>
      <c r="D2" s="7"/>
      <c r="E2" s="7"/>
      <c r="F2" s="7"/>
      <c r="G2" s="7"/>
      <c r="H2" s="7"/>
      <c r="I2" s="7"/>
      <c r="J2" s="7"/>
    </row>
    <row r="3" spans="1:10" ht="182.25">
      <c r="A3" s="648" t="s">
        <v>90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 ht="30">
      <c r="A4" s="650" t="s">
        <v>35</v>
      </c>
      <c r="B4" s="650"/>
      <c r="C4" s="650"/>
      <c r="D4" s="650"/>
      <c r="E4" s="650"/>
      <c r="F4" s="650"/>
      <c r="G4" s="650"/>
      <c r="H4" s="650"/>
      <c r="I4" s="650"/>
      <c r="J4" s="20"/>
    </row>
    <row r="5" spans="1:10" ht="16.5" thickBot="1">
      <c r="A5" s="527"/>
      <c r="B5" s="561"/>
      <c r="C5" s="561"/>
      <c r="D5" s="561"/>
      <c r="E5" s="561"/>
      <c r="F5" s="561"/>
      <c r="G5" s="561"/>
      <c r="H5" s="561"/>
      <c r="I5" s="561"/>
      <c r="J5" s="561"/>
    </row>
    <row r="6" spans="1:10" ht="33.75">
      <c r="A6" s="644" t="s">
        <v>36</v>
      </c>
      <c r="B6" s="645"/>
      <c r="C6" s="645"/>
      <c r="D6" s="645"/>
      <c r="E6" s="645"/>
      <c r="F6" s="645"/>
      <c r="G6" s="645"/>
      <c r="H6" s="645"/>
      <c r="I6" s="645"/>
      <c r="J6" s="645"/>
    </row>
    <row r="7" spans="1:10" ht="15.75">
      <c r="A7" s="8"/>
      <c r="B7" s="8"/>
      <c r="C7" s="8"/>
      <c r="D7" s="8"/>
      <c r="E7" s="8"/>
      <c r="F7" s="9"/>
      <c r="G7" s="8"/>
      <c r="H7" s="8"/>
      <c r="I7" s="8"/>
      <c r="J7" s="10"/>
    </row>
    <row r="8" spans="1:10" ht="60" customHeight="1">
      <c r="A8" s="10"/>
      <c r="B8" s="84" t="s">
        <v>148</v>
      </c>
      <c r="C8" s="84"/>
      <c r="D8" s="84"/>
      <c r="E8" s="85"/>
      <c r="F8" s="85"/>
      <c r="G8" s="84"/>
      <c r="H8" s="84"/>
      <c r="I8" s="85"/>
      <c r="J8" s="96"/>
    </row>
    <row r="9" spans="1:10" ht="66" customHeight="1">
      <c r="A9" s="10"/>
      <c r="B9" s="84" t="s">
        <v>7</v>
      </c>
      <c r="C9" s="84"/>
      <c r="D9" s="84"/>
      <c r="E9" s="85"/>
      <c r="F9" s="85"/>
      <c r="G9" s="86" t="s">
        <v>9</v>
      </c>
      <c r="H9" s="35"/>
      <c r="I9" s="85"/>
      <c r="J9" s="96"/>
    </row>
    <row r="10" spans="1:10" ht="60" customHeight="1">
      <c r="A10" s="10"/>
      <c r="B10" s="84" t="s">
        <v>149</v>
      </c>
      <c r="C10" s="84"/>
      <c r="D10" s="84"/>
      <c r="E10" s="85"/>
      <c r="F10" s="85"/>
      <c r="G10" s="12" t="s">
        <v>60</v>
      </c>
      <c r="H10" s="35"/>
      <c r="I10" s="85"/>
      <c r="J10" s="96"/>
    </row>
    <row r="11" spans="1:10" ht="61.5" customHeight="1">
      <c r="A11" s="10"/>
      <c r="B11" s="84" t="s">
        <v>188</v>
      </c>
      <c r="C11" s="87"/>
      <c r="D11" s="84"/>
      <c r="E11" s="85"/>
      <c r="F11" s="85"/>
      <c r="G11" s="84" t="s">
        <v>17</v>
      </c>
      <c r="H11" s="36"/>
      <c r="I11" s="85"/>
      <c r="J11" s="96"/>
    </row>
    <row r="12" spans="1:10" ht="28.5">
      <c r="A12" s="10"/>
      <c r="B12" s="85"/>
      <c r="C12" s="85"/>
      <c r="D12" s="84"/>
      <c r="E12" s="85"/>
      <c r="F12" s="85"/>
      <c r="G12" s="35"/>
      <c r="H12" s="35"/>
      <c r="I12" s="35"/>
      <c r="J12" s="96"/>
    </row>
    <row r="13" spans="1:10" ht="39" customHeight="1">
      <c r="A13" s="10"/>
      <c r="B13" s="88" t="s">
        <v>174</v>
      </c>
      <c r="C13" s="88"/>
      <c r="D13" s="85"/>
      <c r="E13" s="85"/>
      <c r="F13" s="85"/>
      <c r="G13" s="35"/>
      <c r="H13" s="35"/>
      <c r="I13" s="35"/>
      <c r="J13" s="96"/>
    </row>
    <row r="14" spans="1:10" ht="28.5">
      <c r="A14" s="10"/>
      <c r="B14" s="88"/>
      <c r="C14" s="89"/>
      <c r="D14" s="85"/>
      <c r="E14" s="84"/>
      <c r="F14" s="84"/>
      <c r="G14" s="35"/>
      <c r="H14" s="35"/>
      <c r="I14" s="35"/>
      <c r="J14" s="96"/>
    </row>
    <row r="15" spans="1:10" ht="28.5">
      <c r="A15" s="10"/>
      <c r="B15" s="35"/>
      <c r="C15" s="35"/>
      <c r="D15" s="88"/>
      <c r="E15" s="35"/>
      <c r="F15" s="35"/>
      <c r="G15" s="87"/>
      <c r="H15" s="90"/>
      <c r="I15" s="91"/>
      <c r="J15" s="97"/>
    </row>
    <row r="16" spans="1:10" ht="28.5">
      <c r="A16" s="10"/>
      <c r="B16" s="35"/>
      <c r="C16" s="35"/>
      <c r="D16" s="89"/>
      <c r="E16" s="35"/>
      <c r="F16" s="35"/>
      <c r="G16" s="35"/>
      <c r="H16" s="35"/>
      <c r="I16" s="35"/>
      <c r="J16" s="97"/>
    </row>
    <row r="17" spans="1:11" ht="58.5" customHeight="1">
      <c r="A17" s="8"/>
      <c r="B17" s="87" t="s">
        <v>13</v>
      </c>
      <c r="C17" s="440"/>
      <c r="D17" s="91"/>
      <c r="E17" s="91"/>
      <c r="F17" s="91"/>
      <c r="G17" s="35"/>
      <c r="H17" s="35"/>
      <c r="I17" s="35"/>
      <c r="J17" s="97"/>
    </row>
    <row r="18" spans="1:11" ht="64.5" customHeight="1">
      <c r="A18" s="9"/>
      <c r="B18" s="87" t="s">
        <v>14</v>
      </c>
      <c r="C18" s="91"/>
      <c r="D18" s="87"/>
      <c r="E18" s="91"/>
      <c r="F18" s="91"/>
      <c r="G18" s="92" t="s">
        <v>15</v>
      </c>
      <c r="H18" s="35"/>
      <c r="I18" s="91"/>
      <c r="J18" s="97"/>
    </row>
    <row r="19" spans="1:11" ht="57" customHeight="1">
      <c r="A19" s="335"/>
      <c r="B19" s="87" t="s">
        <v>16</v>
      </c>
      <c r="C19" s="87"/>
      <c r="D19" s="35"/>
      <c r="E19" s="35"/>
      <c r="F19" s="35"/>
      <c r="G19" s="87" t="s">
        <v>17</v>
      </c>
      <c r="H19" s="90"/>
      <c r="I19" s="91"/>
      <c r="J19" s="333"/>
    </row>
    <row r="20" spans="1:11" ht="28.5">
      <c r="A20" s="335"/>
      <c r="B20" s="35"/>
      <c r="C20" s="35"/>
      <c r="D20" s="35"/>
      <c r="E20" s="35"/>
      <c r="F20" s="35"/>
      <c r="G20" s="35"/>
      <c r="H20" s="35"/>
      <c r="I20" s="35"/>
      <c r="J20" s="333"/>
    </row>
    <row r="21" spans="1:11" ht="52.5" customHeight="1">
      <c r="A21" s="335"/>
      <c r="B21" s="58"/>
      <c r="C21" s="58"/>
      <c r="D21" s="58"/>
      <c r="E21" s="58"/>
      <c r="F21" s="58"/>
      <c r="G21" s="14" t="s">
        <v>184</v>
      </c>
      <c r="H21" s="15"/>
      <c r="I21" s="13"/>
      <c r="J21" s="99"/>
    </row>
    <row r="22" spans="1:11" ht="15.75" thickBot="1">
      <c r="A22" s="335"/>
      <c r="B22" s="335"/>
      <c r="C22" s="335"/>
      <c r="D22" s="335"/>
      <c r="E22" s="335"/>
      <c r="F22" s="335"/>
      <c r="G22" s="335"/>
      <c r="H22" s="335"/>
      <c r="I22" s="335"/>
      <c r="J22" s="335"/>
    </row>
    <row r="23" spans="1:11" ht="48" customHeight="1">
      <c r="A23" s="376" t="s">
        <v>74</v>
      </c>
      <c r="B23" s="377" t="s">
        <v>75</v>
      </c>
      <c r="C23" s="377" t="s">
        <v>76</v>
      </c>
      <c r="D23" s="377" t="s">
        <v>77</v>
      </c>
      <c r="E23" s="377" t="s">
        <v>78</v>
      </c>
      <c r="F23" s="377" t="s">
        <v>79</v>
      </c>
      <c r="G23" s="377" t="s">
        <v>80</v>
      </c>
      <c r="H23" s="377" t="s">
        <v>81</v>
      </c>
      <c r="I23" s="377" t="s">
        <v>47</v>
      </c>
      <c r="J23" s="377" t="s">
        <v>82</v>
      </c>
      <c r="K23" s="378" t="s">
        <v>248</v>
      </c>
    </row>
    <row r="24" spans="1:11" ht="51" customHeight="1">
      <c r="A24" s="441">
        <v>1</v>
      </c>
      <c r="B24" s="442">
        <v>44732</v>
      </c>
      <c r="C24" s="443" t="s">
        <v>160</v>
      </c>
      <c r="D24" s="443" t="s">
        <v>161</v>
      </c>
      <c r="E24" s="443" t="s">
        <v>153</v>
      </c>
      <c r="F24" s="443" t="s">
        <v>238</v>
      </c>
      <c r="G24" s="443" t="s">
        <v>243</v>
      </c>
      <c r="H24" s="444">
        <v>5</v>
      </c>
      <c r="I24" s="445">
        <f>K24/H24</f>
        <v>180</v>
      </c>
      <c r="J24" s="446">
        <v>540</v>
      </c>
      <c r="K24" s="447">
        <v>900</v>
      </c>
    </row>
    <row r="25" spans="1:11" ht="52.5" customHeight="1">
      <c r="A25" s="441">
        <v>2</v>
      </c>
      <c r="B25" s="442">
        <v>44733</v>
      </c>
      <c r="C25" s="443" t="s">
        <v>83</v>
      </c>
      <c r="D25" s="443" t="s">
        <v>84</v>
      </c>
      <c r="E25" s="443" t="s">
        <v>171</v>
      </c>
      <c r="F25" s="443" t="s">
        <v>239</v>
      </c>
      <c r="G25" s="443" t="s">
        <v>244</v>
      </c>
      <c r="H25" s="444">
        <v>20</v>
      </c>
      <c r="I25" s="448">
        <f>K25/H25</f>
        <v>180</v>
      </c>
      <c r="J25" s="446">
        <v>990</v>
      </c>
      <c r="K25" s="447">
        <v>3600</v>
      </c>
    </row>
    <row r="26" spans="1:11" ht="52.5" customHeight="1">
      <c r="A26" s="441">
        <v>3</v>
      </c>
      <c r="B26" s="442">
        <v>44735</v>
      </c>
      <c r="C26" s="443" t="s">
        <v>157</v>
      </c>
      <c r="D26" s="443" t="s">
        <v>84</v>
      </c>
      <c r="E26" s="443" t="s">
        <v>85</v>
      </c>
      <c r="F26" s="443" t="s">
        <v>240</v>
      </c>
      <c r="G26" s="443" t="s">
        <v>245</v>
      </c>
      <c r="H26" s="444">
        <v>6.5</v>
      </c>
      <c r="I26" s="448">
        <f>K26/H26</f>
        <v>180</v>
      </c>
      <c r="J26" s="446">
        <v>900</v>
      </c>
      <c r="K26" s="447">
        <v>1170</v>
      </c>
    </row>
    <row r="27" spans="1:11" ht="40.5" customHeight="1">
      <c r="A27" s="441">
        <v>4</v>
      </c>
      <c r="B27" s="442">
        <v>44741</v>
      </c>
      <c r="C27" s="443" t="s">
        <v>83</v>
      </c>
      <c r="D27" s="443" t="s">
        <v>84</v>
      </c>
      <c r="E27" s="443" t="s">
        <v>85</v>
      </c>
      <c r="F27" s="443" t="s">
        <v>241</v>
      </c>
      <c r="G27" s="443" t="s">
        <v>246</v>
      </c>
      <c r="H27" s="444">
        <v>12.5</v>
      </c>
      <c r="I27" s="448">
        <f t="shared" ref="I27:I28" si="0">K27/H27</f>
        <v>180</v>
      </c>
      <c r="J27" s="449">
        <f>SUM(J24:J26)</f>
        <v>2430</v>
      </c>
      <c r="K27" s="447">
        <v>2250</v>
      </c>
    </row>
    <row r="28" spans="1:11" ht="42.75" customHeight="1" thickBot="1">
      <c r="A28" s="450">
        <v>5</v>
      </c>
      <c r="B28" s="451">
        <v>44741</v>
      </c>
      <c r="C28" s="322" t="s">
        <v>160</v>
      </c>
      <c r="D28" s="322" t="s">
        <v>86</v>
      </c>
      <c r="E28" s="322" t="s">
        <v>237</v>
      </c>
      <c r="F28" s="322" t="s">
        <v>242</v>
      </c>
      <c r="G28" s="322" t="s">
        <v>247</v>
      </c>
      <c r="H28" s="452">
        <v>9.5</v>
      </c>
      <c r="I28" s="453">
        <f t="shared" si="0"/>
        <v>180</v>
      </c>
      <c r="J28" s="453"/>
      <c r="K28" s="454">
        <v>1710</v>
      </c>
    </row>
    <row r="29" spans="1:11" ht="54.75" customHeight="1" thickBot="1">
      <c r="A29" s="435"/>
      <c r="B29" s="436"/>
      <c r="C29" s="437"/>
      <c r="D29" s="437"/>
      <c r="E29" s="437"/>
      <c r="F29" s="438"/>
      <c r="G29" s="437"/>
      <c r="H29" s="351">
        <f>SUM(H24:H28)</f>
        <v>53.5</v>
      </c>
      <c r="I29" s="408"/>
      <c r="J29" s="180"/>
      <c r="K29" s="439">
        <f>SUM(K24:K28)</f>
        <v>9630</v>
      </c>
    </row>
    <row r="30" spans="1:11" ht="15.75">
      <c r="A30" s="335"/>
      <c r="B30" s="10"/>
      <c r="C30" s="10"/>
      <c r="D30" s="10"/>
      <c r="E30" s="10"/>
      <c r="J30" s="335"/>
    </row>
    <row r="35" spans="6:9" ht="36">
      <c r="F35" s="646" t="s">
        <v>89</v>
      </c>
      <c r="G35" s="646"/>
      <c r="H35" s="646"/>
      <c r="I35" s="646"/>
    </row>
    <row r="36" spans="6:9">
      <c r="F36" s="335"/>
      <c r="G36" s="335"/>
      <c r="H36" s="335"/>
      <c r="I36" s="335"/>
    </row>
    <row r="37" spans="6:9" ht="36">
      <c r="F37" s="337"/>
      <c r="G37" s="337"/>
      <c r="H37" s="337"/>
      <c r="I37" s="337"/>
    </row>
    <row r="38" spans="6:9" ht="36">
      <c r="F38" s="337"/>
      <c r="G38" s="337"/>
      <c r="H38" s="337"/>
      <c r="I38" s="337"/>
    </row>
    <row r="39" spans="6:9" ht="36">
      <c r="F39" s="95"/>
      <c r="G39" s="337"/>
      <c r="H39" s="344" t="s">
        <v>30</v>
      </c>
      <c r="I39" s="95"/>
    </row>
    <row r="40" spans="6:9" ht="36">
      <c r="F40" s="95"/>
      <c r="G40" s="95"/>
      <c r="H40" s="95"/>
      <c r="I40" s="337"/>
    </row>
  </sheetData>
  <mergeCells count="8">
    <mergeCell ref="A6:J6"/>
    <mergeCell ref="F35:I35"/>
    <mergeCell ref="A1:C1"/>
    <mergeCell ref="D1:F1"/>
    <mergeCell ref="G1:J1"/>
    <mergeCell ref="A3:J3"/>
    <mergeCell ref="A4:I4"/>
    <mergeCell ref="A5:J5"/>
  </mergeCells>
  <pageMargins left="0.7" right="0.7" top="0.75" bottom="0.75" header="0.3" footer="0.3"/>
  <pageSetup scale="2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50"/>
  <sheetViews>
    <sheetView topLeftCell="A20" zoomScale="50" zoomScaleNormal="50" zoomScaleSheetLayoutView="40" workbookViewId="0">
      <selection activeCell="H27" sqref="H27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121" t="s">
        <v>135</v>
      </c>
      <c r="C1" s="1"/>
      <c r="D1" s="1"/>
      <c r="E1" s="525" t="s">
        <v>1</v>
      </c>
      <c r="F1" s="525"/>
      <c r="G1" s="1"/>
      <c r="H1" s="122" t="s">
        <v>70</v>
      </c>
      <c r="I1" s="1"/>
    </row>
    <row r="2" spans="1:9" ht="38.25" customHeight="1">
      <c r="A2" s="265"/>
      <c r="B2" s="49"/>
      <c r="C2" s="49"/>
      <c r="D2" s="49"/>
      <c r="E2" s="49"/>
      <c r="F2" s="49"/>
      <c r="G2" s="49"/>
      <c r="H2" s="49"/>
      <c r="I2" s="6"/>
    </row>
    <row r="3" spans="1:9" ht="150.75">
      <c r="A3" s="526" t="s">
        <v>90</v>
      </c>
      <c r="B3" s="622"/>
      <c r="C3" s="622"/>
      <c r="D3" s="622"/>
      <c r="E3" s="622"/>
      <c r="F3" s="622"/>
      <c r="G3" s="622"/>
      <c r="H3" s="622"/>
      <c r="I3" s="6"/>
    </row>
    <row r="4" spans="1:9" ht="27.75">
      <c r="A4" s="619" t="s">
        <v>35</v>
      </c>
      <c r="B4" s="619"/>
      <c r="C4" s="619"/>
      <c r="D4" s="619"/>
      <c r="E4" s="619"/>
      <c r="F4" s="619"/>
      <c r="G4" s="619"/>
      <c r="H4" s="619"/>
      <c r="I4" s="32"/>
    </row>
    <row r="5" spans="1:9" ht="15.75" thickBot="1">
      <c r="A5" s="542"/>
      <c r="B5" s="561"/>
      <c r="C5" s="561"/>
      <c r="D5" s="561"/>
      <c r="E5" s="561"/>
      <c r="F5" s="561"/>
      <c r="G5" s="561"/>
      <c r="H5" s="561"/>
      <c r="I5" s="6"/>
    </row>
    <row r="6" spans="1:9" ht="28.5">
      <c r="A6" s="651" t="s">
        <v>36</v>
      </c>
      <c r="B6" s="652"/>
      <c r="C6" s="652"/>
      <c r="D6" s="652"/>
      <c r="E6" s="652"/>
      <c r="F6" s="652"/>
      <c r="G6" s="652"/>
      <c r="H6" s="652"/>
      <c r="I6" s="265"/>
    </row>
    <row r="7" spans="1:9" ht="28.5">
      <c r="A7" s="266"/>
      <c r="B7" s="658" t="s">
        <v>136</v>
      </c>
      <c r="C7" s="652"/>
      <c r="D7" s="652"/>
      <c r="E7" s="652"/>
      <c r="F7" s="652"/>
      <c r="G7" s="652"/>
      <c r="H7" s="652"/>
      <c r="I7" s="265"/>
    </row>
    <row r="8" spans="1:9" ht="28.5">
      <c r="A8" s="266"/>
      <c r="B8" s="267"/>
      <c r="C8" s="267"/>
      <c r="D8" s="266"/>
      <c r="E8" s="267" t="s">
        <v>5</v>
      </c>
      <c r="F8" s="267"/>
      <c r="G8" s="267"/>
      <c r="H8" s="267"/>
      <c r="I8" s="265"/>
    </row>
    <row r="9" spans="1:9" ht="20.25">
      <c r="A9" s="265"/>
      <c r="B9" s="265"/>
      <c r="C9" s="265"/>
      <c r="D9" s="51"/>
      <c r="E9" s="51"/>
      <c r="F9" s="52"/>
      <c r="G9" s="53"/>
      <c r="H9" s="51"/>
      <c r="I9" s="265"/>
    </row>
    <row r="10" spans="1:9" ht="54.75" customHeight="1">
      <c r="A10" s="265"/>
      <c r="B10" s="84" t="s">
        <v>6</v>
      </c>
      <c r="C10" s="84"/>
      <c r="D10" s="71"/>
      <c r="E10" s="71"/>
      <c r="F10" s="85"/>
      <c r="G10" s="85"/>
      <c r="H10" s="71"/>
      <c r="I10" s="265"/>
    </row>
    <row r="11" spans="1:9" ht="44.25" customHeight="1">
      <c r="A11" s="265"/>
      <c r="B11" s="84" t="s">
        <v>7</v>
      </c>
      <c r="C11" s="84"/>
      <c r="D11" s="71"/>
      <c r="E11" s="71"/>
      <c r="F11" s="85"/>
      <c r="G11" s="85"/>
      <c r="H11" s="71"/>
      <c r="I11" s="265"/>
    </row>
    <row r="12" spans="1:9" ht="48" customHeight="1">
      <c r="A12" s="265"/>
      <c r="B12" s="84" t="s">
        <v>38</v>
      </c>
      <c r="C12" s="84"/>
      <c r="D12" s="71"/>
      <c r="E12" s="71"/>
      <c r="F12" s="85"/>
      <c r="G12" s="86" t="s">
        <v>9</v>
      </c>
      <c r="H12" s="71"/>
      <c r="I12" s="265"/>
    </row>
    <row r="13" spans="1:9" ht="44.25" customHeight="1">
      <c r="A13" s="265"/>
      <c r="B13" s="84" t="s">
        <v>187</v>
      </c>
      <c r="C13" s="84"/>
      <c r="D13" s="85"/>
      <c r="E13" s="84"/>
      <c r="F13" s="84"/>
      <c r="G13" s="268" t="s">
        <v>10</v>
      </c>
      <c r="H13" s="85"/>
      <c r="I13" s="265"/>
    </row>
    <row r="14" spans="1:9" ht="45" customHeight="1">
      <c r="A14" s="265"/>
      <c r="B14" s="84" t="s">
        <v>234</v>
      </c>
      <c r="C14" s="84"/>
      <c r="D14" s="85"/>
      <c r="E14" s="84"/>
      <c r="F14" s="85"/>
      <c r="G14" s="84" t="s">
        <v>73</v>
      </c>
      <c r="H14" s="85"/>
      <c r="I14" s="265"/>
    </row>
    <row r="15" spans="1:9" ht="28.5">
      <c r="A15" s="265"/>
      <c r="B15" s="85"/>
      <c r="C15" s="85"/>
      <c r="D15" s="85"/>
      <c r="E15" s="85"/>
      <c r="F15" s="84"/>
      <c r="G15" s="85"/>
      <c r="H15" s="85"/>
      <c r="I15" s="265"/>
    </row>
    <row r="16" spans="1:9" ht="28.5">
      <c r="A16" s="265"/>
      <c r="B16" s="71" t="s">
        <v>168</v>
      </c>
      <c r="C16" s="85"/>
      <c r="D16" s="85"/>
      <c r="E16" s="84"/>
      <c r="F16" s="85"/>
      <c r="G16" s="85"/>
      <c r="H16" s="85"/>
      <c r="I16" s="265"/>
    </row>
    <row r="17" spans="1:9" ht="30" customHeight="1">
      <c r="A17" s="265"/>
      <c r="B17" s="85"/>
      <c r="C17" s="85"/>
      <c r="D17" s="85"/>
      <c r="E17" s="84"/>
      <c r="F17" s="85"/>
      <c r="G17" s="36"/>
      <c r="H17" s="85"/>
      <c r="I17" s="265"/>
    </row>
    <row r="18" spans="1:9" ht="51" customHeight="1">
      <c r="A18" s="265"/>
      <c r="B18" s="84" t="s">
        <v>13</v>
      </c>
      <c r="C18" s="84"/>
      <c r="D18" s="85"/>
      <c r="E18" s="85"/>
      <c r="F18" s="85"/>
      <c r="G18" s="85"/>
      <c r="H18" s="85"/>
      <c r="I18" s="265"/>
    </row>
    <row r="19" spans="1:9" ht="49.5" customHeight="1">
      <c r="A19" s="265"/>
      <c r="B19" s="84" t="s">
        <v>14</v>
      </c>
      <c r="C19" s="85"/>
      <c r="D19" s="85"/>
      <c r="E19" s="85"/>
      <c r="F19" s="280" t="s">
        <v>137</v>
      </c>
      <c r="G19" s="123" t="s">
        <v>138</v>
      </c>
      <c r="H19" s="85"/>
      <c r="I19" s="265"/>
    </row>
    <row r="20" spans="1:9" ht="49.5" customHeight="1">
      <c r="A20" s="265"/>
      <c r="B20" s="84" t="s">
        <v>16</v>
      </c>
      <c r="C20" s="85"/>
      <c r="D20" s="85"/>
      <c r="E20" s="85"/>
      <c r="F20" s="84" t="s">
        <v>139</v>
      </c>
      <c r="G20" s="85"/>
      <c r="H20" s="659"/>
      <c r="I20" s="265"/>
    </row>
    <row r="21" spans="1:9" ht="28.5">
      <c r="A21" s="265"/>
      <c r="B21" s="85"/>
      <c r="C21" s="85"/>
      <c r="D21" s="85"/>
      <c r="E21" s="85"/>
      <c r="F21" s="85"/>
      <c r="G21" s="85"/>
      <c r="H21" s="660"/>
      <c r="I21" s="265"/>
    </row>
    <row r="22" spans="1:9" ht="27.75">
      <c r="A22" s="265"/>
      <c r="B22" s="265"/>
      <c r="C22" s="265"/>
      <c r="D22" s="265"/>
      <c r="E22" s="265"/>
      <c r="F22" s="124" t="s">
        <v>184</v>
      </c>
      <c r="G22" s="265"/>
      <c r="H22" s="6"/>
      <c r="I22" s="265"/>
    </row>
    <row r="23" spans="1:9">
      <c r="A23" s="265"/>
      <c r="B23" s="265"/>
      <c r="C23" s="265"/>
      <c r="D23" s="265"/>
      <c r="E23" s="265"/>
      <c r="F23" s="265"/>
      <c r="G23" s="265"/>
      <c r="H23" s="6"/>
      <c r="I23" s="265"/>
    </row>
    <row r="24" spans="1:9" ht="39" customHeight="1">
      <c r="A24" s="70"/>
      <c r="B24" s="125" t="s">
        <v>163</v>
      </c>
      <c r="C24" s="126"/>
      <c r="D24" s="126"/>
      <c r="E24" s="126"/>
      <c r="F24" s="126"/>
      <c r="G24" s="265"/>
      <c r="H24" s="273"/>
      <c r="I24" s="265"/>
    </row>
    <row r="25" spans="1:9" ht="15.75" thickBot="1">
      <c r="A25" s="70"/>
      <c r="B25" s="265"/>
      <c r="C25" s="265"/>
      <c r="D25" s="265"/>
      <c r="E25" s="265"/>
      <c r="F25" s="265"/>
      <c r="G25" s="265"/>
      <c r="H25" s="273"/>
      <c r="I25" s="265"/>
    </row>
    <row r="26" spans="1:9">
      <c r="A26" s="70"/>
      <c r="B26" s="661" t="s">
        <v>43</v>
      </c>
      <c r="C26" s="663" t="s">
        <v>44</v>
      </c>
      <c r="D26" s="665" t="s">
        <v>45</v>
      </c>
      <c r="E26" s="665" t="s">
        <v>46</v>
      </c>
      <c r="F26" s="663" t="s">
        <v>47</v>
      </c>
      <c r="G26" s="666" t="s">
        <v>48</v>
      </c>
      <c r="H26" s="273"/>
      <c r="I26" s="265"/>
    </row>
    <row r="27" spans="1:9" ht="160.5" customHeight="1">
      <c r="A27" s="70"/>
      <c r="B27" s="662"/>
      <c r="C27" s="664"/>
      <c r="D27" s="664"/>
      <c r="E27" s="664"/>
      <c r="F27" s="664"/>
      <c r="G27" s="667"/>
      <c r="H27" s="273"/>
      <c r="I27" s="265"/>
    </row>
    <row r="28" spans="1:9" ht="59.25" customHeight="1">
      <c r="A28" s="70"/>
      <c r="B28" s="455">
        <v>44725</v>
      </c>
      <c r="C28" s="456" t="s">
        <v>164</v>
      </c>
      <c r="D28" s="457">
        <v>66</v>
      </c>
      <c r="E28" s="458">
        <f>D28*20</f>
        <v>1320</v>
      </c>
      <c r="F28" s="456">
        <v>50</v>
      </c>
      <c r="G28" s="459">
        <f>D28*F28</f>
        <v>3300</v>
      </c>
      <c r="H28" s="273"/>
      <c r="I28" s="265"/>
    </row>
    <row r="29" spans="1:9" ht="51" customHeight="1">
      <c r="A29" s="70"/>
      <c r="B29" s="455">
        <v>44726</v>
      </c>
      <c r="C29" s="456" t="s">
        <v>164</v>
      </c>
      <c r="D29" s="457">
        <v>52</v>
      </c>
      <c r="E29" s="458">
        <f t="shared" ref="E29" si="0">D29*20</f>
        <v>1040</v>
      </c>
      <c r="F29" s="456">
        <v>50</v>
      </c>
      <c r="G29" s="459">
        <f t="shared" ref="G29:G38" si="1">D29*F29</f>
        <v>2600</v>
      </c>
      <c r="H29" s="273"/>
      <c r="I29" s="265"/>
    </row>
    <row r="30" spans="1:9" ht="60.75" customHeight="1">
      <c r="A30" s="70"/>
      <c r="B30" s="455">
        <v>44727</v>
      </c>
      <c r="C30" s="456" t="s">
        <v>164</v>
      </c>
      <c r="D30" s="457">
        <v>60</v>
      </c>
      <c r="E30" s="458">
        <f t="shared" ref="E30:E31" si="2">D30*20</f>
        <v>1200</v>
      </c>
      <c r="F30" s="456">
        <v>50</v>
      </c>
      <c r="G30" s="459">
        <f t="shared" si="1"/>
        <v>3000</v>
      </c>
      <c r="H30" s="273"/>
      <c r="I30" s="265"/>
    </row>
    <row r="31" spans="1:9" ht="64.5" customHeight="1">
      <c r="A31" s="70"/>
      <c r="B31" s="455">
        <v>44728</v>
      </c>
      <c r="C31" s="456" t="s">
        <v>164</v>
      </c>
      <c r="D31" s="457">
        <v>57</v>
      </c>
      <c r="E31" s="458">
        <f t="shared" si="2"/>
        <v>1140</v>
      </c>
      <c r="F31" s="456">
        <v>50</v>
      </c>
      <c r="G31" s="459">
        <f t="shared" si="1"/>
        <v>2850</v>
      </c>
      <c r="H31" s="273"/>
      <c r="I31" s="265"/>
    </row>
    <row r="32" spans="1:9" ht="54.75" customHeight="1">
      <c r="A32" s="70"/>
      <c r="B32" s="460">
        <v>44729</v>
      </c>
      <c r="C32" s="456" t="s">
        <v>164</v>
      </c>
      <c r="D32" s="461">
        <v>2.5</v>
      </c>
      <c r="E32" s="458">
        <f t="shared" ref="E32:E38" si="3">D32*20</f>
        <v>50</v>
      </c>
      <c r="F32" s="456">
        <v>50</v>
      </c>
      <c r="G32" s="459">
        <f t="shared" si="1"/>
        <v>125</v>
      </c>
      <c r="H32" s="273"/>
      <c r="I32" s="265"/>
    </row>
    <row r="33" spans="1:9" ht="54" customHeight="1">
      <c r="A33" s="75"/>
      <c r="B33" s="460">
        <v>44731</v>
      </c>
      <c r="C33" s="456" t="s">
        <v>164</v>
      </c>
      <c r="D33" s="462">
        <v>7.5</v>
      </c>
      <c r="E33" s="463">
        <f t="shared" si="3"/>
        <v>150</v>
      </c>
      <c r="F33" s="456">
        <v>50</v>
      </c>
      <c r="G33" s="459">
        <f>D33*F33</f>
        <v>375</v>
      </c>
      <c r="H33" s="273"/>
      <c r="I33" s="265"/>
    </row>
    <row r="34" spans="1:9" ht="60.75" customHeight="1">
      <c r="A34" s="70"/>
      <c r="B34" s="455">
        <v>44733</v>
      </c>
      <c r="C34" s="456" t="s">
        <v>164</v>
      </c>
      <c r="D34" s="457">
        <v>10</v>
      </c>
      <c r="E34" s="458">
        <f t="shared" si="3"/>
        <v>200</v>
      </c>
      <c r="F34" s="456">
        <v>50</v>
      </c>
      <c r="G34" s="459">
        <f t="shared" si="1"/>
        <v>500</v>
      </c>
      <c r="H34" s="273"/>
      <c r="I34" s="265"/>
    </row>
    <row r="35" spans="1:9" ht="58.5" customHeight="1">
      <c r="A35" s="70"/>
      <c r="B35" s="455">
        <v>44734</v>
      </c>
      <c r="C35" s="456" t="s">
        <v>164</v>
      </c>
      <c r="D35" s="457">
        <v>30</v>
      </c>
      <c r="E35" s="458">
        <f t="shared" si="3"/>
        <v>600</v>
      </c>
      <c r="F35" s="456">
        <v>50</v>
      </c>
      <c r="G35" s="459">
        <f t="shared" si="1"/>
        <v>1500</v>
      </c>
      <c r="H35" s="273"/>
      <c r="I35" s="265"/>
    </row>
    <row r="36" spans="1:9" ht="63.75" customHeight="1">
      <c r="A36" s="70"/>
      <c r="B36" s="455">
        <v>44738</v>
      </c>
      <c r="C36" s="456" t="s">
        <v>164</v>
      </c>
      <c r="D36" s="457">
        <v>12.5</v>
      </c>
      <c r="E36" s="458">
        <f t="shared" si="3"/>
        <v>250</v>
      </c>
      <c r="F36" s="456">
        <v>50</v>
      </c>
      <c r="G36" s="459">
        <f t="shared" si="1"/>
        <v>625</v>
      </c>
      <c r="H36" s="273"/>
      <c r="I36" s="265"/>
    </row>
    <row r="37" spans="1:9" ht="54" customHeight="1">
      <c r="A37" s="70"/>
      <c r="B37" s="455">
        <v>44741</v>
      </c>
      <c r="C37" s="456" t="s">
        <v>164</v>
      </c>
      <c r="D37" s="457">
        <v>17</v>
      </c>
      <c r="E37" s="458">
        <f t="shared" si="3"/>
        <v>340</v>
      </c>
      <c r="F37" s="456">
        <v>50</v>
      </c>
      <c r="G37" s="459">
        <f t="shared" si="1"/>
        <v>850</v>
      </c>
      <c r="H37" s="265"/>
      <c r="I37" s="265"/>
    </row>
    <row r="38" spans="1:9" ht="61.5" customHeight="1">
      <c r="A38" s="70"/>
      <c r="B38" s="455">
        <v>44742</v>
      </c>
      <c r="C38" s="456" t="s">
        <v>164</v>
      </c>
      <c r="D38" s="464">
        <v>125</v>
      </c>
      <c r="E38" s="465">
        <f t="shared" si="3"/>
        <v>2500</v>
      </c>
      <c r="F38" s="456">
        <v>50</v>
      </c>
      <c r="G38" s="459">
        <f t="shared" si="1"/>
        <v>6250</v>
      </c>
      <c r="H38" s="6"/>
      <c r="I38" s="265"/>
    </row>
    <row r="39" spans="1:9" ht="49.5" customHeight="1">
      <c r="A39" s="70"/>
      <c r="B39" s="249"/>
      <c r="C39" s="284"/>
      <c r="D39" s="304">
        <f>SUM(D28:D38)</f>
        <v>439.5</v>
      </c>
      <c r="E39" s="283"/>
      <c r="F39" s="374"/>
      <c r="G39" s="382">
        <f>SUM(G28:G38)</f>
        <v>21975</v>
      </c>
      <c r="H39" s="6"/>
      <c r="I39" s="265"/>
    </row>
    <row r="40" spans="1:9" ht="46.5">
      <c r="A40" s="70"/>
      <c r="B40" s="653"/>
      <c r="C40" s="654"/>
      <c r="D40" s="654"/>
      <c r="E40" s="284">
        <v>1</v>
      </c>
      <c r="F40" s="381" t="s">
        <v>51</v>
      </c>
      <c r="G40" s="383">
        <f>G39*9/100</f>
        <v>1977.75</v>
      </c>
      <c r="H40" s="6"/>
      <c r="I40" s="265"/>
    </row>
    <row r="41" spans="1:9" ht="46.5">
      <c r="A41" s="70"/>
      <c r="B41" s="653"/>
      <c r="C41" s="654"/>
      <c r="D41" s="654"/>
      <c r="E41" s="374">
        <v>2</v>
      </c>
      <c r="F41" s="381" t="s">
        <v>52</v>
      </c>
      <c r="G41" s="383">
        <f>G39*9/100</f>
        <v>1977.75</v>
      </c>
      <c r="H41" s="265"/>
      <c r="I41" s="265"/>
    </row>
    <row r="42" spans="1:9" ht="48" customHeight="1" thickBot="1">
      <c r="A42" s="70"/>
      <c r="B42" s="655" t="s">
        <v>53</v>
      </c>
      <c r="C42" s="656"/>
      <c r="D42" s="656"/>
      <c r="E42" s="657"/>
      <c r="F42" s="375"/>
      <c r="G42" s="384">
        <f>SUM(G39:G41)</f>
        <v>25930.5</v>
      </c>
      <c r="H42" s="265"/>
      <c r="I42" s="265"/>
    </row>
    <row r="43" spans="1:9" ht="40.5" customHeight="1">
      <c r="B43" s="265"/>
      <c r="C43" s="265"/>
      <c r="D43" s="265"/>
      <c r="E43" s="58"/>
      <c r="F43" s="265"/>
    </row>
    <row r="44" spans="1:9" ht="40.5" customHeight="1">
      <c r="E44" s="58"/>
    </row>
    <row r="45" spans="1:9" ht="43.5" customHeight="1">
      <c r="E45" s="58"/>
      <c r="G45" s="264"/>
    </row>
    <row r="46" spans="1:9" ht="36">
      <c r="B46" s="11" t="s">
        <v>26</v>
      </c>
      <c r="C46" s="11"/>
      <c r="D46" s="11"/>
      <c r="E46" s="265"/>
      <c r="F46" s="260" t="s">
        <v>140</v>
      </c>
      <c r="G46" s="264"/>
    </row>
    <row r="47" spans="1:9" ht="36">
      <c r="B47" s="11" t="s">
        <v>27</v>
      </c>
      <c r="C47" s="11"/>
      <c r="D47" s="11"/>
      <c r="E47" s="265"/>
      <c r="F47" s="264"/>
      <c r="G47" s="264"/>
    </row>
    <row r="48" spans="1:9" ht="36">
      <c r="B48" s="11"/>
      <c r="C48" s="11"/>
      <c r="D48" s="11"/>
      <c r="E48" s="265"/>
      <c r="F48" s="264"/>
      <c r="G48" s="264"/>
    </row>
    <row r="49" spans="2:6" ht="36">
      <c r="B49" s="11" t="s">
        <v>28</v>
      </c>
      <c r="C49" s="265"/>
      <c r="D49" s="265"/>
      <c r="F49" s="260" t="s">
        <v>30</v>
      </c>
    </row>
    <row r="50" spans="2:6">
      <c r="B50" s="265"/>
    </row>
  </sheetData>
  <mergeCells count="15">
    <mergeCell ref="B40:D41"/>
    <mergeCell ref="B42:E42"/>
    <mergeCell ref="B7:H7"/>
    <mergeCell ref="H20:H21"/>
    <mergeCell ref="B26:B27"/>
    <mergeCell ref="C26:C27"/>
    <mergeCell ref="D26:D27"/>
    <mergeCell ref="E26:E27"/>
    <mergeCell ref="F26:F27"/>
    <mergeCell ref="G26:G27"/>
    <mergeCell ref="A4:H4"/>
    <mergeCell ref="A6:H6"/>
    <mergeCell ref="E1:F1"/>
    <mergeCell ref="A3:H3"/>
    <mergeCell ref="A5:H5"/>
  </mergeCells>
  <hyperlinks>
    <hyperlink ref="F40" r:id="rId1"/>
    <hyperlink ref="F41" r:id="rId2"/>
  </hyperlinks>
  <pageMargins left="0" right="0.45" top="0.75" bottom="0.75" header="0.3" footer="0.3"/>
  <pageSetup scale="2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8"/>
  <sheetViews>
    <sheetView topLeftCell="A10" zoomScale="60" zoomScaleNormal="60" workbookViewId="0">
      <selection activeCell="N14" sqref="N14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261" t="s">
        <v>141</v>
      </c>
      <c r="B1" s="1"/>
      <c r="C1" s="1"/>
      <c r="D1" s="1"/>
      <c r="E1" s="22" t="s">
        <v>32</v>
      </c>
      <c r="F1" s="1"/>
      <c r="G1" s="632" t="s">
        <v>142</v>
      </c>
      <c r="H1" s="632"/>
      <c r="I1" s="632"/>
      <c r="J1" s="632"/>
      <c r="K1" s="632"/>
    </row>
    <row r="2" spans="1:11" ht="18.75">
      <c r="A2" s="23"/>
      <c r="B2" s="23"/>
      <c r="C2" s="23"/>
      <c r="D2" s="23"/>
      <c r="E2" s="265"/>
      <c r="F2" s="265"/>
      <c r="G2" s="5"/>
      <c r="H2" s="23"/>
      <c r="I2" s="23"/>
      <c r="J2" s="23"/>
      <c r="K2" s="23"/>
    </row>
    <row r="3" spans="1:11" ht="136.5">
      <c r="A3" s="668" t="s">
        <v>143</v>
      </c>
      <c r="B3" s="668"/>
      <c r="C3" s="668"/>
      <c r="D3" s="668"/>
      <c r="E3" s="668"/>
      <c r="F3" s="668"/>
      <c r="G3" s="668"/>
      <c r="H3" s="668"/>
      <c r="I3" s="668"/>
      <c r="J3" s="668"/>
      <c r="K3" s="668"/>
    </row>
    <row r="4" spans="1:11" ht="26.25">
      <c r="A4" s="24"/>
      <c r="B4" s="623" t="s">
        <v>35</v>
      </c>
      <c r="C4" s="623"/>
      <c r="D4" s="623"/>
      <c r="E4" s="623"/>
      <c r="F4" s="623"/>
      <c r="G4" s="623"/>
      <c r="H4" s="623"/>
      <c r="I4" s="623"/>
      <c r="J4" s="24"/>
      <c r="K4" s="24"/>
    </row>
    <row r="5" spans="1:11" ht="15.75" thickBot="1">
      <c r="A5" s="542"/>
      <c r="B5" s="561"/>
      <c r="C5" s="561"/>
      <c r="D5" s="561"/>
      <c r="E5" s="561"/>
      <c r="F5" s="561"/>
      <c r="G5" s="263"/>
      <c r="H5" s="263"/>
      <c r="I5" s="263"/>
      <c r="J5" s="263"/>
      <c r="K5" s="263"/>
    </row>
    <row r="6" spans="1:11" ht="23.25">
      <c r="A6" s="624" t="s">
        <v>36</v>
      </c>
      <c r="B6" s="625"/>
      <c r="C6" s="625"/>
      <c r="D6" s="625"/>
      <c r="E6" s="625"/>
      <c r="F6" s="625"/>
      <c r="G6" s="265"/>
      <c r="H6" s="265"/>
      <c r="I6" s="265"/>
      <c r="J6" s="265"/>
      <c r="K6" s="265"/>
    </row>
    <row r="7" spans="1:11" ht="23.25">
      <c r="A7" s="25"/>
      <c r="B7" s="25"/>
      <c r="C7" s="626" t="s">
        <v>144</v>
      </c>
      <c r="D7" s="625"/>
      <c r="E7" s="625"/>
      <c r="F7" s="625"/>
      <c r="G7" s="265"/>
      <c r="H7" s="265"/>
      <c r="I7" s="265"/>
      <c r="J7" s="265"/>
      <c r="K7" s="265"/>
    </row>
    <row r="8" spans="1:11" ht="26.25">
      <c r="A8" s="265"/>
      <c r="B8" s="545" t="s">
        <v>5</v>
      </c>
      <c r="C8" s="544"/>
      <c r="D8" s="544"/>
      <c r="E8" s="544"/>
      <c r="F8" s="544"/>
      <c r="G8" s="265"/>
      <c r="H8" s="265"/>
      <c r="I8" s="265"/>
      <c r="J8" s="265"/>
      <c r="K8" s="265"/>
    </row>
    <row r="9" spans="1:11">
      <c r="A9" s="265"/>
      <c r="B9" s="265"/>
      <c r="C9" s="28"/>
      <c r="D9" s="28"/>
      <c r="E9" s="29"/>
      <c r="F9" s="30"/>
      <c r="G9" s="265"/>
      <c r="H9" s="265"/>
      <c r="I9" s="265"/>
      <c r="J9" s="265"/>
      <c r="K9" s="265"/>
    </row>
    <row r="10" spans="1:11" ht="35.25" customHeight="1">
      <c r="A10" s="265"/>
      <c r="B10" s="31" t="s">
        <v>6</v>
      </c>
      <c r="C10" s="31"/>
      <c r="D10" s="31"/>
      <c r="E10" s="31"/>
      <c r="F10" s="32" t="s">
        <v>9</v>
      </c>
      <c r="G10" s="33"/>
      <c r="H10" s="33"/>
      <c r="I10" s="33"/>
      <c r="J10" s="33"/>
      <c r="K10" s="265"/>
    </row>
    <row r="11" spans="1:11" ht="38.25" customHeight="1">
      <c r="A11" s="265"/>
      <c r="B11" s="31" t="s">
        <v>7</v>
      </c>
      <c r="C11" s="31"/>
      <c r="D11" s="31"/>
      <c r="E11" s="31"/>
      <c r="F11" s="101" t="s">
        <v>145</v>
      </c>
      <c r="G11" s="33"/>
      <c r="H11" s="33"/>
      <c r="I11" s="33"/>
      <c r="J11" s="33"/>
      <c r="K11" s="265"/>
    </row>
    <row r="12" spans="1:11" ht="36.75" customHeight="1">
      <c r="A12" s="265"/>
      <c r="B12" s="31" t="s">
        <v>59</v>
      </c>
      <c r="C12" s="31"/>
      <c r="D12" s="31"/>
      <c r="E12" s="31"/>
      <c r="F12" s="102" t="s">
        <v>146</v>
      </c>
      <c r="G12" s="33"/>
      <c r="H12" s="33"/>
      <c r="I12" s="33"/>
      <c r="J12" s="33"/>
      <c r="K12" s="265"/>
    </row>
    <row r="13" spans="1:11" ht="42" customHeight="1">
      <c r="A13" s="265"/>
      <c r="B13" s="37" t="s">
        <v>183</v>
      </c>
      <c r="C13" s="37"/>
      <c r="D13" s="31"/>
      <c r="E13" s="31"/>
      <c r="F13" s="33"/>
      <c r="G13" s="33"/>
      <c r="H13" s="33"/>
      <c r="I13" s="33"/>
      <c r="J13" s="33"/>
      <c r="K13" s="265"/>
    </row>
    <row r="14" spans="1:11" ht="37.5" customHeight="1">
      <c r="A14" s="265"/>
      <c r="B14" s="31" t="s">
        <v>189</v>
      </c>
      <c r="C14" s="31"/>
      <c r="D14" s="31"/>
      <c r="E14" s="31" t="s">
        <v>133</v>
      </c>
      <c r="F14" s="33"/>
      <c r="G14" s="33"/>
      <c r="H14" s="33"/>
      <c r="I14" s="33"/>
      <c r="J14" s="33"/>
      <c r="K14" s="265"/>
    </row>
    <row r="15" spans="1:11" ht="23.25">
      <c r="A15" s="265"/>
      <c r="B15" s="31"/>
      <c r="C15" s="31"/>
      <c r="D15" s="31"/>
      <c r="E15" s="31"/>
      <c r="F15" s="33"/>
      <c r="G15" s="33"/>
      <c r="H15" s="33"/>
      <c r="I15" s="33"/>
      <c r="J15" s="33"/>
      <c r="K15" s="265"/>
    </row>
    <row r="16" spans="1:11" ht="24" thickBot="1">
      <c r="A16" s="265"/>
      <c r="B16" s="633" t="s">
        <v>168</v>
      </c>
      <c r="C16" s="633"/>
      <c r="D16" s="633"/>
      <c r="E16" s="33"/>
      <c r="F16" s="38"/>
      <c r="G16" s="33"/>
      <c r="H16" s="33"/>
      <c r="I16" s="33"/>
      <c r="J16" s="33"/>
      <c r="K16" s="265"/>
    </row>
    <row r="17" spans="1:11" ht="23.25">
      <c r="A17" s="39"/>
      <c r="B17" s="33"/>
      <c r="C17" s="33"/>
      <c r="D17" s="33"/>
      <c r="E17" s="38"/>
      <c r="F17" s="33"/>
      <c r="G17" s="33"/>
      <c r="H17" s="33"/>
      <c r="I17" s="33"/>
      <c r="J17" s="33"/>
      <c r="K17" s="265"/>
    </row>
    <row r="18" spans="1:11" ht="50.25" customHeight="1">
      <c r="A18" s="39"/>
      <c r="B18" s="31" t="s">
        <v>13</v>
      </c>
      <c r="C18" s="38"/>
      <c r="D18" s="38"/>
      <c r="E18" s="33"/>
      <c r="F18" s="40" t="s">
        <v>15</v>
      </c>
      <c r="G18" s="33"/>
      <c r="H18" s="33"/>
      <c r="I18" s="33"/>
      <c r="J18" s="33"/>
      <c r="K18" s="265"/>
    </row>
    <row r="19" spans="1:11" ht="48.75" customHeight="1">
      <c r="A19" s="39"/>
      <c r="B19" s="31" t="s">
        <v>14</v>
      </c>
      <c r="C19" s="31"/>
      <c r="D19" s="33"/>
      <c r="E19" s="33"/>
      <c r="F19" s="31" t="s">
        <v>17</v>
      </c>
      <c r="G19" s="33"/>
      <c r="H19" s="33"/>
      <c r="I19" s="33"/>
      <c r="J19" s="33"/>
      <c r="K19" s="265"/>
    </row>
    <row r="20" spans="1:11" ht="51" customHeight="1">
      <c r="A20" s="265"/>
      <c r="B20" s="31" t="s">
        <v>16</v>
      </c>
      <c r="C20" s="31"/>
      <c r="D20" s="31"/>
      <c r="E20" s="103"/>
      <c r="F20" s="33"/>
      <c r="G20" s="33"/>
      <c r="H20" s="33"/>
      <c r="I20" s="33"/>
      <c r="J20" s="33"/>
      <c r="K20" s="265"/>
    </row>
    <row r="21" spans="1:11" ht="33" customHeight="1">
      <c r="A21" s="265"/>
      <c r="B21" s="33"/>
      <c r="C21" s="33"/>
      <c r="D21" s="33"/>
      <c r="E21" s="103" t="s">
        <v>184</v>
      </c>
      <c r="F21" s="103"/>
      <c r="G21" s="103"/>
      <c r="H21" s="103"/>
      <c r="I21" s="103"/>
      <c r="J21" s="103"/>
      <c r="K21" s="265"/>
    </row>
    <row r="22" spans="1:11" ht="23.25">
      <c r="A22" s="265"/>
      <c r="B22" s="33"/>
      <c r="C22" s="33"/>
      <c r="D22" s="33"/>
      <c r="E22" s="33"/>
      <c r="F22" s="33"/>
      <c r="G22" s="33"/>
      <c r="H22" s="33"/>
      <c r="I22" s="33"/>
      <c r="J22" s="33"/>
      <c r="K22" s="265"/>
    </row>
    <row r="23" spans="1:11" ht="33" customHeight="1">
      <c r="A23" s="265"/>
      <c r="B23" s="103" t="s">
        <v>150</v>
      </c>
      <c r="C23" s="38"/>
      <c r="D23" s="38"/>
      <c r="E23" s="38"/>
      <c r="F23" s="38"/>
      <c r="G23" s="38"/>
      <c r="H23" s="104"/>
      <c r="I23" s="115"/>
      <c r="J23" s="33"/>
      <c r="K23" s="265"/>
    </row>
    <row r="24" spans="1:11" ht="24" thickBot="1">
      <c r="A24" s="265"/>
      <c r="B24" s="33"/>
      <c r="C24" s="33"/>
      <c r="D24" s="33"/>
      <c r="E24" s="33"/>
      <c r="F24" s="33"/>
      <c r="G24" s="33"/>
      <c r="H24" s="33"/>
      <c r="I24" s="33"/>
      <c r="J24" s="33"/>
      <c r="K24" s="265"/>
    </row>
    <row r="25" spans="1:11" ht="41.25" customHeight="1">
      <c r="A25" s="265"/>
      <c r="B25" s="43" t="s">
        <v>19</v>
      </c>
      <c r="C25" s="274" t="s">
        <v>20</v>
      </c>
      <c r="D25" s="274"/>
      <c r="E25" s="274" t="s">
        <v>64</v>
      </c>
      <c r="F25" s="44" t="s">
        <v>65</v>
      </c>
      <c r="G25" s="265"/>
      <c r="H25" s="265"/>
      <c r="I25" s="265"/>
      <c r="J25" s="265"/>
      <c r="K25" s="265"/>
    </row>
    <row r="26" spans="1:11" ht="30.75" customHeight="1">
      <c r="A26" s="265"/>
      <c r="B26" s="275"/>
      <c r="C26" s="276"/>
      <c r="D26" s="276"/>
      <c r="E26" s="277" t="s">
        <v>66</v>
      </c>
      <c r="F26" s="45" t="s">
        <v>48</v>
      </c>
      <c r="G26" s="6"/>
      <c r="H26" s="265"/>
      <c r="I26" s="265"/>
      <c r="J26" s="265"/>
      <c r="K26" s="265"/>
    </row>
    <row r="27" spans="1:11" ht="35.25" customHeight="1">
      <c r="A27" s="265"/>
      <c r="B27" s="278">
        <v>1</v>
      </c>
      <c r="C27" s="634" t="s">
        <v>67</v>
      </c>
      <c r="D27" s="635"/>
      <c r="E27" s="231">
        <v>352</v>
      </c>
      <c r="F27" s="232">
        <f>E27*180</f>
        <v>63360</v>
      </c>
      <c r="G27" s="6"/>
      <c r="H27" s="265"/>
      <c r="I27" s="265"/>
      <c r="J27" s="265"/>
      <c r="K27" s="265"/>
    </row>
    <row r="28" spans="1:11" ht="32.25" customHeight="1">
      <c r="A28" s="265"/>
      <c r="B28" s="270"/>
      <c r="C28" s="271"/>
      <c r="D28" s="271"/>
      <c r="E28" s="269"/>
      <c r="F28" s="281"/>
      <c r="G28" s="6"/>
      <c r="H28" s="265"/>
      <c r="I28" s="265"/>
      <c r="J28" s="265"/>
      <c r="K28" s="265"/>
    </row>
    <row r="29" spans="1:11" ht="36" customHeight="1">
      <c r="A29" s="265"/>
      <c r="B29" s="636" t="s">
        <v>68</v>
      </c>
      <c r="C29" s="637"/>
      <c r="D29" s="637"/>
      <c r="E29" s="635"/>
      <c r="F29" s="232">
        <v>63360</v>
      </c>
      <c r="G29" s="6"/>
      <c r="H29" s="265"/>
      <c r="I29" s="265"/>
      <c r="J29" s="265"/>
      <c r="K29" s="265"/>
    </row>
    <row r="30" spans="1:11" ht="24" thickBot="1">
      <c r="A30" s="265"/>
      <c r="B30" s="638"/>
      <c r="C30" s="639"/>
      <c r="D30" s="639"/>
      <c r="E30" s="639"/>
      <c r="F30" s="640"/>
      <c r="G30" s="6"/>
      <c r="H30" s="265"/>
      <c r="I30" s="265"/>
      <c r="J30" s="265"/>
      <c r="K30" s="265"/>
    </row>
    <row r="31" spans="1:11">
      <c r="A31" s="265"/>
      <c r="B31" s="265"/>
      <c r="C31" s="265"/>
      <c r="D31" s="265"/>
      <c r="E31" s="265"/>
      <c r="F31" s="265"/>
      <c r="G31" s="6"/>
      <c r="H31" s="265"/>
      <c r="I31" s="265"/>
      <c r="J31" s="265"/>
      <c r="K31" s="265"/>
    </row>
    <row r="32" spans="1:11" ht="23.25">
      <c r="A32" s="265"/>
      <c r="B32" s="631"/>
      <c r="C32" s="631"/>
      <c r="D32" s="631"/>
      <c r="E32" s="631"/>
      <c r="F32" s="631"/>
      <c r="G32" s="265"/>
      <c r="H32" s="265"/>
      <c r="I32" s="265"/>
      <c r="J32" s="265"/>
      <c r="K32" s="265"/>
    </row>
    <row r="33" spans="1:11" ht="28.5">
      <c r="A33" s="265"/>
      <c r="B33" s="46" t="s">
        <v>26</v>
      </c>
      <c r="C33" s="46"/>
      <c r="D33" s="46"/>
      <c r="E33" s="265"/>
      <c r="F33" s="47" t="s">
        <v>54</v>
      </c>
      <c r="G33" s="265"/>
      <c r="H33" s="265"/>
      <c r="I33" s="265"/>
      <c r="J33" s="265"/>
      <c r="K33" s="265"/>
    </row>
    <row r="34" spans="1:11" ht="28.5">
      <c r="A34" s="265"/>
      <c r="B34" s="46" t="s">
        <v>27</v>
      </c>
      <c r="C34" s="46"/>
      <c r="D34" s="46"/>
      <c r="E34" s="265"/>
      <c r="F34" s="266"/>
      <c r="G34" s="266"/>
      <c r="H34" s="265"/>
      <c r="I34" s="265"/>
      <c r="J34" s="265"/>
      <c r="K34" s="265"/>
    </row>
    <row r="35" spans="1:11" ht="28.5">
      <c r="A35" s="265"/>
      <c r="B35" s="46" t="s">
        <v>28</v>
      </c>
      <c r="C35" s="46"/>
      <c r="D35" s="46"/>
      <c r="E35" s="265"/>
      <c r="F35" s="266"/>
      <c r="G35" s="266"/>
      <c r="H35" s="265"/>
      <c r="I35" s="265"/>
      <c r="J35" s="265"/>
      <c r="K35" s="265"/>
    </row>
    <row r="36" spans="1:11" ht="28.5">
      <c r="A36" s="265"/>
      <c r="B36" s="265"/>
      <c r="C36" s="265"/>
      <c r="D36" s="265"/>
      <c r="E36" s="265"/>
      <c r="F36" s="265"/>
      <c r="G36" s="266"/>
      <c r="H36" s="265"/>
      <c r="I36" s="265"/>
      <c r="J36" s="265"/>
      <c r="K36" s="265"/>
    </row>
    <row r="37" spans="1:11" ht="28.5">
      <c r="A37" s="265"/>
      <c r="B37" s="265"/>
      <c r="C37" s="265"/>
      <c r="D37" s="265"/>
      <c r="E37" s="265"/>
      <c r="F37" s="47" t="s">
        <v>30</v>
      </c>
      <c r="G37" s="265"/>
      <c r="H37" s="266"/>
      <c r="I37" s="265"/>
      <c r="J37" s="265"/>
      <c r="K37" s="265"/>
    </row>
    <row r="38" spans="1:11" ht="28.5">
      <c r="A38" s="265"/>
      <c r="B38" s="265"/>
      <c r="C38" s="265"/>
      <c r="D38" s="265"/>
      <c r="E38" s="265"/>
      <c r="F38" s="265"/>
      <c r="G38" s="265"/>
      <c r="H38" s="266"/>
      <c r="I38" s="265"/>
      <c r="J38" s="265"/>
      <c r="K38" s="265"/>
    </row>
  </sheetData>
  <mergeCells count="12">
    <mergeCell ref="B32:F32"/>
    <mergeCell ref="B30:F30"/>
    <mergeCell ref="B8:F8"/>
    <mergeCell ref="B16:D16"/>
    <mergeCell ref="C27:D27"/>
    <mergeCell ref="B29:E29"/>
    <mergeCell ref="C7:F7"/>
    <mergeCell ref="G1:K1"/>
    <mergeCell ref="A3:K3"/>
    <mergeCell ref="B4:I4"/>
    <mergeCell ref="A5:F5"/>
    <mergeCell ref="A6:F6"/>
  </mergeCells>
  <pageMargins left="0.25" right="0.7" top="0.75" bottom="0.75" header="0.3" footer="0.3"/>
  <pageSetup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53"/>
  <sheetViews>
    <sheetView topLeftCell="A7" zoomScale="50" zoomScaleNormal="50" zoomScaleSheetLayoutView="40" workbookViewId="0">
      <selection activeCell="E23" sqref="E23"/>
    </sheetView>
  </sheetViews>
  <sheetFormatPr defaultRowHeight="15"/>
  <cols>
    <col min="1" max="1" width="14.85546875" customWidth="1"/>
    <col min="2" max="2" width="30.42578125" customWidth="1"/>
    <col min="3" max="3" width="79.85546875" customWidth="1"/>
    <col min="4" max="4" width="52.28515625" customWidth="1"/>
    <col min="5" max="5" width="36.28515625" customWidth="1"/>
    <col min="6" max="6" width="20" customWidth="1"/>
    <col min="7" max="7" width="33.42578125" customWidth="1"/>
    <col min="8" max="8" width="23.7109375" customWidth="1"/>
    <col min="9" max="9" width="30.140625" customWidth="1"/>
    <col min="10" max="10" width="28.5703125" customWidth="1"/>
    <col min="13" max="13" width="16.7109375" customWidth="1"/>
  </cols>
  <sheetData>
    <row r="1" spans="1:10" ht="36">
      <c r="A1" s="669" t="s">
        <v>135</v>
      </c>
      <c r="B1" s="669"/>
      <c r="C1" s="669"/>
      <c r="D1" s="647" t="s">
        <v>32</v>
      </c>
      <c r="E1" s="647"/>
      <c r="F1" s="647"/>
      <c r="G1" s="525" t="s">
        <v>147</v>
      </c>
      <c r="H1" s="525"/>
      <c r="I1" s="525"/>
      <c r="J1" s="525"/>
    </row>
    <row r="2" spans="1:10" ht="15.75">
      <c r="A2" s="265"/>
      <c r="B2" s="7"/>
      <c r="C2" s="7"/>
      <c r="D2" s="7"/>
      <c r="E2" s="7"/>
      <c r="F2" s="7"/>
      <c r="G2" s="7"/>
      <c r="H2" s="7"/>
      <c r="I2" s="7"/>
      <c r="J2" s="7"/>
    </row>
    <row r="3" spans="1:10" ht="213">
      <c r="A3" s="670" t="s">
        <v>90</v>
      </c>
      <c r="B3" s="671"/>
      <c r="C3" s="671"/>
      <c r="D3" s="671"/>
      <c r="E3" s="671"/>
      <c r="F3" s="671"/>
      <c r="G3" s="671"/>
      <c r="H3" s="671"/>
      <c r="I3" s="671"/>
      <c r="J3" s="671"/>
    </row>
    <row r="4" spans="1:10" ht="30">
      <c r="A4" s="650" t="s">
        <v>35</v>
      </c>
      <c r="B4" s="650"/>
      <c r="C4" s="650"/>
      <c r="D4" s="650"/>
      <c r="E4" s="650"/>
      <c r="F4" s="650"/>
      <c r="G4" s="650"/>
      <c r="H4" s="650"/>
      <c r="I4" s="650"/>
      <c r="J4" s="20"/>
    </row>
    <row r="5" spans="1:10" ht="16.5" thickBot="1">
      <c r="A5" s="527"/>
      <c r="B5" s="561"/>
      <c r="C5" s="561"/>
      <c r="D5" s="561"/>
      <c r="E5" s="561"/>
      <c r="F5" s="561"/>
      <c r="G5" s="561"/>
      <c r="H5" s="561"/>
      <c r="I5" s="561"/>
      <c r="J5" s="561"/>
    </row>
    <row r="6" spans="1:10" ht="33.75">
      <c r="A6" s="644" t="s">
        <v>36</v>
      </c>
      <c r="B6" s="645"/>
      <c r="C6" s="645"/>
      <c r="D6" s="645"/>
      <c r="E6" s="645"/>
      <c r="F6" s="645"/>
      <c r="G6" s="645"/>
      <c r="H6" s="645"/>
      <c r="I6" s="645"/>
      <c r="J6" s="645"/>
    </row>
    <row r="7" spans="1:10" ht="15.75">
      <c r="A7" s="8"/>
      <c r="B7" s="8"/>
      <c r="C7" s="8"/>
      <c r="D7" s="8"/>
      <c r="E7" s="8"/>
      <c r="F7" s="9"/>
      <c r="G7" s="8"/>
      <c r="H7" s="8"/>
      <c r="I7" s="8"/>
      <c r="J7" s="10"/>
    </row>
    <row r="8" spans="1:10" ht="57.75" customHeight="1">
      <c r="A8" s="10"/>
      <c r="B8" s="84" t="s">
        <v>148</v>
      </c>
      <c r="C8" s="84"/>
      <c r="D8" s="84"/>
      <c r="E8" s="85"/>
      <c r="F8" s="85"/>
      <c r="G8" s="84"/>
      <c r="H8" s="84"/>
      <c r="I8" s="85"/>
      <c r="J8" s="96"/>
    </row>
    <row r="9" spans="1:10" ht="56.25" customHeight="1">
      <c r="A9" s="10"/>
      <c r="B9" s="84" t="s">
        <v>7</v>
      </c>
      <c r="C9" s="84"/>
      <c r="D9" s="84"/>
      <c r="E9" s="85"/>
      <c r="F9" s="85"/>
      <c r="G9" s="86" t="s">
        <v>9</v>
      </c>
      <c r="H9" s="35"/>
      <c r="I9" s="85"/>
      <c r="J9" s="96"/>
    </row>
    <row r="10" spans="1:10" ht="48.75" customHeight="1">
      <c r="A10" s="10"/>
      <c r="B10" s="84" t="s">
        <v>149</v>
      </c>
      <c r="C10" s="84"/>
      <c r="D10" s="84"/>
      <c r="E10" s="85"/>
      <c r="F10" s="85"/>
      <c r="G10" s="12" t="s">
        <v>60</v>
      </c>
      <c r="H10" s="35"/>
      <c r="I10" s="85"/>
      <c r="J10" s="96"/>
    </row>
    <row r="11" spans="1:10" ht="52.5" customHeight="1">
      <c r="A11" s="10"/>
      <c r="B11" s="84" t="s">
        <v>188</v>
      </c>
      <c r="C11" s="87"/>
      <c r="D11" s="84"/>
      <c r="E11" s="85"/>
      <c r="F11" s="85"/>
      <c r="G11" s="84" t="s">
        <v>17</v>
      </c>
      <c r="H11" s="36"/>
      <c r="I11" s="85"/>
      <c r="J11" s="96"/>
    </row>
    <row r="12" spans="1:10" ht="28.5">
      <c r="A12" s="10"/>
      <c r="B12" s="85"/>
      <c r="C12" s="85"/>
      <c r="D12" s="84"/>
      <c r="E12" s="85"/>
      <c r="F12" s="85"/>
      <c r="G12" s="35"/>
      <c r="H12" s="35"/>
      <c r="I12" s="35"/>
      <c r="J12" s="96"/>
    </row>
    <row r="13" spans="1:10" ht="28.5">
      <c r="A13" s="10"/>
      <c r="B13" s="88" t="s">
        <v>169</v>
      </c>
      <c r="C13" s="88"/>
      <c r="D13" s="85"/>
      <c r="E13" s="85"/>
      <c r="F13" s="85"/>
      <c r="G13" s="35"/>
      <c r="H13" s="35"/>
      <c r="I13" s="35"/>
      <c r="J13" s="96"/>
    </row>
    <row r="14" spans="1:10" ht="28.5">
      <c r="A14" s="10"/>
      <c r="B14" s="88"/>
      <c r="C14" s="89"/>
      <c r="D14" s="85"/>
      <c r="E14" s="84"/>
      <c r="F14" s="84"/>
      <c r="G14" s="35"/>
      <c r="H14" s="35"/>
      <c r="I14" s="35"/>
      <c r="J14" s="96"/>
    </row>
    <row r="15" spans="1:10" ht="28.5">
      <c r="A15" s="10"/>
      <c r="B15" s="35"/>
      <c r="C15" s="35"/>
      <c r="D15" s="88"/>
      <c r="E15" s="35"/>
      <c r="F15" s="35"/>
      <c r="G15" s="87"/>
      <c r="H15" s="90"/>
      <c r="I15" s="91"/>
      <c r="J15" s="97"/>
    </row>
    <row r="16" spans="1:10" ht="28.5">
      <c r="A16" s="10"/>
      <c r="B16" s="35"/>
      <c r="C16" s="35"/>
      <c r="D16" s="89"/>
      <c r="E16" s="35"/>
      <c r="F16" s="35"/>
      <c r="G16" s="35"/>
      <c r="H16" s="35"/>
      <c r="I16" s="35"/>
      <c r="J16" s="97"/>
    </row>
    <row r="17" spans="1:10" ht="53.25" customHeight="1">
      <c r="A17" s="8"/>
      <c r="B17" s="87" t="s">
        <v>13</v>
      </c>
      <c r="C17" s="87"/>
      <c r="D17" s="91"/>
      <c r="E17" s="91"/>
      <c r="F17" s="91"/>
      <c r="G17" s="35"/>
      <c r="H17" s="35"/>
      <c r="I17" s="35"/>
      <c r="J17" s="97"/>
    </row>
    <row r="18" spans="1:10" ht="50.25" customHeight="1">
      <c r="A18" s="9"/>
      <c r="B18" s="87" t="s">
        <v>14</v>
      </c>
      <c r="C18" s="91"/>
      <c r="D18" s="87"/>
      <c r="E18" s="91"/>
      <c r="F18" s="91"/>
      <c r="G18" s="92" t="s">
        <v>15</v>
      </c>
      <c r="H18" s="35"/>
      <c r="I18" s="91"/>
      <c r="J18" s="97"/>
    </row>
    <row r="19" spans="1:10" ht="56.25" customHeight="1">
      <c r="A19" s="265"/>
      <c r="B19" s="87" t="s">
        <v>16</v>
      </c>
      <c r="C19" s="87"/>
      <c r="D19" s="35"/>
      <c r="E19" s="35"/>
      <c r="F19" s="35"/>
      <c r="G19" s="87" t="s">
        <v>17</v>
      </c>
      <c r="H19" s="90"/>
      <c r="I19" s="91"/>
      <c r="J19" s="262"/>
    </row>
    <row r="20" spans="1:10" ht="28.5">
      <c r="A20" s="265"/>
      <c r="B20" s="35"/>
      <c r="C20" s="35"/>
      <c r="D20" s="35"/>
      <c r="E20" s="35"/>
      <c r="F20" s="35"/>
      <c r="G20" s="35"/>
      <c r="H20" s="35"/>
      <c r="I20" s="35"/>
      <c r="J20" s="262"/>
    </row>
    <row r="21" spans="1:10" ht="49.5" customHeight="1">
      <c r="A21" s="265"/>
      <c r="B21" s="58"/>
      <c r="C21" s="58"/>
      <c r="D21" s="58"/>
      <c r="E21" s="58"/>
      <c r="F21" s="58"/>
      <c r="G21" s="14" t="s">
        <v>182</v>
      </c>
      <c r="H21" s="15"/>
      <c r="I21" s="13"/>
      <c r="J21" s="99"/>
    </row>
    <row r="22" spans="1:10" ht="15.75" thickBot="1">
      <c r="A22" s="265"/>
      <c r="B22" s="265"/>
      <c r="C22" s="265"/>
      <c r="D22" s="265"/>
      <c r="E22" s="265"/>
      <c r="F22" s="265"/>
      <c r="G22" s="265"/>
      <c r="H22" s="265"/>
      <c r="I22" s="265"/>
      <c r="J22" s="265"/>
    </row>
    <row r="23" spans="1:10" ht="57" customHeight="1">
      <c r="A23" s="379" t="s">
        <v>74</v>
      </c>
      <c r="B23" s="380" t="s">
        <v>75</v>
      </c>
      <c r="C23" s="380" t="s">
        <v>76</v>
      </c>
      <c r="D23" s="380" t="s">
        <v>77</v>
      </c>
      <c r="E23" s="380" t="s">
        <v>78</v>
      </c>
      <c r="F23" s="380" t="s">
        <v>79</v>
      </c>
      <c r="G23" s="380" t="s">
        <v>80</v>
      </c>
      <c r="H23" s="380" t="s">
        <v>81</v>
      </c>
      <c r="I23" s="380" t="s">
        <v>47</v>
      </c>
      <c r="J23" s="385" t="s">
        <v>82</v>
      </c>
    </row>
    <row r="24" spans="1:10" ht="51" customHeight="1">
      <c r="A24" s="390">
        <v>1</v>
      </c>
      <c r="B24" s="388">
        <v>44725</v>
      </c>
      <c r="C24" s="386" t="s">
        <v>157</v>
      </c>
      <c r="D24" s="386" t="s">
        <v>84</v>
      </c>
      <c r="E24" s="386" t="s">
        <v>85</v>
      </c>
      <c r="F24" s="387">
        <v>822</v>
      </c>
      <c r="G24" s="386" t="s">
        <v>254</v>
      </c>
      <c r="H24" s="389">
        <v>12.5</v>
      </c>
      <c r="I24" s="387">
        <f>J24/H24</f>
        <v>180</v>
      </c>
      <c r="J24" s="391">
        <v>2250</v>
      </c>
    </row>
    <row r="25" spans="1:10" ht="45" customHeight="1">
      <c r="A25" s="390">
        <v>2</v>
      </c>
      <c r="B25" s="388">
        <v>44725</v>
      </c>
      <c r="C25" s="386" t="s">
        <v>83</v>
      </c>
      <c r="D25" s="386" t="s">
        <v>84</v>
      </c>
      <c r="E25" s="386" t="s">
        <v>171</v>
      </c>
      <c r="F25" s="387">
        <v>826</v>
      </c>
      <c r="G25" s="386" t="s">
        <v>255</v>
      </c>
      <c r="H25" s="389">
        <v>20</v>
      </c>
      <c r="I25" s="387">
        <f t="shared" ref="I25:I48" si="0">J25/H25</f>
        <v>180</v>
      </c>
      <c r="J25" s="391">
        <v>3600</v>
      </c>
    </row>
    <row r="26" spans="1:10" ht="48" customHeight="1">
      <c r="A26" s="390">
        <v>3</v>
      </c>
      <c r="B26" s="388">
        <v>44725</v>
      </c>
      <c r="C26" s="386" t="s">
        <v>83</v>
      </c>
      <c r="D26" s="386" t="s">
        <v>84</v>
      </c>
      <c r="E26" s="386" t="s">
        <v>172</v>
      </c>
      <c r="F26" s="387">
        <v>827</v>
      </c>
      <c r="G26" s="386" t="s">
        <v>256</v>
      </c>
      <c r="H26" s="389">
        <v>21</v>
      </c>
      <c r="I26" s="387">
        <f t="shared" si="0"/>
        <v>180</v>
      </c>
      <c r="J26" s="391">
        <v>3780</v>
      </c>
    </row>
    <row r="27" spans="1:10" ht="52.5" customHeight="1">
      <c r="A27" s="390">
        <v>4</v>
      </c>
      <c r="B27" s="388">
        <v>44726</v>
      </c>
      <c r="C27" s="386" t="s">
        <v>83</v>
      </c>
      <c r="D27" s="386" t="s">
        <v>170</v>
      </c>
      <c r="E27" s="386" t="s">
        <v>88</v>
      </c>
      <c r="F27" s="387">
        <v>829</v>
      </c>
      <c r="G27" s="386" t="s">
        <v>257</v>
      </c>
      <c r="H27" s="389">
        <v>10</v>
      </c>
      <c r="I27" s="387">
        <f t="shared" si="0"/>
        <v>180</v>
      </c>
      <c r="J27" s="391">
        <v>1800</v>
      </c>
    </row>
    <row r="28" spans="1:10" ht="52.5" customHeight="1">
      <c r="A28" s="390">
        <v>5</v>
      </c>
      <c r="B28" s="388">
        <v>44726</v>
      </c>
      <c r="C28" s="386" t="s">
        <v>83</v>
      </c>
      <c r="D28" s="386" t="s">
        <v>249</v>
      </c>
      <c r="E28" s="386" t="s">
        <v>153</v>
      </c>
      <c r="F28" s="387">
        <v>831</v>
      </c>
      <c r="G28" s="386" t="s">
        <v>258</v>
      </c>
      <c r="H28" s="389">
        <v>2.5</v>
      </c>
      <c r="I28" s="387">
        <f t="shared" si="0"/>
        <v>180</v>
      </c>
      <c r="J28" s="391">
        <v>450</v>
      </c>
    </row>
    <row r="29" spans="1:10" ht="46.5" customHeight="1">
      <c r="A29" s="390">
        <v>6</v>
      </c>
      <c r="B29" s="388">
        <v>44726</v>
      </c>
      <c r="C29" s="386" t="s">
        <v>83</v>
      </c>
      <c r="D29" s="386" t="s">
        <v>194</v>
      </c>
      <c r="E29" s="386" t="s">
        <v>87</v>
      </c>
      <c r="F29" s="387">
        <v>832</v>
      </c>
      <c r="G29" s="386" t="s">
        <v>259</v>
      </c>
      <c r="H29" s="389">
        <v>10</v>
      </c>
      <c r="I29" s="387">
        <f t="shared" si="0"/>
        <v>180</v>
      </c>
      <c r="J29" s="391">
        <v>1800</v>
      </c>
    </row>
    <row r="30" spans="1:10" ht="52.5" customHeight="1">
      <c r="A30" s="390">
        <v>7</v>
      </c>
      <c r="B30" s="388">
        <v>44726</v>
      </c>
      <c r="C30" s="386" t="s">
        <v>83</v>
      </c>
      <c r="D30" s="386" t="s">
        <v>84</v>
      </c>
      <c r="E30" s="386" t="s">
        <v>250</v>
      </c>
      <c r="F30" s="387">
        <v>833</v>
      </c>
      <c r="G30" s="386" t="s">
        <v>260</v>
      </c>
      <c r="H30" s="389">
        <v>5</v>
      </c>
      <c r="I30" s="387">
        <f t="shared" si="0"/>
        <v>180</v>
      </c>
      <c r="J30" s="391">
        <v>900</v>
      </c>
    </row>
    <row r="31" spans="1:10" ht="45" customHeight="1">
      <c r="A31" s="390">
        <v>8</v>
      </c>
      <c r="B31" s="388">
        <v>44726</v>
      </c>
      <c r="C31" s="386" t="s">
        <v>83</v>
      </c>
      <c r="D31" s="386" t="s">
        <v>194</v>
      </c>
      <c r="E31" s="386" t="s">
        <v>237</v>
      </c>
      <c r="F31" s="387">
        <v>834</v>
      </c>
      <c r="G31" s="386" t="s">
        <v>261</v>
      </c>
      <c r="H31" s="389">
        <v>10</v>
      </c>
      <c r="I31" s="387">
        <f t="shared" si="0"/>
        <v>180</v>
      </c>
      <c r="J31" s="391">
        <v>1800</v>
      </c>
    </row>
    <row r="32" spans="1:10" ht="49.5" customHeight="1">
      <c r="A32" s="390">
        <v>9</v>
      </c>
      <c r="B32" s="388">
        <v>44726</v>
      </c>
      <c r="C32" s="386" t="s">
        <v>83</v>
      </c>
      <c r="D32" s="386" t="s">
        <v>84</v>
      </c>
      <c r="E32" s="386" t="s">
        <v>251</v>
      </c>
      <c r="F32" s="387">
        <v>835</v>
      </c>
      <c r="G32" s="386" t="s">
        <v>262</v>
      </c>
      <c r="H32" s="389">
        <v>12</v>
      </c>
      <c r="I32" s="387">
        <f t="shared" si="0"/>
        <v>180</v>
      </c>
      <c r="J32" s="391">
        <v>2160</v>
      </c>
    </row>
    <row r="33" spans="1:10" ht="45" customHeight="1">
      <c r="A33" s="390">
        <v>10</v>
      </c>
      <c r="B33" s="388">
        <v>44726</v>
      </c>
      <c r="C33" s="386" t="s">
        <v>83</v>
      </c>
      <c r="D33" s="386" t="s">
        <v>86</v>
      </c>
      <c r="E33" s="386" t="s">
        <v>195</v>
      </c>
      <c r="F33" s="387">
        <v>836</v>
      </c>
      <c r="G33" s="386" t="s">
        <v>263</v>
      </c>
      <c r="H33" s="389">
        <v>2.5</v>
      </c>
      <c r="I33" s="387">
        <f t="shared" si="0"/>
        <v>180</v>
      </c>
      <c r="J33" s="391">
        <v>450</v>
      </c>
    </row>
    <row r="34" spans="1:10" ht="49.5" customHeight="1">
      <c r="A34" s="390">
        <v>11</v>
      </c>
      <c r="B34" s="388">
        <v>44727</v>
      </c>
      <c r="C34" s="386" t="s">
        <v>83</v>
      </c>
      <c r="D34" s="386" t="s">
        <v>84</v>
      </c>
      <c r="E34" s="386" t="s">
        <v>88</v>
      </c>
      <c r="F34" s="387">
        <v>838</v>
      </c>
      <c r="G34" s="386" t="s">
        <v>264</v>
      </c>
      <c r="H34" s="389">
        <v>10</v>
      </c>
      <c r="I34" s="387">
        <f t="shared" si="0"/>
        <v>180</v>
      </c>
      <c r="J34" s="391">
        <v>1800</v>
      </c>
    </row>
    <row r="35" spans="1:10" ht="46.5" customHeight="1">
      <c r="A35" s="390">
        <v>12</v>
      </c>
      <c r="B35" s="388">
        <v>44727</v>
      </c>
      <c r="C35" s="386" t="s">
        <v>83</v>
      </c>
      <c r="D35" s="386" t="s">
        <v>84</v>
      </c>
      <c r="E35" s="386" t="s">
        <v>85</v>
      </c>
      <c r="F35" s="387">
        <v>839</v>
      </c>
      <c r="G35" s="386" t="s">
        <v>265</v>
      </c>
      <c r="H35" s="389">
        <v>10</v>
      </c>
      <c r="I35" s="387">
        <f t="shared" si="0"/>
        <v>180</v>
      </c>
      <c r="J35" s="391">
        <v>1800</v>
      </c>
    </row>
    <row r="36" spans="1:10" ht="45" customHeight="1">
      <c r="A36" s="390">
        <v>13</v>
      </c>
      <c r="B36" s="388">
        <v>44727</v>
      </c>
      <c r="C36" s="386" t="s">
        <v>83</v>
      </c>
      <c r="D36" s="386" t="s">
        <v>84</v>
      </c>
      <c r="E36" s="386" t="s">
        <v>171</v>
      </c>
      <c r="F36" s="387">
        <v>840</v>
      </c>
      <c r="G36" s="386" t="s">
        <v>266</v>
      </c>
      <c r="H36" s="389">
        <v>30</v>
      </c>
      <c r="I36" s="387">
        <f t="shared" si="0"/>
        <v>180</v>
      </c>
      <c r="J36" s="391">
        <v>5400</v>
      </c>
    </row>
    <row r="37" spans="1:10" ht="48" customHeight="1">
      <c r="A37" s="390">
        <v>14</v>
      </c>
      <c r="B37" s="388">
        <v>44728</v>
      </c>
      <c r="C37" s="386" t="s">
        <v>157</v>
      </c>
      <c r="D37" s="386" t="s">
        <v>84</v>
      </c>
      <c r="E37" s="386" t="s">
        <v>88</v>
      </c>
      <c r="F37" s="387">
        <v>842</v>
      </c>
      <c r="G37" s="386" t="s">
        <v>267</v>
      </c>
      <c r="H37" s="389">
        <v>5</v>
      </c>
      <c r="I37" s="387">
        <f t="shared" si="0"/>
        <v>180</v>
      </c>
      <c r="J37" s="391">
        <v>900</v>
      </c>
    </row>
    <row r="38" spans="1:10" ht="37.5" customHeight="1">
      <c r="A38" s="390">
        <v>15</v>
      </c>
      <c r="B38" s="388">
        <v>44728</v>
      </c>
      <c r="C38" s="386" t="s">
        <v>157</v>
      </c>
      <c r="D38" s="386" t="s">
        <v>84</v>
      </c>
      <c r="E38" s="386" t="s">
        <v>85</v>
      </c>
      <c r="F38" s="387">
        <v>843</v>
      </c>
      <c r="G38" s="386" t="s">
        <v>268</v>
      </c>
      <c r="H38" s="389">
        <v>5</v>
      </c>
      <c r="I38" s="387">
        <f t="shared" si="0"/>
        <v>180</v>
      </c>
      <c r="J38" s="391">
        <v>900</v>
      </c>
    </row>
    <row r="39" spans="1:10" ht="43.5" customHeight="1">
      <c r="A39" s="390">
        <v>16</v>
      </c>
      <c r="B39" s="388">
        <v>44728</v>
      </c>
      <c r="C39" s="386" t="s">
        <v>158</v>
      </c>
      <c r="D39" s="386" t="s">
        <v>84</v>
      </c>
      <c r="E39" s="386" t="s">
        <v>153</v>
      </c>
      <c r="F39" s="387">
        <v>844</v>
      </c>
      <c r="G39" s="386" t="s">
        <v>269</v>
      </c>
      <c r="H39" s="389">
        <v>15</v>
      </c>
      <c r="I39" s="387">
        <f t="shared" si="0"/>
        <v>180</v>
      </c>
      <c r="J39" s="391">
        <v>2700</v>
      </c>
    </row>
    <row r="40" spans="1:10" ht="48" customHeight="1">
      <c r="A40" s="390">
        <v>17</v>
      </c>
      <c r="B40" s="388">
        <v>44728</v>
      </c>
      <c r="C40" s="386" t="s">
        <v>83</v>
      </c>
      <c r="D40" s="386" t="s">
        <v>84</v>
      </c>
      <c r="E40" s="386" t="s">
        <v>171</v>
      </c>
      <c r="F40" s="386">
        <v>845</v>
      </c>
      <c r="G40" s="386" t="s">
        <v>270</v>
      </c>
      <c r="H40" s="389">
        <v>22</v>
      </c>
      <c r="I40" s="387">
        <f t="shared" si="0"/>
        <v>180</v>
      </c>
      <c r="J40" s="391">
        <v>3960</v>
      </c>
    </row>
    <row r="41" spans="1:10" ht="43.5" customHeight="1">
      <c r="A41" s="390">
        <v>18</v>
      </c>
      <c r="B41" s="388">
        <v>44734</v>
      </c>
      <c r="C41" s="386" t="s">
        <v>83</v>
      </c>
      <c r="D41" s="386" t="s">
        <v>162</v>
      </c>
      <c r="E41" s="386" t="s">
        <v>85</v>
      </c>
      <c r="F41" s="386">
        <v>858</v>
      </c>
      <c r="G41" s="386" t="s">
        <v>271</v>
      </c>
      <c r="H41" s="389">
        <v>10</v>
      </c>
      <c r="I41" s="387">
        <f t="shared" si="0"/>
        <v>180</v>
      </c>
      <c r="J41" s="391">
        <v>1800</v>
      </c>
    </row>
    <row r="42" spans="1:10" ht="40.5" customHeight="1">
      <c r="A42" s="390">
        <v>19</v>
      </c>
      <c r="B42" s="388">
        <v>44734</v>
      </c>
      <c r="C42" s="386" t="s">
        <v>83</v>
      </c>
      <c r="D42" s="386" t="s">
        <v>84</v>
      </c>
      <c r="E42" s="386" t="s">
        <v>153</v>
      </c>
      <c r="F42" s="386">
        <v>859</v>
      </c>
      <c r="G42" s="386" t="s">
        <v>272</v>
      </c>
      <c r="H42" s="389">
        <v>10</v>
      </c>
      <c r="I42" s="387">
        <f t="shared" si="0"/>
        <v>180</v>
      </c>
      <c r="J42" s="391">
        <v>1800</v>
      </c>
    </row>
    <row r="43" spans="1:10" ht="42" customHeight="1">
      <c r="A43" s="390">
        <v>20</v>
      </c>
      <c r="B43" s="388">
        <v>44741</v>
      </c>
      <c r="C43" s="386" t="s">
        <v>160</v>
      </c>
      <c r="D43" s="386" t="s">
        <v>86</v>
      </c>
      <c r="E43" s="386" t="s">
        <v>172</v>
      </c>
      <c r="F43" s="386">
        <v>879</v>
      </c>
      <c r="G43" s="386" t="s">
        <v>273</v>
      </c>
      <c r="H43" s="389">
        <v>17</v>
      </c>
      <c r="I43" s="387">
        <f t="shared" si="0"/>
        <v>180</v>
      </c>
      <c r="J43" s="391">
        <v>3060</v>
      </c>
    </row>
    <row r="44" spans="1:10" ht="52.5" customHeight="1">
      <c r="A44" s="390">
        <v>21</v>
      </c>
      <c r="B44" s="388">
        <v>44742</v>
      </c>
      <c r="C44" s="386" t="s">
        <v>158</v>
      </c>
      <c r="D44" s="386" t="s">
        <v>84</v>
      </c>
      <c r="E44" s="386" t="s">
        <v>153</v>
      </c>
      <c r="F44" s="386">
        <v>880</v>
      </c>
      <c r="G44" s="386" t="s">
        <v>274</v>
      </c>
      <c r="H44" s="389">
        <v>12.5</v>
      </c>
      <c r="I44" s="387">
        <f t="shared" si="0"/>
        <v>180</v>
      </c>
      <c r="J44" s="391">
        <v>2250</v>
      </c>
    </row>
    <row r="45" spans="1:10" ht="43.5" customHeight="1">
      <c r="A45" s="390">
        <v>22</v>
      </c>
      <c r="B45" s="388">
        <v>44742</v>
      </c>
      <c r="C45" s="386" t="s">
        <v>83</v>
      </c>
      <c r="D45" s="386" t="s">
        <v>84</v>
      </c>
      <c r="E45" s="386" t="s">
        <v>172</v>
      </c>
      <c r="F45" s="386">
        <v>882</v>
      </c>
      <c r="G45" s="386" t="s">
        <v>275</v>
      </c>
      <c r="H45" s="389">
        <v>30</v>
      </c>
      <c r="I45" s="387">
        <f t="shared" si="0"/>
        <v>180</v>
      </c>
      <c r="J45" s="391">
        <v>5400</v>
      </c>
    </row>
    <row r="46" spans="1:10" ht="44.25" customHeight="1">
      <c r="A46" s="390">
        <v>23</v>
      </c>
      <c r="B46" s="388">
        <v>44742</v>
      </c>
      <c r="C46" s="386" t="s">
        <v>83</v>
      </c>
      <c r="D46" s="386" t="s">
        <v>84</v>
      </c>
      <c r="E46" s="386" t="s">
        <v>252</v>
      </c>
      <c r="F46" s="386">
        <v>883</v>
      </c>
      <c r="G46" s="386" t="s">
        <v>276</v>
      </c>
      <c r="H46" s="389">
        <v>25</v>
      </c>
      <c r="I46" s="387">
        <f t="shared" si="0"/>
        <v>180</v>
      </c>
      <c r="J46" s="391">
        <v>4500</v>
      </c>
    </row>
    <row r="47" spans="1:10" ht="43.5" customHeight="1">
      <c r="A47" s="390">
        <v>24</v>
      </c>
      <c r="B47" s="388">
        <v>44742</v>
      </c>
      <c r="C47" s="386" t="s">
        <v>83</v>
      </c>
      <c r="D47" s="386" t="s">
        <v>170</v>
      </c>
      <c r="E47" s="386" t="s">
        <v>171</v>
      </c>
      <c r="F47" s="386">
        <v>884</v>
      </c>
      <c r="G47" s="386" t="s">
        <v>277</v>
      </c>
      <c r="H47" s="389">
        <v>25</v>
      </c>
      <c r="I47" s="387">
        <f t="shared" si="0"/>
        <v>180</v>
      </c>
      <c r="J47" s="391">
        <v>4500</v>
      </c>
    </row>
    <row r="48" spans="1:10" ht="47.25" customHeight="1">
      <c r="A48" s="390">
        <v>25</v>
      </c>
      <c r="B48" s="388">
        <v>44742</v>
      </c>
      <c r="C48" s="386" t="s">
        <v>83</v>
      </c>
      <c r="D48" s="386" t="s">
        <v>86</v>
      </c>
      <c r="E48" s="386" t="s">
        <v>253</v>
      </c>
      <c r="F48" s="386">
        <v>885</v>
      </c>
      <c r="G48" s="386" t="s">
        <v>278</v>
      </c>
      <c r="H48" s="389">
        <v>20</v>
      </c>
      <c r="I48" s="387">
        <f t="shared" si="0"/>
        <v>180</v>
      </c>
      <c r="J48" s="391">
        <v>3600</v>
      </c>
    </row>
    <row r="49" spans="1:10" ht="57" customHeight="1" thickBot="1">
      <c r="A49" s="392"/>
      <c r="B49" s="393"/>
      <c r="C49" s="393"/>
      <c r="D49" s="394"/>
      <c r="E49" s="394"/>
      <c r="F49" s="395"/>
      <c r="G49" s="396"/>
      <c r="H49" s="397">
        <f>SUM(H24:H48)</f>
        <v>352</v>
      </c>
      <c r="I49" s="395"/>
      <c r="J49" s="398">
        <f>SUM(J24:J48)</f>
        <v>63360</v>
      </c>
    </row>
    <row r="50" spans="1:10" ht="36">
      <c r="A50" s="10"/>
      <c r="B50" s="10"/>
      <c r="C50" s="10"/>
      <c r="D50" s="18"/>
      <c r="E50" s="18"/>
      <c r="F50" s="264"/>
      <c r="G50" s="264"/>
      <c r="H50" s="264"/>
      <c r="I50" s="264"/>
      <c r="J50" s="98"/>
    </row>
    <row r="51" spans="1:10" ht="36">
      <c r="A51" s="94"/>
      <c r="B51" s="10"/>
      <c r="C51" s="10"/>
      <c r="D51" s="10"/>
      <c r="E51" s="265"/>
      <c r="F51" s="264"/>
      <c r="G51" s="264"/>
      <c r="H51" s="264"/>
      <c r="I51" s="264"/>
      <c r="J51" s="98"/>
    </row>
    <row r="52" spans="1:10" ht="36">
      <c r="A52" s="17"/>
      <c r="B52" s="10"/>
      <c r="C52" s="10"/>
      <c r="D52" s="10"/>
      <c r="E52" s="18"/>
      <c r="F52" s="95"/>
      <c r="G52" s="264"/>
      <c r="H52" s="272"/>
      <c r="I52" s="95"/>
      <c r="J52" s="265"/>
    </row>
    <row r="53" spans="1:10" ht="36">
      <c r="A53" s="265"/>
      <c r="B53" s="10"/>
      <c r="C53" s="10"/>
      <c r="D53" s="10"/>
      <c r="E53" s="10"/>
      <c r="F53" s="95"/>
      <c r="G53" s="95"/>
      <c r="H53" s="95"/>
      <c r="I53" s="264"/>
      <c r="J53" s="265"/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2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5"/>
  <sheetViews>
    <sheetView topLeftCell="A7" zoomScale="60" zoomScaleNormal="60" workbookViewId="0">
      <selection activeCell="D11" sqref="D11"/>
    </sheetView>
  </sheetViews>
  <sheetFormatPr defaultRowHeight="15"/>
  <cols>
    <col min="3" max="3" width="28" customWidth="1"/>
    <col min="4" max="4" width="53.28515625" customWidth="1"/>
    <col min="5" max="5" width="33.5703125" customWidth="1"/>
    <col min="6" max="6" width="23.42578125" customWidth="1"/>
    <col min="7" max="7" width="25.42578125" customWidth="1"/>
    <col min="8" max="8" width="26.7109375" customWidth="1"/>
    <col min="9" max="9" width="77.42578125" customWidth="1"/>
  </cols>
  <sheetData>
    <row r="1" spans="1:9" ht="28.5">
      <c r="A1" s="402"/>
      <c r="B1" s="619" t="s">
        <v>135</v>
      </c>
      <c r="C1" s="619"/>
      <c r="D1" s="619"/>
      <c r="E1" s="406"/>
      <c r="F1" s="619" t="s">
        <v>1</v>
      </c>
      <c r="G1" s="619"/>
      <c r="H1" s="406"/>
      <c r="I1" s="619" t="s">
        <v>70</v>
      </c>
    </row>
    <row r="2" spans="1:9" ht="28.5">
      <c r="A2" s="402"/>
      <c r="B2" s="619"/>
      <c r="C2" s="619"/>
      <c r="D2" s="619"/>
      <c r="E2" s="22"/>
      <c r="F2" s="619"/>
      <c r="G2" s="619"/>
      <c r="H2" s="22"/>
      <c r="I2" s="619"/>
    </row>
    <row r="3" spans="1:9" ht="0.75" customHeight="1">
      <c r="A3" s="402"/>
      <c r="B3" s="402"/>
      <c r="C3" s="49"/>
      <c r="D3" s="49"/>
      <c r="E3" s="49"/>
      <c r="F3" s="49"/>
      <c r="G3" s="49"/>
      <c r="H3" s="49"/>
      <c r="I3" s="49"/>
    </row>
    <row r="4" spans="1:9" ht="134.25" customHeight="1">
      <c r="A4" s="402"/>
      <c r="B4" s="526" t="s">
        <v>90</v>
      </c>
      <c r="C4" s="622"/>
      <c r="D4" s="622"/>
      <c r="E4" s="622"/>
      <c r="F4" s="622"/>
      <c r="G4" s="622"/>
      <c r="H4" s="622"/>
      <c r="I4" s="622"/>
    </row>
    <row r="5" spans="1:9" ht="42" customHeight="1">
      <c r="A5" s="402"/>
      <c r="B5" s="623" t="s">
        <v>35</v>
      </c>
      <c r="C5" s="623"/>
      <c r="D5" s="623"/>
      <c r="E5" s="623"/>
      <c r="F5" s="623"/>
      <c r="G5" s="623"/>
      <c r="H5" s="623"/>
      <c r="I5" s="623"/>
    </row>
    <row r="6" spans="1:9" ht="15.75" hidden="1" thickBot="1">
      <c r="A6" s="402"/>
      <c r="B6" s="542"/>
      <c r="C6" s="561"/>
      <c r="D6" s="561"/>
      <c r="E6" s="561"/>
      <c r="F6" s="561"/>
      <c r="G6" s="561"/>
      <c r="H6" s="561"/>
      <c r="I6" s="561"/>
    </row>
    <row r="7" spans="1:9" ht="33.75" customHeight="1">
      <c r="A7" s="402"/>
      <c r="B7" s="624" t="s">
        <v>36</v>
      </c>
      <c r="C7" s="625"/>
      <c r="D7" s="625"/>
      <c r="E7" s="625"/>
      <c r="F7" s="625"/>
      <c r="G7" s="625"/>
      <c r="H7" s="625"/>
      <c r="I7" s="625"/>
    </row>
    <row r="8" spans="1:9" ht="29.25" customHeight="1">
      <c r="A8" s="402"/>
      <c r="B8" s="41"/>
      <c r="C8" s="626" t="s">
        <v>136</v>
      </c>
      <c r="D8" s="625"/>
      <c r="E8" s="625"/>
      <c r="F8" s="625"/>
      <c r="G8" s="625"/>
      <c r="H8" s="625"/>
      <c r="I8" s="625"/>
    </row>
    <row r="9" spans="1:9" ht="38.25" customHeight="1">
      <c r="A9" s="402"/>
      <c r="B9" s="402"/>
      <c r="C9" s="50"/>
      <c r="D9" s="50"/>
      <c r="E9" s="402"/>
      <c r="F9" s="401" t="s">
        <v>5</v>
      </c>
      <c r="G9" s="50"/>
      <c r="H9" s="50"/>
      <c r="I9" s="50"/>
    </row>
    <row r="10" spans="1:9" ht="20.25">
      <c r="A10" s="402"/>
      <c r="B10" s="402"/>
      <c r="C10" s="402"/>
      <c r="D10" s="402"/>
      <c r="E10" s="51"/>
      <c r="F10" s="51"/>
      <c r="G10" s="52"/>
      <c r="H10" s="53"/>
      <c r="I10" s="51"/>
    </row>
    <row r="11" spans="1:9" ht="45.75" customHeight="1">
      <c r="A11" s="402"/>
      <c r="B11" s="402"/>
      <c r="C11" s="54" t="s">
        <v>6</v>
      </c>
      <c r="D11" s="55"/>
      <c r="E11" s="56"/>
      <c r="F11" s="56"/>
      <c r="G11" s="57"/>
      <c r="H11" s="57"/>
      <c r="I11" s="80"/>
    </row>
    <row r="12" spans="1:9" ht="48" customHeight="1">
      <c r="A12" s="402"/>
      <c r="B12" s="402"/>
      <c r="C12" s="54" t="s">
        <v>7</v>
      </c>
      <c r="D12" s="55"/>
      <c r="E12" s="56"/>
      <c r="F12" s="56"/>
      <c r="G12" s="57"/>
      <c r="H12" s="57"/>
      <c r="I12" s="80"/>
    </row>
    <row r="13" spans="1:9" ht="39" customHeight="1">
      <c r="A13" s="402"/>
      <c r="B13" s="402"/>
      <c r="C13" s="54" t="s">
        <v>38</v>
      </c>
      <c r="D13" s="55"/>
      <c r="E13" s="56"/>
      <c r="F13" s="56"/>
      <c r="G13" s="58"/>
      <c r="H13" s="59" t="s">
        <v>9</v>
      </c>
      <c r="I13" s="81"/>
    </row>
    <row r="14" spans="1:9" ht="48" customHeight="1">
      <c r="A14" s="402"/>
      <c r="B14" s="402"/>
      <c r="C14" s="55" t="s">
        <v>187</v>
      </c>
      <c r="D14" s="55"/>
      <c r="E14" s="60"/>
      <c r="F14" s="54"/>
      <c r="G14" s="55"/>
      <c r="H14" s="61" t="s">
        <v>10</v>
      </c>
      <c r="I14" s="82"/>
    </row>
    <row r="15" spans="1:9" ht="39.75" customHeight="1">
      <c r="A15" s="402"/>
      <c r="B15" s="402"/>
      <c r="C15" s="55" t="s">
        <v>280</v>
      </c>
      <c r="D15" s="54"/>
      <c r="E15" s="60"/>
      <c r="F15" s="62"/>
      <c r="G15" s="58"/>
      <c r="H15" s="54" t="s">
        <v>73</v>
      </c>
      <c r="I15" s="82"/>
    </row>
    <row r="16" spans="1:9" ht="26.25">
      <c r="A16" s="402"/>
      <c r="B16" s="402"/>
      <c r="C16" s="57"/>
      <c r="D16" s="57"/>
      <c r="E16" s="60"/>
      <c r="F16" s="60"/>
      <c r="G16" s="55"/>
      <c r="H16" s="60"/>
      <c r="I16" s="83"/>
    </row>
    <row r="17" spans="1:9" ht="32.25" customHeight="1">
      <c r="A17" s="402"/>
      <c r="B17" s="402"/>
      <c r="C17" s="63" t="s">
        <v>159</v>
      </c>
      <c r="D17" s="57"/>
      <c r="E17" s="57"/>
      <c r="F17" s="55"/>
      <c r="G17" s="57"/>
      <c r="H17" s="57"/>
      <c r="I17" s="83"/>
    </row>
    <row r="18" spans="1:9" ht="26.25">
      <c r="A18" s="402"/>
      <c r="B18" s="402"/>
      <c r="C18" s="57"/>
      <c r="D18" s="57"/>
      <c r="E18" s="57"/>
      <c r="F18" s="55"/>
      <c r="G18" s="57"/>
      <c r="H18" s="64"/>
      <c r="I18" s="83"/>
    </row>
    <row r="19" spans="1:9" ht="57" customHeight="1">
      <c r="A19" s="402"/>
      <c r="B19" s="402"/>
      <c r="C19" s="55" t="s">
        <v>13</v>
      </c>
      <c r="D19" s="54"/>
      <c r="E19" s="60"/>
      <c r="F19" s="65"/>
      <c r="G19" s="57"/>
      <c r="H19" s="57"/>
      <c r="I19" s="83"/>
    </row>
    <row r="20" spans="1:9" ht="52.5" customHeight="1">
      <c r="A20" s="402"/>
      <c r="B20" s="402"/>
      <c r="C20" s="54" t="s">
        <v>14</v>
      </c>
      <c r="D20" s="60"/>
      <c r="E20" s="60"/>
      <c r="F20" s="57"/>
      <c r="G20" s="65" t="s">
        <v>137</v>
      </c>
      <c r="H20" s="66" t="s">
        <v>138</v>
      </c>
      <c r="I20" s="58"/>
    </row>
    <row r="21" spans="1:9" ht="51.75" customHeight="1">
      <c r="A21" s="402"/>
      <c r="B21" s="402"/>
      <c r="C21" s="54" t="s">
        <v>16</v>
      </c>
      <c r="D21" s="60"/>
      <c r="E21" s="65"/>
      <c r="F21" s="57"/>
      <c r="G21" s="55" t="s">
        <v>139</v>
      </c>
      <c r="H21" s="57"/>
      <c r="I21" s="620"/>
    </row>
    <row r="22" spans="1:9" ht="26.25">
      <c r="A22" s="402"/>
      <c r="B22" s="402"/>
      <c r="C22" s="57"/>
      <c r="D22" s="57"/>
      <c r="E22" s="57"/>
      <c r="F22" s="57"/>
      <c r="G22" s="57"/>
      <c r="H22" s="57"/>
      <c r="I22" s="621"/>
    </row>
    <row r="23" spans="1:9">
      <c r="A23" s="402"/>
      <c r="B23" s="402"/>
      <c r="C23" s="58"/>
      <c r="D23" s="58"/>
      <c r="E23" s="58"/>
      <c r="F23" s="58"/>
      <c r="G23" s="402"/>
      <c r="H23" s="402"/>
      <c r="I23" s="402"/>
    </row>
    <row r="24" spans="1:9" ht="55.5" customHeight="1">
      <c r="A24" s="402"/>
      <c r="B24" s="402"/>
      <c r="C24" s="67" t="s">
        <v>279</v>
      </c>
      <c r="D24" s="68"/>
      <c r="E24" s="69"/>
      <c r="F24" s="69"/>
      <c r="G24" s="68"/>
      <c r="H24" s="402"/>
      <c r="I24" s="404"/>
    </row>
    <row r="25" spans="1:9" ht="41.25" customHeight="1">
      <c r="A25" s="402"/>
      <c r="B25" s="70"/>
      <c r="C25" s="402"/>
      <c r="D25" s="402"/>
      <c r="E25" s="402"/>
      <c r="F25" s="71" t="s">
        <v>184</v>
      </c>
      <c r="G25" s="58"/>
      <c r="H25" s="404"/>
      <c r="I25" s="404"/>
    </row>
    <row r="26" spans="1:9" ht="15.75" thickBot="1">
      <c r="A26" s="402"/>
      <c r="B26" s="70"/>
      <c r="C26" s="402"/>
      <c r="D26" s="402"/>
      <c r="E26" s="402"/>
      <c r="F26" s="402"/>
      <c r="G26" s="402"/>
      <c r="H26" s="402"/>
      <c r="I26" s="404"/>
    </row>
    <row r="27" spans="1:9">
      <c r="A27" s="402"/>
      <c r="B27" s="70"/>
      <c r="C27" s="549" t="s">
        <v>43</v>
      </c>
      <c r="D27" s="560" t="s">
        <v>44</v>
      </c>
      <c r="E27" s="630" t="s">
        <v>45</v>
      </c>
      <c r="F27" s="630" t="s">
        <v>46</v>
      </c>
      <c r="G27" s="560" t="s">
        <v>47</v>
      </c>
      <c r="H27" s="617" t="s">
        <v>48</v>
      </c>
      <c r="I27" s="404"/>
    </row>
    <row r="28" spans="1:9" ht="116.25" customHeight="1" thickBot="1">
      <c r="A28" s="402"/>
      <c r="B28" s="70"/>
      <c r="C28" s="629"/>
      <c r="D28" s="616"/>
      <c r="E28" s="616"/>
      <c r="F28" s="616"/>
      <c r="G28" s="616"/>
      <c r="H28" s="618"/>
      <c r="I28" s="404"/>
    </row>
    <row r="29" spans="1:9" ht="39.75" customHeight="1">
      <c r="A29" s="402"/>
      <c r="B29" s="70"/>
      <c r="C29" s="285">
        <v>44723</v>
      </c>
      <c r="D29" s="299" t="s">
        <v>49</v>
      </c>
      <c r="E29" s="300">
        <v>4.5</v>
      </c>
      <c r="F29" s="301">
        <f t="shared" ref="F29:F33" si="0">E29*20</f>
        <v>90</v>
      </c>
      <c r="G29" s="302">
        <v>100</v>
      </c>
      <c r="H29" s="303">
        <f>E29*G29</f>
        <v>450</v>
      </c>
      <c r="I29" s="404"/>
    </row>
    <row r="30" spans="1:9" ht="36" customHeight="1">
      <c r="A30" s="402"/>
      <c r="B30" s="70"/>
      <c r="C30" s="249">
        <v>44726</v>
      </c>
      <c r="D30" s="284" t="s">
        <v>49</v>
      </c>
      <c r="E30" s="128">
        <v>10</v>
      </c>
      <c r="F30" s="283">
        <f t="shared" si="0"/>
        <v>200</v>
      </c>
      <c r="G30" s="403">
        <v>100</v>
      </c>
      <c r="H30" s="303">
        <f t="shared" ref="H30:H33" si="1">E30*G30</f>
        <v>1000</v>
      </c>
      <c r="I30" s="404"/>
    </row>
    <row r="31" spans="1:9" ht="36" customHeight="1">
      <c r="A31" s="402"/>
      <c r="B31" s="70"/>
      <c r="C31" s="249">
        <v>44730</v>
      </c>
      <c r="D31" s="284" t="s">
        <v>49</v>
      </c>
      <c r="E31" s="128">
        <v>7.5</v>
      </c>
      <c r="F31" s="283">
        <f t="shared" si="0"/>
        <v>150</v>
      </c>
      <c r="G31" s="403">
        <v>100</v>
      </c>
      <c r="H31" s="303">
        <f t="shared" si="1"/>
        <v>750</v>
      </c>
      <c r="I31" s="404"/>
    </row>
    <row r="32" spans="1:9" ht="39" customHeight="1">
      <c r="A32" s="402"/>
      <c r="B32" s="70"/>
      <c r="C32" s="285">
        <v>44739</v>
      </c>
      <c r="D32" s="299" t="s">
        <v>49</v>
      </c>
      <c r="E32" s="300">
        <v>2.5</v>
      </c>
      <c r="F32" s="301">
        <f t="shared" si="0"/>
        <v>50</v>
      </c>
      <c r="G32" s="302">
        <v>100</v>
      </c>
      <c r="H32" s="303">
        <f t="shared" si="1"/>
        <v>250</v>
      </c>
      <c r="I32" s="404"/>
    </row>
    <row r="33" spans="1:9" ht="37.5" customHeight="1">
      <c r="A33" s="402"/>
      <c r="B33" s="70"/>
      <c r="C33" s="249">
        <v>44741</v>
      </c>
      <c r="D33" s="284" t="s">
        <v>49</v>
      </c>
      <c r="E33" s="371">
        <v>8</v>
      </c>
      <c r="F33" s="283">
        <f t="shared" si="0"/>
        <v>160</v>
      </c>
      <c r="G33" s="403">
        <v>100</v>
      </c>
      <c r="H33" s="303">
        <f t="shared" si="1"/>
        <v>800</v>
      </c>
      <c r="I33" s="404"/>
    </row>
    <row r="34" spans="1:9" ht="44.25" customHeight="1">
      <c r="A34" s="402"/>
      <c r="B34" s="70"/>
      <c r="C34" s="292"/>
      <c r="D34" s="130"/>
      <c r="E34" s="372">
        <f>SUM(E29:E33)</f>
        <v>32.5</v>
      </c>
      <c r="F34" s="130"/>
      <c r="G34" s="130"/>
      <c r="H34" s="373">
        <f>SUM(H29:H33)</f>
        <v>3250</v>
      </c>
      <c r="I34" s="404"/>
    </row>
    <row r="35" spans="1:9" ht="31.5">
      <c r="A35" s="402"/>
      <c r="B35" s="75"/>
      <c r="C35" s="627" t="s">
        <v>154</v>
      </c>
      <c r="D35" s="628"/>
      <c r="E35" s="628"/>
      <c r="F35" s="131">
        <v>1</v>
      </c>
      <c r="G35" s="132" t="s">
        <v>51</v>
      </c>
      <c r="H35" s="286">
        <f>H34*9/100</f>
        <v>292.5</v>
      </c>
      <c r="I35" s="404"/>
    </row>
    <row r="36" spans="1:9" ht="43.5" customHeight="1">
      <c r="A36" s="402"/>
      <c r="B36" s="70"/>
      <c r="C36" s="287"/>
      <c r="D36" s="236"/>
      <c r="E36" s="236"/>
      <c r="F36" s="133">
        <v>2</v>
      </c>
      <c r="G36" s="132" t="s">
        <v>52</v>
      </c>
      <c r="H36" s="286">
        <f>H34*9/100</f>
        <v>292.5</v>
      </c>
      <c r="I36" s="404"/>
    </row>
    <row r="37" spans="1:9" ht="36" customHeight="1">
      <c r="A37" s="402"/>
      <c r="B37" s="70"/>
      <c r="C37" s="292"/>
      <c r="D37" s="130"/>
      <c r="E37" s="130"/>
      <c r="F37" s="237" t="s">
        <v>53</v>
      </c>
      <c r="G37" s="133"/>
      <c r="H37" s="293">
        <f>SUM(H34:H36)</f>
        <v>3835</v>
      </c>
      <c r="I37" s="404"/>
    </row>
    <row r="38" spans="1:9" ht="39" customHeight="1" thickBot="1">
      <c r="A38" s="402"/>
      <c r="B38" s="70"/>
      <c r="C38" s="294"/>
      <c r="D38" s="295"/>
      <c r="E38" s="296"/>
      <c r="F38" s="297"/>
      <c r="G38" s="295"/>
      <c r="H38" s="298"/>
      <c r="I38" s="404"/>
    </row>
    <row r="39" spans="1:9">
      <c r="A39" s="402"/>
      <c r="B39" s="70"/>
      <c r="C39" s="402"/>
      <c r="D39" s="402"/>
      <c r="E39" s="402"/>
      <c r="F39" s="402"/>
      <c r="G39" s="402"/>
      <c r="H39" s="402"/>
      <c r="I39" s="404"/>
    </row>
    <row r="40" spans="1:9">
      <c r="A40" s="402"/>
      <c r="B40" s="70"/>
      <c r="C40" s="402"/>
      <c r="D40" s="402"/>
      <c r="E40" s="402"/>
      <c r="F40" s="402"/>
      <c r="G40" s="402"/>
      <c r="H40" s="402"/>
      <c r="I40" s="404"/>
    </row>
    <row r="41" spans="1:9" ht="26.25">
      <c r="A41" s="402"/>
      <c r="B41" s="70"/>
      <c r="C41" s="75" t="s">
        <v>26</v>
      </c>
      <c r="D41" s="75"/>
      <c r="E41" s="75"/>
      <c r="F41" s="402"/>
      <c r="G41" s="402"/>
      <c r="H41" s="402"/>
      <c r="I41" s="404"/>
    </row>
    <row r="42" spans="1:9" ht="33.75">
      <c r="A42" s="402"/>
      <c r="B42" s="70"/>
      <c r="C42" s="75" t="s">
        <v>27</v>
      </c>
      <c r="D42" s="75"/>
      <c r="E42" s="75"/>
      <c r="F42" s="402"/>
      <c r="G42" s="405" t="s">
        <v>140</v>
      </c>
      <c r="H42" s="2"/>
      <c r="I42" s="404"/>
    </row>
    <row r="43" spans="1:9" ht="33.75">
      <c r="A43" s="402"/>
      <c r="B43" s="70"/>
      <c r="C43" s="75" t="s">
        <v>28</v>
      </c>
      <c r="D43" s="75"/>
      <c r="E43" s="75"/>
      <c r="F43" s="402"/>
      <c r="G43" s="2"/>
      <c r="H43" s="2"/>
      <c r="I43" s="404"/>
    </row>
    <row r="44" spans="1:9" ht="33.75">
      <c r="A44" s="402"/>
      <c r="B44" s="70"/>
      <c r="C44" s="402"/>
      <c r="D44" s="402"/>
      <c r="E44" s="402"/>
      <c r="F44" s="402"/>
      <c r="G44" s="2"/>
      <c r="H44" s="2"/>
      <c r="I44" s="404"/>
    </row>
    <row r="45" spans="1:9">
      <c r="A45" s="402"/>
      <c r="B45" s="402"/>
      <c r="I45" s="402"/>
    </row>
  </sheetData>
  <mergeCells count="16">
    <mergeCell ref="C35:E35"/>
    <mergeCell ref="B7:I7"/>
    <mergeCell ref="C8:I8"/>
    <mergeCell ref="I21:I22"/>
    <mergeCell ref="C27:C28"/>
    <mergeCell ref="D27:D28"/>
    <mergeCell ref="E27:E28"/>
    <mergeCell ref="F27:F28"/>
    <mergeCell ref="G27:G28"/>
    <mergeCell ref="H27:H28"/>
    <mergeCell ref="B6:I6"/>
    <mergeCell ref="B1:D2"/>
    <mergeCell ref="F1:G2"/>
    <mergeCell ref="I1:I2"/>
    <mergeCell ref="B4:I4"/>
    <mergeCell ref="B5:I5"/>
  </mergeCells>
  <hyperlinks>
    <hyperlink ref="G35" r:id="rId1"/>
    <hyperlink ref="G36" r:id="rId2"/>
  </hyperlinks>
  <pageMargins left="0.7" right="0.7" top="0.75" bottom="0.75" header="0.3" footer="0.3"/>
  <pageSetup scale="31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zoomScale="50" zoomScaleNormal="50" workbookViewId="0">
      <selection activeCell="F55" sqref="F5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97" t="s">
        <v>31</v>
      </c>
      <c r="C1" s="1"/>
      <c r="D1" s="1"/>
      <c r="E1" s="198" t="s">
        <v>32</v>
      </c>
      <c r="F1" s="41"/>
      <c r="G1" s="198" t="s">
        <v>33</v>
      </c>
      <c r="H1" s="1"/>
      <c r="I1" s="5"/>
    </row>
    <row r="2" spans="1:9" ht="18" customHeight="1">
      <c r="B2" s="3"/>
      <c r="C2" s="3"/>
      <c r="D2" s="3"/>
      <c r="E2" s="3"/>
      <c r="F2" s="3"/>
      <c r="G2" s="3"/>
      <c r="H2" s="3"/>
      <c r="I2" s="6"/>
    </row>
    <row r="3" spans="1:9" ht="119.25" customHeight="1">
      <c r="A3" s="526" t="s">
        <v>34</v>
      </c>
      <c r="B3" s="526"/>
      <c r="C3" s="526"/>
      <c r="D3" s="526"/>
      <c r="E3" s="526"/>
      <c r="F3" s="526"/>
      <c r="G3" s="526"/>
      <c r="H3" s="526"/>
      <c r="I3" s="6"/>
    </row>
    <row r="4" spans="1:9" ht="33" customHeight="1">
      <c r="A4" s="525" t="s">
        <v>35</v>
      </c>
      <c r="B4" s="525"/>
      <c r="C4" s="525"/>
      <c r="D4" s="525"/>
      <c r="E4" s="525"/>
      <c r="F4" s="525"/>
      <c r="G4" s="525"/>
      <c r="H4" s="525"/>
      <c r="I4" s="525"/>
    </row>
    <row r="5" spans="1:9" ht="15.75" thickBot="1">
      <c r="A5" s="542"/>
      <c r="B5" s="542"/>
      <c r="C5" s="542"/>
      <c r="D5" s="542"/>
      <c r="E5" s="542"/>
      <c r="F5" s="542"/>
      <c r="G5" s="542"/>
      <c r="H5" s="542"/>
      <c r="I5" s="6"/>
    </row>
    <row r="6" spans="1:9" ht="34.5" customHeight="1">
      <c r="A6" s="543" t="s">
        <v>36</v>
      </c>
      <c r="B6" s="544"/>
      <c r="C6" s="544"/>
      <c r="D6" s="544"/>
      <c r="E6" s="544"/>
      <c r="F6" s="544"/>
      <c r="G6" s="544"/>
      <c r="H6" s="544"/>
    </row>
    <row r="7" spans="1:9" ht="37.5" customHeight="1">
      <c r="B7" s="545" t="s">
        <v>37</v>
      </c>
      <c r="C7" s="544"/>
      <c r="D7" s="544"/>
      <c r="E7" s="544"/>
      <c r="F7" s="544"/>
      <c r="G7" s="544"/>
      <c r="H7" s="544"/>
    </row>
    <row r="8" spans="1:9" ht="39" customHeight="1">
      <c r="B8" s="50"/>
      <c r="C8" s="50"/>
      <c r="E8" s="186" t="s">
        <v>5</v>
      </c>
      <c r="F8" s="50"/>
      <c r="G8" s="50"/>
      <c r="H8" s="50"/>
    </row>
    <row r="9" spans="1:9" ht="20.25">
      <c r="D9" s="51"/>
      <c r="E9" s="51"/>
      <c r="F9" s="52"/>
      <c r="G9" s="53"/>
      <c r="H9" s="51"/>
    </row>
    <row r="10" spans="1:9" ht="54" customHeight="1">
      <c r="B10" s="238" t="s">
        <v>6</v>
      </c>
      <c r="C10" s="239"/>
      <c r="D10" s="240"/>
      <c r="E10" s="240"/>
      <c r="F10" s="238"/>
      <c r="G10" s="239"/>
      <c r="H10" s="240"/>
    </row>
    <row r="11" spans="1:9" ht="55.5" customHeight="1">
      <c r="B11" s="187" t="s">
        <v>7</v>
      </c>
      <c r="C11" s="239"/>
      <c r="D11" s="240"/>
      <c r="E11" s="240"/>
      <c r="F11" s="238"/>
      <c r="G11" s="239"/>
      <c r="H11" s="240"/>
    </row>
    <row r="12" spans="1:9" ht="42" customHeight="1">
      <c r="B12" s="238" t="s">
        <v>38</v>
      </c>
      <c r="C12" s="239"/>
      <c r="D12" s="240"/>
      <c r="E12" s="240"/>
      <c r="F12" s="238" t="s">
        <v>39</v>
      </c>
      <c r="G12" s="86" t="s">
        <v>166</v>
      </c>
      <c r="H12" s="241"/>
    </row>
    <row r="13" spans="1:9" ht="53.25" customHeight="1">
      <c r="B13" s="84" t="s">
        <v>183</v>
      </c>
      <c r="C13" s="239"/>
      <c r="D13" s="242"/>
      <c r="E13" s="238"/>
      <c r="F13" s="243"/>
      <c r="G13" s="84" t="s">
        <v>165</v>
      </c>
      <c r="H13" s="243"/>
    </row>
    <row r="14" spans="1:9" ht="42" customHeight="1">
      <c r="B14" s="84" t="s">
        <v>176</v>
      </c>
      <c r="C14" s="238"/>
      <c r="D14" s="242"/>
      <c r="E14" s="244"/>
      <c r="F14" s="243"/>
      <c r="G14" s="84" t="s">
        <v>167</v>
      </c>
      <c r="H14" s="243"/>
    </row>
    <row r="15" spans="1:9" ht="15" customHeight="1">
      <c r="B15" s="242"/>
      <c r="C15" s="243"/>
      <c r="D15" s="243"/>
      <c r="E15" s="243"/>
      <c r="F15" s="239"/>
      <c r="G15" s="242"/>
      <c r="H15" s="243"/>
    </row>
    <row r="16" spans="1:9" ht="39.75" customHeight="1">
      <c r="B16" s="537" t="s">
        <v>40</v>
      </c>
      <c r="C16" s="538"/>
      <c r="D16" s="538"/>
      <c r="E16" s="239"/>
      <c r="F16" s="243"/>
      <c r="G16" s="243"/>
      <c r="H16" s="243"/>
    </row>
    <row r="17" spans="1:8" ht="28.5">
      <c r="B17" s="243"/>
      <c r="C17" s="243"/>
      <c r="D17" s="243"/>
      <c r="E17" s="239"/>
      <c r="F17" s="243"/>
      <c r="G17" s="243"/>
      <c r="H17" s="243"/>
    </row>
    <row r="18" spans="1:8" ht="56.25" customHeight="1">
      <c r="B18" s="239" t="s">
        <v>13</v>
      </c>
      <c r="C18" s="238"/>
      <c r="D18" s="242"/>
      <c r="E18" s="245"/>
      <c r="F18" s="243"/>
      <c r="G18" s="243"/>
      <c r="H18" s="243"/>
    </row>
    <row r="19" spans="1:8" ht="50.25" customHeight="1">
      <c r="B19" s="238" t="s">
        <v>156</v>
      </c>
      <c r="C19" s="242"/>
      <c r="D19" s="242"/>
      <c r="E19" s="246"/>
      <c r="F19" s="243"/>
      <c r="G19" s="279" t="s">
        <v>15</v>
      </c>
      <c r="H19" s="243"/>
    </row>
    <row r="20" spans="1:8" ht="51.75" customHeight="1">
      <c r="A20" s="6"/>
      <c r="B20" s="238" t="s">
        <v>155</v>
      </c>
      <c r="C20" s="242"/>
      <c r="D20" s="245"/>
      <c r="E20" s="243"/>
      <c r="F20" s="243"/>
      <c r="G20" s="239" t="s">
        <v>41</v>
      </c>
      <c r="H20" s="535"/>
    </row>
    <row r="21" spans="1:8" ht="24" customHeight="1">
      <c r="A21" s="6"/>
      <c r="B21" s="243"/>
      <c r="C21" s="243"/>
      <c r="D21" s="243"/>
      <c r="E21" s="243"/>
      <c r="F21" s="243"/>
      <c r="G21" s="243"/>
      <c r="H21" s="536"/>
    </row>
    <row r="22" spans="1:8" ht="36.75" customHeight="1">
      <c r="A22" s="6"/>
      <c r="B22" s="247" t="s">
        <v>42</v>
      </c>
      <c r="C22" s="243"/>
      <c r="D22" s="246"/>
      <c r="E22" s="243"/>
      <c r="F22" s="71" t="s">
        <v>184</v>
      </c>
      <c r="G22" s="243"/>
      <c r="H22" s="248"/>
    </row>
    <row r="23" spans="1:8" ht="15.75" thickBot="1">
      <c r="A23" s="6"/>
      <c r="B23" s="58"/>
      <c r="C23" s="58"/>
      <c r="D23" s="58"/>
      <c r="E23" s="58"/>
      <c r="F23" s="58"/>
      <c r="G23" s="58"/>
      <c r="H23" s="72"/>
    </row>
    <row r="24" spans="1:8">
      <c r="A24" s="6"/>
      <c r="B24" s="539" t="s">
        <v>43</v>
      </c>
      <c r="C24" s="531" t="s">
        <v>44</v>
      </c>
      <c r="D24" s="541" t="s">
        <v>45</v>
      </c>
      <c r="E24" s="541" t="s">
        <v>46</v>
      </c>
      <c r="F24" s="531" t="s">
        <v>47</v>
      </c>
      <c r="G24" s="533" t="s">
        <v>48</v>
      </c>
      <c r="H24" s="72"/>
    </row>
    <row r="25" spans="1:8" ht="105" customHeight="1">
      <c r="A25" s="6"/>
      <c r="B25" s="540"/>
      <c r="C25" s="532"/>
      <c r="D25" s="532"/>
      <c r="E25" s="532"/>
      <c r="F25" s="532"/>
      <c r="G25" s="534"/>
      <c r="H25" s="72"/>
    </row>
    <row r="26" spans="1:8" ht="53.25" customHeight="1">
      <c r="A26" s="6"/>
      <c r="B26" s="249">
        <v>44714</v>
      </c>
      <c r="C26" s="234" t="s">
        <v>49</v>
      </c>
      <c r="D26" s="250">
        <v>15</v>
      </c>
      <c r="E26" s="251">
        <f>D26*20</f>
        <v>300</v>
      </c>
      <c r="F26" s="252">
        <v>50</v>
      </c>
      <c r="G26" s="353">
        <f>D26*F26</f>
        <v>750</v>
      </c>
      <c r="H26" s="72"/>
    </row>
    <row r="27" spans="1:8" ht="47.25" customHeight="1">
      <c r="A27" s="6"/>
      <c r="B27" s="249">
        <v>44715</v>
      </c>
      <c r="C27" s="234" t="s">
        <v>49</v>
      </c>
      <c r="D27" s="250">
        <v>10</v>
      </c>
      <c r="E27" s="251">
        <f t="shared" ref="E27:E41" si="0">D27*20</f>
        <v>200</v>
      </c>
      <c r="F27" s="252">
        <v>50</v>
      </c>
      <c r="G27" s="353">
        <f t="shared" ref="G27:G41" si="1">D27*F27</f>
        <v>500</v>
      </c>
      <c r="H27" s="72"/>
    </row>
    <row r="28" spans="1:8" ht="48.75" customHeight="1">
      <c r="A28" s="6"/>
      <c r="B28" s="305">
        <v>44716</v>
      </c>
      <c r="C28" s="234" t="s">
        <v>49</v>
      </c>
      <c r="D28" s="250">
        <v>17</v>
      </c>
      <c r="E28" s="251">
        <f t="shared" si="0"/>
        <v>340</v>
      </c>
      <c r="F28" s="252">
        <v>50</v>
      </c>
      <c r="G28" s="353">
        <f t="shared" si="1"/>
        <v>850</v>
      </c>
      <c r="H28" s="72"/>
    </row>
    <row r="29" spans="1:8" ht="44.25" customHeight="1">
      <c r="A29" s="6"/>
      <c r="B29" s="249">
        <v>44717</v>
      </c>
      <c r="C29" s="234" t="s">
        <v>49</v>
      </c>
      <c r="D29" s="250">
        <v>10</v>
      </c>
      <c r="E29" s="251">
        <f t="shared" si="0"/>
        <v>200</v>
      </c>
      <c r="F29" s="252">
        <v>50</v>
      </c>
      <c r="G29" s="353">
        <f t="shared" si="1"/>
        <v>500</v>
      </c>
      <c r="H29" s="72"/>
    </row>
    <row r="30" spans="1:8" ht="48" customHeight="1">
      <c r="A30" s="6"/>
      <c r="B30" s="249">
        <v>44718</v>
      </c>
      <c r="C30" s="234" t="s">
        <v>49</v>
      </c>
      <c r="D30" s="250">
        <v>51</v>
      </c>
      <c r="E30" s="251">
        <f t="shared" si="0"/>
        <v>1020</v>
      </c>
      <c r="F30" s="252">
        <v>50</v>
      </c>
      <c r="G30" s="353">
        <f t="shared" si="1"/>
        <v>2550</v>
      </c>
      <c r="H30" s="72"/>
    </row>
    <row r="31" spans="1:8" ht="45.75" customHeight="1">
      <c r="A31" s="6"/>
      <c r="B31" s="249">
        <v>44719</v>
      </c>
      <c r="C31" s="234" t="s">
        <v>49</v>
      </c>
      <c r="D31" s="250">
        <v>10</v>
      </c>
      <c r="E31" s="251">
        <f t="shared" si="0"/>
        <v>200</v>
      </c>
      <c r="F31" s="252">
        <v>50</v>
      </c>
      <c r="G31" s="353">
        <f t="shared" si="1"/>
        <v>500</v>
      </c>
      <c r="H31" s="72"/>
    </row>
    <row r="32" spans="1:8" ht="50.25" customHeight="1">
      <c r="A32" s="6"/>
      <c r="B32" s="249">
        <v>44720</v>
      </c>
      <c r="C32" s="234" t="s">
        <v>49</v>
      </c>
      <c r="D32" s="250">
        <v>1</v>
      </c>
      <c r="E32" s="251">
        <f t="shared" si="0"/>
        <v>20</v>
      </c>
      <c r="F32" s="252">
        <v>50</v>
      </c>
      <c r="G32" s="353">
        <f t="shared" si="1"/>
        <v>50</v>
      </c>
      <c r="H32" s="72"/>
    </row>
    <row r="33" spans="1:12" ht="51.75" customHeight="1">
      <c r="A33" s="6"/>
      <c r="B33" s="249">
        <v>44721</v>
      </c>
      <c r="C33" s="234" t="s">
        <v>49</v>
      </c>
      <c r="D33" s="250">
        <v>7.5</v>
      </c>
      <c r="E33" s="251">
        <f t="shared" si="0"/>
        <v>150</v>
      </c>
      <c r="F33" s="252">
        <v>50</v>
      </c>
      <c r="G33" s="353">
        <f t="shared" si="1"/>
        <v>375</v>
      </c>
      <c r="H33" s="72"/>
    </row>
    <row r="34" spans="1:12" ht="54.75" customHeight="1">
      <c r="A34" s="6"/>
      <c r="B34" s="249">
        <v>44722</v>
      </c>
      <c r="C34" s="234" t="s">
        <v>49</v>
      </c>
      <c r="D34" s="250">
        <v>21.5</v>
      </c>
      <c r="E34" s="251">
        <f t="shared" si="0"/>
        <v>430</v>
      </c>
      <c r="F34" s="252">
        <v>50</v>
      </c>
      <c r="G34" s="353">
        <f t="shared" si="1"/>
        <v>1075</v>
      </c>
      <c r="H34" s="72"/>
    </row>
    <row r="35" spans="1:12" ht="52.5" customHeight="1">
      <c r="A35" s="6"/>
      <c r="B35" s="249">
        <v>44723</v>
      </c>
      <c r="C35" s="234" t="s">
        <v>49</v>
      </c>
      <c r="D35" s="250">
        <v>8</v>
      </c>
      <c r="E35" s="251">
        <f t="shared" si="0"/>
        <v>160</v>
      </c>
      <c r="F35" s="252">
        <v>50</v>
      </c>
      <c r="G35" s="353">
        <f t="shared" si="1"/>
        <v>400</v>
      </c>
      <c r="H35" s="72"/>
    </row>
    <row r="36" spans="1:12" ht="48" customHeight="1">
      <c r="A36" s="6"/>
      <c r="B36" s="249">
        <v>44724</v>
      </c>
      <c r="C36" s="234" t="s">
        <v>49</v>
      </c>
      <c r="D36" s="250">
        <v>5</v>
      </c>
      <c r="E36" s="251">
        <f t="shared" si="0"/>
        <v>100</v>
      </c>
      <c r="F36" s="252">
        <v>50</v>
      </c>
      <c r="G36" s="353">
        <f t="shared" si="1"/>
        <v>250</v>
      </c>
      <c r="H36" s="72"/>
    </row>
    <row r="37" spans="1:12" ht="47.25" customHeight="1">
      <c r="A37" s="6"/>
      <c r="B37" s="305">
        <v>44725</v>
      </c>
      <c r="C37" s="234" t="s">
        <v>49</v>
      </c>
      <c r="D37" s="250">
        <v>16.5</v>
      </c>
      <c r="E37" s="251">
        <f t="shared" si="0"/>
        <v>330</v>
      </c>
      <c r="F37" s="252">
        <v>50</v>
      </c>
      <c r="G37" s="353">
        <f t="shared" si="1"/>
        <v>825</v>
      </c>
      <c r="H37" s="72"/>
    </row>
    <row r="38" spans="1:12" ht="52.5" customHeight="1">
      <c r="A38" s="6"/>
      <c r="B38" s="249">
        <v>44726</v>
      </c>
      <c r="C38" s="284" t="s">
        <v>49</v>
      </c>
      <c r="D38" s="250">
        <v>8</v>
      </c>
      <c r="E38" s="251">
        <f t="shared" si="0"/>
        <v>160</v>
      </c>
      <c r="F38" s="252">
        <v>50</v>
      </c>
      <c r="G38" s="353">
        <f t="shared" si="1"/>
        <v>400</v>
      </c>
      <c r="H38" s="72"/>
    </row>
    <row r="39" spans="1:12" ht="51.75" customHeight="1">
      <c r="A39" s="6"/>
      <c r="B39" s="305">
        <v>44733</v>
      </c>
      <c r="C39" s="234" t="s">
        <v>49</v>
      </c>
      <c r="D39" s="250">
        <v>45</v>
      </c>
      <c r="E39" s="251">
        <f t="shared" si="0"/>
        <v>900</v>
      </c>
      <c r="F39" s="252">
        <v>50</v>
      </c>
      <c r="G39" s="353">
        <f t="shared" si="1"/>
        <v>2250</v>
      </c>
      <c r="H39" s="72"/>
    </row>
    <row r="40" spans="1:12" ht="50.25" customHeight="1">
      <c r="A40" s="6"/>
      <c r="B40" s="249">
        <v>44736</v>
      </c>
      <c r="C40" s="284" t="s">
        <v>49</v>
      </c>
      <c r="D40" s="250">
        <v>20</v>
      </c>
      <c r="E40" s="251">
        <f t="shared" si="0"/>
        <v>400</v>
      </c>
      <c r="F40" s="252">
        <v>50</v>
      </c>
      <c r="G40" s="353">
        <f t="shared" si="1"/>
        <v>1000</v>
      </c>
      <c r="H40" s="72"/>
    </row>
    <row r="41" spans="1:12" ht="49.5" customHeight="1">
      <c r="A41" s="6"/>
      <c r="B41" s="249">
        <v>44737</v>
      </c>
      <c r="C41" s="284" t="s">
        <v>49</v>
      </c>
      <c r="D41" s="250">
        <v>12.5</v>
      </c>
      <c r="E41" s="251">
        <f t="shared" si="0"/>
        <v>250</v>
      </c>
      <c r="F41" s="252">
        <v>50</v>
      </c>
      <c r="G41" s="353">
        <f t="shared" si="1"/>
        <v>625</v>
      </c>
      <c r="H41" s="72"/>
    </row>
    <row r="42" spans="1:12" ht="42" customHeight="1">
      <c r="A42" s="6"/>
      <c r="B42" s="292"/>
      <c r="C42" s="234"/>
      <c r="D42" s="328">
        <f>SUM(D26:D41)</f>
        <v>258</v>
      </c>
      <c r="E42" s="251"/>
      <c r="F42" s="254"/>
      <c r="G42" s="327">
        <f>SUM(G26:G41)</f>
        <v>12900</v>
      </c>
      <c r="H42" s="72"/>
    </row>
    <row r="43" spans="1:12" ht="44.25" customHeight="1">
      <c r="A43" s="6"/>
      <c r="B43" s="325" t="s">
        <v>50</v>
      </c>
      <c r="C43" s="323"/>
      <c r="D43" s="324">
        <f>SUM(D26:D41)</f>
        <v>258</v>
      </c>
      <c r="E43" s="234">
        <v>1</v>
      </c>
      <c r="F43" s="255" t="s">
        <v>51</v>
      </c>
      <c r="G43" s="327">
        <f>G42*9/100</f>
        <v>1161</v>
      </c>
      <c r="H43" s="72"/>
    </row>
    <row r="44" spans="1:12" ht="46.5" customHeight="1">
      <c r="A44" s="6"/>
      <c r="B44" s="253"/>
      <c r="C44" s="234"/>
      <c r="D44" s="254"/>
      <c r="E44" s="252">
        <v>3</v>
      </c>
      <c r="F44" s="255" t="s">
        <v>52</v>
      </c>
      <c r="G44" s="327">
        <f>G42*9/100</f>
        <v>1161</v>
      </c>
      <c r="H44" s="72"/>
    </row>
    <row r="45" spans="1:12" ht="43.5" customHeight="1" thickBot="1">
      <c r="A45" s="6"/>
      <c r="B45" s="256"/>
      <c r="C45" s="257"/>
      <c r="D45" s="258"/>
      <c r="E45" s="259" t="s">
        <v>53</v>
      </c>
      <c r="F45" s="308"/>
      <c r="G45" s="326">
        <f>SUM(G42:G44)</f>
        <v>15222</v>
      </c>
      <c r="H45" s="72"/>
    </row>
    <row r="46" spans="1:12" ht="45.75" customHeight="1">
      <c r="A46" s="6"/>
      <c r="H46" s="72"/>
    </row>
    <row r="47" spans="1:12" ht="39.75" customHeight="1">
      <c r="A47" s="6"/>
      <c r="B47" s="46"/>
      <c r="C47" s="46"/>
      <c r="D47" s="46"/>
      <c r="H47" s="72"/>
      <c r="L47" s="134"/>
    </row>
    <row r="48" spans="1:12" ht="45" customHeight="1">
      <c r="A48" s="6"/>
      <c r="B48" s="203" t="s">
        <v>26</v>
      </c>
      <c r="C48" s="203"/>
      <c r="D48" s="203"/>
      <c r="F48" s="2"/>
      <c r="G48" s="204" t="s">
        <v>54</v>
      </c>
      <c r="H48" s="72"/>
    </row>
    <row r="49" spans="1:13" ht="49.5" customHeight="1">
      <c r="A49" s="199"/>
      <c r="B49" s="203" t="s">
        <v>27</v>
      </c>
      <c r="C49" s="203"/>
      <c r="D49" s="203"/>
      <c r="F49" s="2"/>
      <c r="G49" s="2"/>
      <c r="H49" s="72"/>
      <c r="I49" s="39"/>
      <c r="J49" s="39"/>
      <c r="K49" s="39"/>
      <c r="L49" s="39"/>
      <c r="M49" s="39"/>
    </row>
    <row r="50" spans="1:13" ht="45.75" customHeight="1">
      <c r="A50" s="199"/>
      <c r="B50" s="203" t="s">
        <v>28</v>
      </c>
      <c r="C50" s="203"/>
      <c r="D50" s="203"/>
      <c r="F50" s="2"/>
      <c r="G50" s="2"/>
      <c r="H50" s="72"/>
      <c r="I50" s="39"/>
      <c r="J50" s="39"/>
      <c r="K50" s="39"/>
      <c r="L50" s="39"/>
      <c r="M50" s="39"/>
    </row>
    <row r="51" spans="1:13" ht="39.75" customHeight="1">
      <c r="A51" s="199"/>
      <c r="F51" s="2"/>
      <c r="G51" s="204" t="s">
        <v>30</v>
      </c>
      <c r="H51" s="72"/>
      <c r="I51" s="39"/>
      <c r="J51" s="39"/>
      <c r="K51" s="39"/>
      <c r="L51" s="39"/>
      <c r="M51" s="39"/>
    </row>
    <row r="52" spans="1:13" ht="32.25" customHeight="1">
      <c r="A52" s="199"/>
      <c r="H52" s="72"/>
      <c r="I52" s="39"/>
      <c r="J52" s="331" t="s">
        <v>173</v>
      </c>
      <c r="K52" s="39"/>
      <c r="L52" s="39"/>
      <c r="M52" s="39"/>
    </row>
    <row r="53" spans="1:13" ht="47.25" customHeight="1">
      <c r="A53" s="6"/>
      <c r="H53" s="72"/>
    </row>
    <row r="54" spans="1:13" ht="40.5" customHeight="1">
      <c r="A54" s="6"/>
      <c r="H54" s="200"/>
    </row>
    <row r="55" spans="1:13" ht="40.5" customHeight="1">
      <c r="A55" s="201"/>
      <c r="F55" s="99"/>
      <c r="H55" s="200"/>
    </row>
    <row r="56" spans="1:13" ht="30.75" customHeight="1">
      <c r="A56" s="202"/>
      <c r="H56" s="200"/>
    </row>
    <row r="57" spans="1:13" ht="35.25" customHeight="1">
      <c r="A57" s="6"/>
    </row>
    <row r="58" spans="1:13" ht="35.25" customHeight="1"/>
    <row r="59" spans="1:13" ht="29.25" customHeight="1">
      <c r="A59" s="6"/>
    </row>
    <row r="60" spans="1:13" ht="42" customHeight="1">
      <c r="A60" s="6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99"/>
    </row>
    <row r="80" spans="8:8" ht="14.25" customHeight="1"/>
    <row r="81" ht="14.25" customHeight="1"/>
  </sheetData>
  <mergeCells count="13">
    <mergeCell ref="A3:H3"/>
    <mergeCell ref="A4:I4"/>
    <mergeCell ref="A5:H5"/>
    <mergeCell ref="A6:H6"/>
    <mergeCell ref="B7:H7"/>
    <mergeCell ref="F24:F25"/>
    <mergeCell ref="G24:G25"/>
    <mergeCell ref="H20:H21"/>
    <mergeCell ref="B16:D16"/>
    <mergeCell ref="B24:B25"/>
    <mergeCell ref="C24:C25"/>
    <mergeCell ref="D24:D25"/>
    <mergeCell ref="E24:E25"/>
  </mergeCells>
  <hyperlinks>
    <hyperlink ref="F43" r:id="rId1"/>
    <hyperlink ref="F44" r:id="rId2"/>
  </hyperlinks>
  <pageMargins left="1" right="0.7" top="0.5" bottom="0.75" header="0.3" footer="0.3"/>
  <pageSetup scale="30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1"/>
  <sheetViews>
    <sheetView topLeftCell="A15" zoomScale="50" zoomScaleNormal="50" workbookViewId="0">
      <selection activeCell="B17" sqref="B17:D17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33.7109375" customWidth="1"/>
    <col min="4" max="4" width="52.710937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39" customHeight="1">
      <c r="A1" s="567" t="s">
        <v>0</v>
      </c>
      <c r="B1" s="567"/>
      <c r="C1" s="567"/>
      <c r="D1" s="568" t="s">
        <v>32</v>
      </c>
      <c r="E1" s="568"/>
      <c r="F1" s="569" t="s">
        <v>55</v>
      </c>
      <c r="G1" s="569"/>
      <c r="H1" s="569"/>
      <c r="I1" s="569"/>
      <c r="J1" s="569"/>
    </row>
    <row r="2" spans="1:12" ht="21.75" customHeight="1">
      <c r="A2" s="23"/>
      <c r="B2" s="23"/>
      <c r="C2" s="23"/>
      <c r="F2" s="23"/>
      <c r="G2" s="23"/>
      <c r="H2" s="23"/>
      <c r="I2" s="23"/>
      <c r="J2" s="6"/>
    </row>
    <row r="3" spans="1:12" ht="117" customHeight="1">
      <c r="A3" s="526" t="s">
        <v>56</v>
      </c>
      <c r="B3" s="526"/>
      <c r="C3" s="526"/>
      <c r="D3" s="526"/>
      <c r="E3" s="526"/>
      <c r="F3" s="526"/>
      <c r="G3" s="526"/>
      <c r="H3" s="526"/>
      <c r="I3" s="526"/>
      <c r="J3" s="196"/>
    </row>
    <row r="4" spans="1:12" ht="39.75" customHeight="1">
      <c r="A4" s="570" t="s">
        <v>35</v>
      </c>
      <c r="B4" s="570"/>
      <c r="C4" s="570"/>
      <c r="D4" s="570"/>
      <c r="E4" s="570"/>
      <c r="F4" s="570"/>
      <c r="G4" s="570"/>
      <c r="H4" s="570"/>
      <c r="I4" s="570"/>
      <c r="J4" s="570"/>
      <c r="K4" s="570"/>
      <c r="L4" s="570"/>
    </row>
    <row r="5" spans="1:12" ht="17.25" customHeight="1">
      <c r="A5" s="542"/>
      <c r="B5" s="561"/>
      <c r="C5" s="561"/>
      <c r="D5" s="561"/>
      <c r="E5" s="561"/>
      <c r="F5" s="561"/>
      <c r="G5" s="4"/>
      <c r="H5" s="4"/>
      <c r="I5" s="4"/>
    </row>
    <row r="6" spans="1:12" ht="51" customHeight="1">
      <c r="A6" s="562" t="s">
        <v>36</v>
      </c>
      <c r="B6" s="563"/>
      <c r="C6" s="563"/>
      <c r="D6" s="563"/>
      <c r="E6" s="563"/>
      <c r="F6" s="563"/>
    </row>
    <row r="7" spans="1:12" ht="32.25" customHeight="1">
      <c r="A7" s="185"/>
      <c r="B7" s="185"/>
      <c r="C7" s="564" t="s">
        <v>57</v>
      </c>
      <c r="D7" s="563"/>
      <c r="E7" s="563"/>
      <c r="F7" s="563"/>
    </row>
    <row r="8" spans="1:12" ht="36">
      <c r="B8" s="529" t="s">
        <v>5</v>
      </c>
      <c r="C8" s="565"/>
      <c r="D8" s="565"/>
      <c r="E8" s="565"/>
      <c r="F8" s="565"/>
    </row>
    <row r="9" spans="1:12">
      <c r="C9" s="28"/>
      <c r="D9" s="28"/>
      <c r="E9" s="29"/>
      <c r="F9" s="30"/>
    </row>
    <row r="10" spans="1:12" ht="20.25">
      <c r="D10" s="53"/>
      <c r="E10" s="52"/>
      <c r="F10" s="53"/>
    </row>
    <row r="11" spans="1:12" ht="43.5" customHeight="1">
      <c r="B11" s="84" t="s">
        <v>6</v>
      </c>
      <c r="C11" s="84"/>
      <c r="D11" s="84"/>
      <c r="E11" s="187"/>
      <c r="F11" s="84"/>
      <c r="G11" s="35"/>
      <c r="H11" s="35"/>
    </row>
    <row r="12" spans="1:12" ht="39.75" customHeight="1">
      <c r="B12" s="84" t="s">
        <v>7</v>
      </c>
      <c r="C12" s="85"/>
      <c r="D12" s="84"/>
      <c r="E12" s="187"/>
      <c r="F12" s="86" t="s">
        <v>58</v>
      </c>
      <c r="G12" s="35"/>
      <c r="H12" s="35"/>
    </row>
    <row r="13" spans="1:12" ht="59.25" customHeight="1">
      <c r="B13" s="84" t="s">
        <v>59</v>
      </c>
      <c r="C13" s="84"/>
      <c r="D13" s="84"/>
      <c r="E13" s="84"/>
      <c r="F13" s="34" t="s">
        <v>60</v>
      </c>
      <c r="G13" s="35"/>
      <c r="H13" s="35"/>
    </row>
    <row r="14" spans="1:12" ht="45.75" customHeight="1">
      <c r="B14" s="87" t="s">
        <v>183</v>
      </c>
      <c r="C14" s="87"/>
      <c r="D14" s="84"/>
      <c r="E14" s="35"/>
      <c r="F14" s="84" t="s">
        <v>17</v>
      </c>
      <c r="G14" s="35"/>
      <c r="H14" s="35"/>
    </row>
    <row r="15" spans="1:12" ht="45.75" customHeight="1">
      <c r="B15" s="84" t="s">
        <v>177</v>
      </c>
      <c r="C15" s="84"/>
      <c r="D15" s="84"/>
      <c r="E15" s="35"/>
      <c r="F15" s="35"/>
      <c r="G15" s="35"/>
      <c r="H15" s="35"/>
    </row>
    <row r="16" spans="1:12" ht="21.75" customHeight="1">
      <c r="B16" s="35"/>
      <c r="C16" s="35"/>
      <c r="D16" s="35"/>
      <c r="E16" s="35"/>
      <c r="F16" s="85"/>
      <c r="G16" s="35"/>
      <c r="H16" s="35"/>
    </row>
    <row r="17" spans="2:12" ht="39" customHeight="1">
      <c r="B17" s="537" t="s">
        <v>40</v>
      </c>
      <c r="C17" s="566"/>
      <c r="D17" s="566"/>
      <c r="E17" s="35"/>
      <c r="F17" s="35"/>
      <c r="G17" s="35"/>
      <c r="H17" s="35"/>
    </row>
    <row r="18" spans="2:12" ht="23.25" customHeight="1">
      <c r="B18" s="35"/>
      <c r="C18" s="35"/>
      <c r="D18" s="35"/>
      <c r="E18" s="35"/>
      <c r="F18" s="35"/>
      <c r="G18" s="35"/>
      <c r="H18" s="35"/>
    </row>
    <row r="19" spans="2:12" ht="35.25" customHeight="1">
      <c r="B19" s="35"/>
      <c r="C19" s="35"/>
      <c r="D19" s="35"/>
      <c r="E19" s="35"/>
      <c r="F19" s="35"/>
      <c r="G19" s="35"/>
      <c r="H19" s="35"/>
    </row>
    <row r="20" spans="2:12" ht="62.25" customHeight="1">
      <c r="B20" s="187" t="s">
        <v>13</v>
      </c>
      <c r="C20" s="85"/>
      <c r="D20" s="85"/>
      <c r="E20" s="35"/>
      <c r="F20" s="188"/>
      <c r="G20" s="35"/>
      <c r="H20" s="35"/>
    </row>
    <row r="21" spans="2:12" ht="57.75" customHeight="1">
      <c r="B21" s="187" t="s">
        <v>14</v>
      </c>
      <c r="C21" s="187"/>
      <c r="D21" s="187"/>
      <c r="E21" s="85"/>
      <c r="F21" s="123" t="s">
        <v>61</v>
      </c>
      <c r="G21" s="35"/>
      <c r="H21" s="35"/>
    </row>
    <row r="22" spans="2:12" ht="51.75" customHeight="1">
      <c r="B22" s="187" t="s">
        <v>16</v>
      </c>
      <c r="C22" s="187"/>
      <c r="D22" s="187"/>
      <c r="E22" s="546" t="s">
        <v>62</v>
      </c>
      <c r="F22" s="546"/>
      <c r="G22" s="35"/>
      <c r="H22" s="35"/>
      <c r="L22" s="42"/>
    </row>
    <row r="23" spans="2:12" ht="33" customHeight="1">
      <c r="B23" s="57"/>
      <c r="C23" s="57"/>
      <c r="D23" s="57"/>
      <c r="E23" s="57"/>
      <c r="F23" s="57"/>
      <c r="G23" s="57"/>
      <c r="H23" s="189"/>
      <c r="L23" s="42"/>
    </row>
    <row r="24" spans="2:12" ht="30" customHeight="1">
      <c r="B24" s="57"/>
      <c r="C24" s="57"/>
      <c r="D24" s="57"/>
      <c r="E24" s="71" t="s">
        <v>185</v>
      </c>
      <c r="F24" s="85"/>
      <c r="G24" s="57"/>
      <c r="H24" s="57"/>
    </row>
    <row r="25" spans="2:12" ht="41.25" customHeight="1">
      <c r="G25" s="57"/>
      <c r="H25" s="57"/>
    </row>
    <row r="26" spans="2:12" ht="56.25" customHeight="1">
      <c r="B26" s="190" t="s">
        <v>63</v>
      </c>
      <c r="C26" s="190"/>
      <c r="D26" s="16"/>
      <c r="E26" s="16"/>
      <c r="F26" s="57"/>
      <c r="G26" s="58"/>
      <c r="H26" s="58"/>
    </row>
    <row r="28" spans="2:12" ht="47.25" customHeight="1">
      <c r="B28" s="549" t="s">
        <v>19</v>
      </c>
      <c r="C28" s="560" t="s">
        <v>20</v>
      </c>
      <c r="D28" s="560"/>
      <c r="E28" s="127" t="s">
        <v>64</v>
      </c>
      <c r="F28" s="191" t="s">
        <v>65</v>
      </c>
    </row>
    <row r="29" spans="2:12" ht="33.75" customHeight="1">
      <c r="B29" s="550"/>
      <c r="C29" s="557"/>
      <c r="D29" s="557"/>
      <c r="E29" s="129" t="s">
        <v>66</v>
      </c>
      <c r="F29" s="192" t="s">
        <v>48</v>
      </c>
    </row>
    <row r="30" spans="2:12" ht="21" customHeight="1">
      <c r="B30" s="551">
        <v>1</v>
      </c>
      <c r="C30" s="557" t="s">
        <v>67</v>
      </c>
      <c r="D30" s="557"/>
      <c r="E30" s="552">
        <v>130.5</v>
      </c>
      <c r="F30" s="555">
        <v>23490</v>
      </c>
    </row>
    <row r="31" spans="2:12" ht="42.75" customHeight="1">
      <c r="B31" s="551"/>
      <c r="C31" s="557"/>
      <c r="D31" s="557"/>
      <c r="E31" s="552"/>
      <c r="F31" s="555"/>
    </row>
    <row r="32" spans="2:12" ht="32.25" customHeight="1">
      <c r="B32" s="551" t="s">
        <v>68</v>
      </c>
      <c r="C32" s="557"/>
      <c r="D32" s="557"/>
      <c r="E32" s="553"/>
      <c r="F32" s="555">
        <v>23490</v>
      </c>
    </row>
    <row r="33" spans="1:8" ht="23.25" customHeight="1">
      <c r="B33" s="551"/>
      <c r="C33" s="557"/>
      <c r="D33" s="557"/>
      <c r="E33" s="553"/>
      <c r="F33" s="555"/>
    </row>
    <row r="34" spans="1:8" ht="30.75" customHeight="1">
      <c r="B34" s="558"/>
      <c r="C34" s="559"/>
      <c r="D34" s="559"/>
      <c r="E34" s="554"/>
      <c r="F34" s="556"/>
    </row>
    <row r="35" spans="1:8" ht="32.25" customHeight="1"/>
    <row r="36" spans="1:8" ht="33.75" customHeight="1">
      <c r="F36" s="193" t="s">
        <v>54</v>
      </c>
      <c r="G36" s="99"/>
      <c r="H36" s="48"/>
    </row>
    <row r="37" spans="1:8" ht="34.5" customHeight="1">
      <c r="B37" s="21" t="s">
        <v>26</v>
      </c>
      <c r="C37" s="21"/>
      <c r="D37" s="21"/>
      <c r="F37" s="99"/>
      <c r="G37" s="99"/>
      <c r="H37" s="48"/>
    </row>
    <row r="38" spans="1:8" ht="44.25" customHeight="1">
      <c r="B38" s="21" t="s">
        <v>27</v>
      </c>
      <c r="C38" s="21"/>
      <c r="D38" s="21"/>
      <c r="F38" s="99"/>
      <c r="G38" s="99"/>
      <c r="H38" s="48"/>
    </row>
    <row r="39" spans="1:8" ht="51" customHeight="1">
      <c r="B39" s="21" t="s">
        <v>28</v>
      </c>
      <c r="C39" s="21"/>
      <c r="D39" s="21"/>
      <c r="E39" s="48"/>
      <c r="F39" s="99"/>
      <c r="G39" s="99"/>
      <c r="H39" s="48"/>
    </row>
    <row r="40" spans="1:8" ht="15" customHeight="1">
      <c r="B40" s="194"/>
      <c r="E40" s="48"/>
      <c r="F40" s="99"/>
      <c r="G40" s="99"/>
      <c r="H40" s="48"/>
    </row>
    <row r="41" spans="1:8" ht="26.25" customHeight="1">
      <c r="B41" s="28"/>
      <c r="C41" s="108"/>
      <c r="D41" s="108"/>
      <c r="E41" s="48"/>
      <c r="F41" s="193" t="s">
        <v>30</v>
      </c>
      <c r="G41" s="99"/>
      <c r="H41" s="48"/>
    </row>
    <row r="42" spans="1:8" ht="24" customHeight="1">
      <c r="B42" s="28"/>
      <c r="C42" s="108"/>
      <c r="D42" s="108"/>
      <c r="E42" s="30"/>
      <c r="F42" s="109"/>
    </row>
    <row r="43" spans="1:8" ht="24" customHeight="1">
      <c r="C43" s="106"/>
    </row>
    <row r="44" spans="1:8" ht="32.25" customHeight="1">
      <c r="B44" s="547"/>
      <c r="C44" s="548"/>
      <c r="D44" s="548"/>
      <c r="F44" s="111"/>
    </row>
    <row r="45" spans="1:8" ht="30">
      <c r="A45" s="105"/>
      <c r="B45" s="110"/>
      <c r="C45" s="9"/>
      <c r="D45" s="9"/>
      <c r="E45" s="112"/>
      <c r="F45" s="109"/>
    </row>
    <row r="46" spans="1:8" ht="15.75">
      <c r="A46" s="106"/>
      <c r="B46" s="110"/>
      <c r="C46" s="9"/>
      <c r="D46" s="9"/>
      <c r="E46" s="113"/>
      <c r="G46" s="114"/>
    </row>
    <row r="47" spans="1:8" ht="15.75">
      <c r="A47" s="106"/>
      <c r="B47" s="114"/>
      <c r="C47" s="114"/>
      <c r="D47" s="114"/>
      <c r="E47" s="114"/>
      <c r="F47" s="114"/>
      <c r="G47" s="114"/>
    </row>
    <row r="48" spans="1:8" ht="30.75" customHeight="1">
      <c r="A48" s="195"/>
      <c r="B48" s="114"/>
      <c r="C48" s="114"/>
      <c r="D48" s="114"/>
      <c r="E48" s="114"/>
      <c r="F48" s="114"/>
      <c r="G48" s="114"/>
    </row>
    <row r="49" spans="1:7" ht="15.75">
      <c r="A49" s="107"/>
      <c r="B49" s="114"/>
      <c r="C49" s="114"/>
      <c r="D49" s="114"/>
      <c r="E49" s="114"/>
      <c r="F49" s="114"/>
      <c r="G49" s="114"/>
    </row>
    <row r="50" spans="1:7" ht="15.75">
      <c r="B50" s="114"/>
      <c r="C50" s="114"/>
      <c r="D50" s="114"/>
      <c r="E50" s="114"/>
      <c r="F50" s="114"/>
      <c r="G50" s="114"/>
    </row>
    <row r="51" spans="1:7" ht="15.75">
      <c r="B51" s="114"/>
      <c r="C51" s="114"/>
      <c r="D51" s="114"/>
      <c r="E51" s="114"/>
      <c r="F51" s="114"/>
      <c r="G51" s="114"/>
    </row>
    <row r="52" spans="1:7" ht="15.75">
      <c r="B52" s="114"/>
      <c r="C52" s="114"/>
      <c r="D52" s="114"/>
      <c r="E52" s="114"/>
      <c r="F52" s="114"/>
      <c r="G52" s="114"/>
    </row>
    <row r="53" spans="1:7" ht="15.75">
      <c r="B53" s="114"/>
      <c r="C53" s="114"/>
      <c r="D53" s="114"/>
      <c r="E53" s="114"/>
      <c r="F53" s="114"/>
      <c r="G53" s="114"/>
    </row>
    <row r="54" spans="1:7" ht="15.75">
      <c r="B54" s="114"/>
      <c r="C54" s="114"/>
      <c r="D54" s="114"/>
      <c r="E54" s="114"/>
      <c r="F54" s="114"/>
      <c r="G54" s="114"/>
    </row>
    <row r="55" spans="1:7" ht="15.75">
      <c r="B55" s="114"/>
      <c r="C55" s="114"/>
      <c r="D55" s="114"/>
      <c r="E55" s="114"/>
      <c r="F55" s="114"/>
      <c r="G55" s="114"/>
    </row>
    <row r="56" spans="1:7" ht="15.75" customHeight="1">
      <c r="B56" s="114"/>
      <c r="C56" s="114"/>
      <c r="D56" s="114"/>
      <c r="E56" s="114"/>
      <c r="F56" s="114"/>
      <c r="G56" s="114"/>
    </row>
    <row r="57" spans="1:7" ht="15.75" customHeight="1">
      <c r="B57" s="114"/>
      <c r="C57" s="114"/>
      <c r="D57" s="114"/>
      <c r="E57" s="114"/>
      <c r="F57" s="114"/>
      <c r="G57" s="114"/>
    </row>
    <row r="58" spans="1:7" ht="15" customHeight="1">
      <c r="B58" s="114"/>
      <c r="C58" s="114"/>
      <c r="D58" s="114"/>
      <c r="E58" s="114"/>
      <c r="F58" s="114"/>
      <c r="G58" s="114"/>
    </row>
    <row r="59" spans="1:7" ht="15" customHeight="1">
      <c r="B59" s="114"/>
      <c r="C59" s="114"/>
      <c r="D59" s="114"/>
      <c r="E59" s="114"/>
      <c r="F59" s="114"/>
      <c r="G59" s="114"/>
    </row>
    <row r="60" spans="1:7" ht="15" customHeight="1">
      <c r="B60" s="114"/>
      <c r="C60" s="114"/>
      <c r="D60" s="114"/>
      <c r="E60" s="114"/>
      <c r="F60" s="114"/>
    </row>
    <row r="61" spans="1:7" ht="14.25" customHeight="1">
      <c r="B61" s="30"/>
      <c r="C61" s="116"/>
      <c r="E61" s="30"/>
      <c r="F61" s="117"/>
    </row>
    <row r="62" spans="1:7" ht="14.25" customHeight="1">
      <c r="B62" s="30"/>
      <c r="C62" s="116"/>
      <c r="E62" s="30"/>
      <c r="F62" s="117"/>
    </row>
    <row r="63" spans="1:7" ht="14.25" customHeight="1">
      <c r="B63" s="30"/>
      <c r="C63" s="30"/>
      <c r="D63" s="30"/>
      <c r="E63" s="30"/>
      <c r="F63" s="30"/>
    </row>
    <row r="64" spans="1:7" ht="14.25" customHeight="1">
      <c r="B64" s="118"/>
    </row>
    <row r="65" spans="2:6" ht="14.25" customHeight="1">
      <c r="B65" s="118"/>
    </row>
    <row r="66" spans="2:6" ht="14.25" customHeight="1"/>
    <row r="67" spans="2:6" ht="14.25" customHeight="1">
      <c r="F67" s="119"/>
    </row>
    <row r="68" spans="2:6" ht="14.25" customHeight="1"/>
    <row r="69" spans="2:6" ht="14.25" customHeight="1"/>
    <row r="70" spans="2:6" ht="14.25" customHeight="1">
      <c r="F70" s="120"/>
    </row>
    <row r="71" spans="2:6" ht="14.25" customHeight="1"/>
  </sheetData>
  <mergeCells count="21">
    <mergeCell ref="A1:C1"/>
    <mergeCell ref="D1:E1"/>
    <mergeCell ref="F1:J1"/>
    <mergeCell ref="A3:I3"/>
    <mergeCell ref="A4:L4"/>
    <mergeCell ref="A5:F5"/>
    <mergeCell ref="A6:F6"/>
    <mergeCell ref="C7:F7"/>
    <mergeCell ref="B8:F8"/>
    <mergeCell ref="B17:D17"/>
    <mergeCell ref="E22:F22"/>
    <mergeCell ref="B44:D44"/>
    <mergeCell ref="B28:B29"/>
    <mergeCell ref="B30:B31"/>
    <mergeCell ref="E30:E31"/>
    <mergeCell ref="E32:E34"/>
    <mergeCell ref="F30:F31"/>
    <mergeCell ref="F32:F34"/>
    <mergeCell ref="B32:D34"/>
    <mergeCell ref="C28:D29"/>
    <mergeCell ref="C30:D31"/>
  </mergeCells>
  <pageMargins left="0.45" right="0.7" top="1" bottom="0.75" header="0.3" footer="0.3"/>
  <pageSetup scale="38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500"/>
  <sheetViews>
    <sheetView topLeftCell="A18" zoomScale="40" zoomScaleNormal="40" zoomScaleSheetLayoutView="30" workbookViewId="0">
      <selection activeCell="N11" sqref="N11"/>
    </sheetView>
  </sheetViews>
  <sheetFormatPr defaultColWidth="12.5703125" defaultRowHeight="15" customHeight="1"/>
  <cols>
    <col min="1" max="1" width="8" customWidth="1"/>
    <col min="2" max="2" width="17.42578125" customWidth="1"/>
    <col min="3" max="3" width="41.85546875" customWidth="1"/>
    <col min="4" max="4" width="109.28515625" customWidth="1"/>
    <col min="5" max="5" width="73" customWidth="1"/>
    <col min="6" max="6" width="47.5703125" customWidth="1"/>
    <col min="7" max="7" width="26.7109375" customWidth="1"/>
    <col min="8" max="8" width="44.28515625" customWidth="1"/>
    <col min="9" max="9" width="38.28515625" customWidth="1"/>
    <col min="10" max="10" width="33.5703125" customWidth="1"/>
    <col min="11" max="11" width="44" customWidth="1"/>
    <col min="12" max="12" width="8" customWidth="1"/>
    <col min="13" max="13" width="7.5703125" customWidth="1"/>
  </cols>
  <sheetData>
    <row r="1" spans="1:14" ht="60.75" customHeight="1">
      <c r="A1" s="163"/>
      <c r="B1" s="399" t="s">
        <v>69</v>
      </c>
      <c r="C1" s="399"/>
      <c r="D1" s="399"/>
      <c r="E1" s="164" t="s">
        <v>32</v>
      </c>
      <c r="F1" s="400"/>
      <c r="G1" s="572" t="s">
        <v>70</v>
      </c>
      <c r="H1" s="572"/>
      <c r="I1" s="572"/>
      <c r="J1" s="572"/>
      <c r="K1" s="572"/>
      <c r="L1" s="178"/>
      <c r="M1" s="178"/>
    </row>
    <row r="2" spans="1:14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178"/>
      <c r="L2" s="178"/>
      <c r="M2" s="178"/>
    </row>
    <row r="3" spans="1:14" ht="180" customHeight="1">
      <c r="A3" s="573" t="s">
        <v>56</v>
      </c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179"/>
      <c r="M3" s="179"/>
      <c r="N3" s="58"/>
    </row>
    <row r="4" spans="1:14" ht="63" customHeight="1">
      <c r="A4" s="570" t="s">
        <v>35</v>
      </c>
      <c r="B4" s="570"/>
      <c r="C4" s="570"/>
      <c r="D4" s="570"/>
      <c r="E4" s="570"/>
      <c r="F4" s="570"/>
      <c r="G4" s="570"/>
      <c r="H4" s="570"/>
      <c r="I4" s="570"/>
      <c r="J4" s="570"/>
      <c r="K4" s="570"/>
      <c r="L4" s="570"/>
      <c r="M4" s="570"/>
    </row>
    <row r="5" spans="1:14" ht="15.75" customHeight="1">
      <c r="A5" s="527"/>
      <c r="B5" s="561"/>
      <c r="C5" s="561"/>
      <c r="D5" s="561"/>
      <c r="E5" s="561"/>
      <c r="F5" s="561"/>
      <c r="G5" s="561"/>
      <c r="H5" s="561"/>
      <c r="I5" s="561"/>
      <c r="J5" s="561"/>
      <c r="K5" s="180"/>
      <c r="L5" s="178"/>
      <c r="M5" s="178"/>
    </row>
    <row r="6" spans="1:14" ht="12" customHeight="1">
      <c r="K6" s="10"/>
      <c r="L6" s="10"/>
      <c r="M6" s="10"/>
    </row>
    <row r="7" spans="1:14" ht="59.25" customHeight="1">
      <c r="A7" s="574" t="s">
        <v>36</v>
      </c>
      <c r="B7" s="575"/>
      <c r="C7" s="575"/>
      <c r="D7" s="575"/>
      <c r="E7" s="575"/>
      <c r="F7" s="575"/>
      <c r="G7" s="575"/>
      <c r="H7" s="575"/>
      <c r="I7" s="575"/>
      <c r="J7" s="575"/>
      <c r="K7" s="10"/>
      <c r="L7" s="10"/>
      <c r="M7" s="10"/>
    </row>
    <row r="8" spans="1:14" ht="15.75" customHeight="1">
      <c r="A8" s="165"/>
      <c r="B8" s="166"/>
      <c r="C8" s="167"/>
      <c r="D8" s="168"/>
      <c r="E8" s="165"/>
      <c r="F8" s="169"/>
      <c r="G8" s="170"/>
      <c r="H8" s="171"/>
      <c r="I8" s="165"/>
      <c r="J8" s="165"/>
      <c r="K8" s="10"/>
      <c r="L8" s="10"/>
      <c r="M8" s="10"/>
    </row>
    <row r="9" spans="1:14" ht="30" customHeight="1">
      <c r="A9" s="165"/>
      <c r="B9" s="166"/>
      <c r="C9" s="166"/>
      <c r="D9" s="172"/>
      <c r="E9" s="172"/>
      <c r="F9" s="173"/>
      <c r="G9" s="167"/>
      <c r="H9" s="168"/>
      <c r="I9" s="172"/>
      <c r="J9" s="172"/>
      <c r="K9" s="10"/>
      <c r="L9" s="10"/>
      <c r="M9" s="10"/>
    </row>
    <row r="10" spans="1:14" ht="110.25" customHeight="1">
      <c r="A10" s="165"/>
      <c r="B10" s="410" t="s">
        <v>71</v>
      </c>
      <c r="C10" s="411"/>
      <c r="D10" s="410"/>
      <c r="E10" s="412"/>
      <c r="F10" s="413"/>
      <c r="G10" s="411"/>
      <c r="H10" s="410"/>
      <c r="I10" s="412"/>
      <c r="J10" s="174"/>
      <c r="K10" s="96"/>
      <c r="L10" s="96"/>
      <c r="M10" s="10"/>
    </row>
    <row r="11" spans="1:14" ht="93.75" customHeight="1">
      <c r="A11" s="165"/>
      <c r="B11" s="410" t="s">
        <v>7</v>
      </c>
      <c r="C11" s="411"/>
      <c r="D11" s="410"/>
      <c r="E11" s="412"/>
      <c r="F11" s="413"/>
      <c r="G11" s="399" t="s">
        <v>9</v>
      </c>
      <c r="H11" s="412"/>
      <c r="I11" s="399"/>
      <c r="J11" s="174"/>
      <c r="K11" s="96"/>
      <c r="L11" s="96"/>
      <c r="M11" s="10"/>
    </row>
    <row r="12" spans="1:14" ht="78" customHeight="1">
      <c r="A12" s="165"/>
      <c r="B12" s="410" t="s">
        <v>72</v>
      </c>
      <c r="C12" s="411"/>
      <c r="D12" s="410"/>
      <c r="E12" s="412"/>
      <c r="F12" s="412"/>
      <c r="G12" s="414" t="s">
        <v>10</v>
      </c>
      <c r="H12" s="414"/>
      <c r="I12" s="414"/>
      <c r="J12" s="174"/>
      <c r="K12" s="96"/>
      <c r="L12" s="96"/>
      <c r="M12" s="10"/>
    </row>
    <row r="13" spans="1:14" ht="90" customHeight="1">
      <c r="A13" s="165"/>
      <c r="B13" s="410" t="s">
        <v>186</v>
      </c>
      <c r="C13" s="415"/>
      <c r="D13" s="412"/>
      <c r="E13" s="412"/>
      <c r="F13" s="413"/>
      <c r="G13" s="571" t="s">
        <v>11</v>
      </c>
      <c r="H13" s="571"/>
      <c r="I13" s="571"/>
      <c r="J13" s="174"/>
      <c r="K13" s="96"/>
      <c r="L13" s="96"/>
      <c r="M13" s="10"/>
    </row>
    <row r="14" spans="1:14" ht="21.75" customHeight="1">
      <c r="A14" s="165"/>
      <c r="B14" s="410"/>
      <c r="C14" s="412"/>
      <c r="D14" s="412"/>
      <c r="E14" s="410"/>
      <c r="F14" s="411"/>
      <c r="G14" s="412"/>
      <c r="H14" s="412"/>
      <c r="I14" s="412"/>
      <c r="J14" s="174"/>
      <c r="K14" s="96"/>
      <c r="L14" s="96"/>
      <c r="M14" s="10"/>
    </row>
    <row r="15" spans="1:14" ht="25.5" customHeight="1">
      <c r="A15" s="165"/>
      <c r="B15" s="416"/>
      <c r="C15" s="416"/>
      <c r="D15" s="412"/>
      <c r="E15" s="412"/>
      <c r="F15" s="417"/>
      <c r="G15" s="415"/>
      <c r="H15" s="418"/>
      <c r="I15" s="416"/>
      <c r="J15" s="175"/>
      <c r="K15" s="97"/>
      <c r="L15" s="97"/>
      <c r="M15" s="10"/>
    </row>
    <row r="16" spans="1:14" ht="22.5" customHeight="1">
      <c r="A16" s="165"/>
      <c r="B16" s="412"/>
      <c r="C16" s="412"/>
      <c r="D16" s="412"/>
      <c r="E16" s="416"/>
      <c r="F16" s="419"/>
      <c r="G16" s="412"/>
      <c r="H16" s="412"/>
      <c r="I16" s="412"/>
      <c r="J16" s="175"/>
      <c r="K16" s="97"/>
      <c r="L16" s="97"/>
      <c r="M16" s="10"/>
    </row>
    <row r="17" spans="1:13" ht="57" customHeight="1">
      <c r="A17" s="168"/>
      <c r="B17" s="233" t="s">
        <v>40</v>
      </c>
      <c r="C17" s="415"/>
      <c r="D17" s="412"/>
      <c r="E17" s="416"/>
      <c r="F17" s="419"/>
      <c r="G17" s="412"/>
      <c r="H17" s="412"/>
      <c r="I17" s="412"/>
      <c r="J17" s="175"/>
      <c r="K17" s="97"/>
      <c r="L17" s="97"/>
      <c r="M17" s="10"/>
    </row>
    <row r="18" spans="1:13" ht="21.75" customHeight="1">
      <c r="A18" s="167"/>
      <c r="B18" s="412"/>
      <c r="C18" s="412"/>
      <c r="D18" s="412"/>
      <c r="E18" s="416"/>
      <c r="F18" s="419"/>
      <c r="G18" s="412"/>
      <c r="H18" s="416"/>
      <c r="I18" s="415"/>
      <c r="J18" s="175"/>
      <c r="K18" s="97"/>
      <c r="L18" s="97"/>
      <c r="M18" s="10"/>
    </row>
    <row r="19" spans="1:13" ht="96.75" customHeight="1">
      <c r="A19" s="166"/>
      <c r="B19" s="417" t="s">
        <v>13</v>
      </c>
      <c r="C19" s="420"/>
      <c r="D19" s="420"/>
      <c r="E19" s="412"/>
      <c r="F19" s="412"/>
      <c r="G19" s="412"/>
      <c r="H19" s="412"/>
      <c r="I19" s="412"/>
      <c r="J19" s="174"/>
      <c r="K19" s="97"/>
      <c r="L19" s="97"/>
      <c r="M19" s="10"/>
    </row>
    <row r="20" spans="1:13" ht="98.25" customHeight="1">
      <c r="A20" s="166"/>
      <c r="B20" s="417" t="s">
        <v>14</v>
      </c>
      <c r="C20" s="416"/>
      <c r="D20" s="416"/>
      <c r="E20" s="412"/>
      <c r="F20" s="412"/>
      <c r="G20" s="421" t="s">
        <v>15</v>
      </c>
      <c r="H20" s="412"/>
      <c r="I20" s="416"/>
      <c r="J20" s="174"/>
      <c r="K20" s="181"/>
      <c r="L20" s="96"/>
      <c r="M20" s="10"/>
    </row>
    <row r="21" spans="1:13" ht="106.5" customHeight="1">
      <c r="A21" s="166"/>
      <c r="B21" s="417" t="s">
        <v>16</v>
      </c>
      <c r="C21" s="417"/>
      <c r="D21" s="417"/>
      <c r="E21" s="412"/>
      <c r="F21" s="412"/>
      <c r="G21" s="415" t="s">
        <v>73</v>
      </c>
      <c r="H21" s="412"/>
      <c r="I21" s="415"/>
      <c r="J21" s="174"/>
      <c r="K21" s="181"/>
      <c r="L21" s="96"/>
      <c r="M21" s="10"/>
    </row>
    <row r="22" spans="1:13" ht="34.5" customHeight="1">
      <c r="B22" s="176"/>
      <c r="C22" s="176"/>
      <c r="D22" s="176"/>
      <c r="E22" s="176"/>
      <c r="F22" s="176"/>
      <c r="G22" s="176"/>
      <c r="H22" s="176"/>
      <c r="I22" s="176"/>
      <c r="J22" s="58"/>
      <c r="K22" s="182"/>
      <c r="L22" s="10"/>
      <c r="M22" s="10"/>
    </row>
    <row r="23" spans="1:13" ht="123.75" customHeight="1" thickBot="1">
      <c r="B23" s="176"/>
      <c r="C23" s="176"/>
      <c r="D23" s="176"/>
      <c r="E23" s="176"/>
      <c r="F23" s="233" t="s">
        <v>184</v>
      </c>
      <c r="G23" s="176"/>
      <c r="H23" s="176"/>
      <c r="I23" s="176"/>
      <c r="J23" s="58"/>
      <c r="K23" s="183"/>
      <c r="L23" s="10"/>
      <c r="M23" s="10"/>
    </row>
    <row r="24" spans="1:13" ht="80.25" customHeight="1" thickBot="1">
      <c r="B24" s="360" t="s">
        <v>74</v>
      </c>
      <c r="C24" s="358" t="s">
        <v>75</v>
      </c>
      <c r="D24" s="346" t="s">
        <v>76</v>
      </c>
      <c r="E24" s="346" t="s">
        <v>77</v>
      </c>
      <c r="F24" s="346" t="s">
        <v>78</v>
      </c>
      <c r="G24" s="346" t="s">
        <v>79</v>
      </c>
      <c r="H24" s="346" t="s">
        <v>80</v>
      </c>
      <c r="I24" s="346" t="s">
        <v>81</v>
      </c>
      <c r="J24" s="346" t="s">
        <v>47</v>
      </c>
      <c r="K24" s="347" t="s">
        <v>82</v>
      </c>
      <c r="L24" s="10"/>
      <c r="M24" s="10"/>
    </row>
    <row r="25" spans="1:13" ht="85.5" customHeight="1">
      <c r="B25" s="359">
        <v>1</v>
      </c>
      <c r="C25" s="361">
        <v>44714</v>
      </c>
      <c r="D25" s="355" t="s">
        <v>83</v>
      </c>
      <c r="E25" s="355" t="s">
        <v>84</v>
      </c>
      <c r="F25" s="355" t="s">
        <v>88</v>
      </c>
      <c r="G25" s="355" t="s">
        <v>196</v>
      </c>
      <c r="H25" s="355" t="s">
        <v>209</v>
      </c>
      <c r="I25" s="356">
        <v>5</v>
      </c>
      <c r="J25" s="355">
        <v>180</v>
      </c>
      <c r="K25" s="357">
        <v>900</v>
      </c>
      <c r="L25" s="10"/>
      <c r="M25" s="10"/>
    </row>
    <row r="26" spans="1:13" ht="77.25" customHeight="1">
      <c r="B26" s="348">
        <v>2</v>
      </c>
      <c r="C26" s="361">
        <v>44716</v>
      </c>
      <c r="D26" s="355" t="s">
        <v>83</v>
      </c>
      <c r="E26" s="355" t="s">
        <v>151</v>
      </c>
      <c r="F26" s="355" t="s">
        <v>88</v>
      </c>
      <c r="G26" s="355" t="s">
        <v>197</v>
      </c>
      <c r="H26" s="355" t="s">
        <v>210</v>
      </c>
      <c r="I26" s="356">
        <v>5</v>
      </c>
      <c r="J26" s="355">
        <v>180</v>
      </c>
      <c r="K26" s="357">
        <v>900</v>
      </c>
      <c r="L26" s="10"/>
      <c r="M26" s="10"/>
    </row>
    <row r="27" spans="1:13" ht="81" customHeight="1">
      <c r="B27" s="348">
        <v>3</v>
      </c>
      <c r="C27" s="361">
        <v>44718</v>
      </c>
      <c r="D27" s="355" t="s">
        <v>190</v>
      </c>
      <c r="E27" s="355" t="s">
        <v>86</v>
      </c>
      <c r="F27" s="355" t="s">
        <v>171</v>
      </c>
      <c r="G27" s="355" t="s">
        <v>198</v>
      </c>
      <c r="H27" s="355" t="s">
        <v>211</v>
      </c>
      <c r="I27" s="356">
        <v>25</v>
      </c>
      <c r="J27" s="355">
        <v>180</v>
      </c>
      <c r="K27" s="357">
        <v>4500</v>
      </c>
      <c r="L27" s="10"/>
      <c r="M27" s="10"/>
    </row>
    <row r="28" spans="1:13" ht="73.5" customHeight="1">
      <c r="B28" s="348">
        <v>4</v>
      </c>
      <c r="C28" s="361">
        <v>44718</v>
      </c>
      <c r="D28" s="355" t="s">
        <v>190</v>
      </c>
      <c r="E28" s="355" t="s">
        <v>86</v>
      </c>
      <c r="F28" s="355" t="s">
        <v>172</v>
      </c>
      <c r="G28" s="355" t="s">
        <v>199</v>
      </c>
      <c r="H28" s="355" t="s">
        <v>212</v>
      </c>
      <c r="I28" s="356">
        <v>16</v>
      </c>
      <c r="J28" s="355">
        <v>180</v>
      </c>
      <c r="K28" s="357">
        <v>2880</v>
      </c>
      <c r="L28" s="10"/>
      <c r="M28" s="10"/>
    </row>
    <row r="29" spans="1:13" ht="77.25" customHeight="1">
      <c r="B29" s="348">
        <v>5</v>
      </c>
      <c r="C29" s="361">
        <v>44725</v>
      </c>
      <c r="D29" s="355" t="s">
        <v>83</v>
      </c>
      <c r="E29" s="355" t="s">
        <v>162</v>
      </c>
      <c r="F29" s="355" t="s">
        <v>153</v>
      </c>
      <c r="G29" s="355" t="s">
        <v>200</v>
      </c>
      <c r="H29" s="355" t="s">
        <v>213</v>
      </c>
      <c r="I29" s="356">
        <v>5</v>
      </c>
      <c r="J29" s="355">
        <v>180</v>
      </c>
      <c r="K29" s="357">
        <v>900</v>
      </c>
      <c r="L29" s="10"/>
      <c r="M29" s="10"/>
    </row>
    <row r="30" spans="1:13" ht="69.75" customHeight="1">
      <c r="B30" s="348">
        <v>6</v>
      </c>
      <c r="C30" s="361">
        <v>44725</v>
      </c>
      <c r="D30" s="355" t="s">
        <v>83</v>
      </c>
      <c r="E30" s="355" t="s">
        <v>152</v>
      </c>
      <c r="F30" s="355" t="s">
        <v>87</v>
      </c>
      <c r="G30" s="355" t="s">
        <v>201</v>
      </c>
      <c r="H30" s="355" t="s">
        <v>214</v>
      </c>
      <c r="I30" s="356">
        <v>5</v>
      </c>
      <c r="J30" s="355">
        <v>180</v>
      </c>
      <c r="K30" s="357">
        <v>900</v>
      </c>
      <c r="L30" s="10"/>
      <c r="M30" s="10"/>
    </row>
    <row r="31" spans="1:13" ht="74.25" customHeight="1">
      <c r="B31" s="348">
        <v>12</v>
      </c>
      <c r="C31" s="361">
        <v>44725</v>
      </c>
      <c r="D31" s="355" t="s">
        <v>192</v>
      </c>
      <c r="E31" s="355" t="s">
        <v>86</v>
      </c>
      <c r="F31" s="355" t="s">
        <v>88</v>
      </c>
      <c r="G31" s="355" t="s">
        <v>207</v>
      </c>
      <c r="H31" s="355" t="s">
        <v>220</v>
      </c>
      <c r="I31" s="356">
        <v>6.5</v>
      </c>
      <c r="J31" s="355">
        <v>180</v>
      </c>
      <c r="K31" s="357">
        <v>1170</v>
      </c>
      <c r="L31" s="10"/>
      <c r="M31" s="10"/>
    </row>
    <row r="32" spans="1:13" ht="74.25" customHeight="1">
      <c r="B32" s="348">
        <v>13</v>
      </c>
      <c r="C32" s="361">
        <v>44726</v>
      </c>
      <c r="D32" s="355" t="s">
        <v>83</v>
      </c>
      <c r="E32" s="355" t="s">
        <v>84</v>
      </c>
      <c r="F32" s="355" t="s">
        <v>85</v>
      </c>
      <c r="G32" s="355" t="s">
        <v>208</v>
      </c>
      <c r="H32" s="355" t="s">
        <v>221</v>
      </c>
      <c r="I32" s="356">
        <v>8</v>
      </c>
      <c r="J32" s="355">
        <v>180</v>
      </c>
      <c r="K32" s="357">
        <v>1440</v>
      </c>
      <c r="L32" s="10"/>
      <c r="M32" s="10"/>
    </row>
    <row r="33" spans="2:13" ht="66.75" customHeight="1">
      <c r="B33" s="348">
        <v>7</v>
      </c>
      <c r="C33" s="361">
        <v>44733</v>
      </c>
      <c r="D33" s="355" t="s">
        <v>191</v>
      </c>
      <c r="E33" s="355" t="s">
        <v>193</v>
      </c>
      <c r="F33" s="355" t="s">
        <v>153</v>
      </c>
      <c r="G33" s="355" t="s">
        <v>202</v>
      </c>
      <c r="H33" s="355" t="s">
        <v>215</v>
      </c>
      <c r="I33" s="356">
        <v>15</v>
      </c>
      <c r="J33" s="355">
        <v>180</v>
      </c>
      <c r="K33" s="357">
        <v>2700</v>
      </c>
      <c r="L33" s="10"/>
      <c r="M33" s="10"/>
    </row>
    <row r="34" spans="2:13" ht="72.75" customHeight="1">
      <c r="B34" s="348">
        <v>8</v>
      </c>
      <c r="C34" s="361">
        <v>44733</v>
      </c>
      <c r="D34" s="355" t="s">
        <v>83</v>
      </c>
      <c r="E34" s="355" t="s">
        <v>194</v>
      </c>
      <c r="F34" s="355" t="s">
        <v>88</v>
      </c>
      <c r="G34" s="355" t="s">
        <v>203</v>
      </c>
      <c r="H34" s="355" t="s">
        <v>216</v>
      </c>
      <c r="I34" s="356">
        <v>10</v>
      </c>
      <c r="J34" s="355">
        <v>180</v>
      </c>
      <c r="K34" s="357">
        <v>1800</v>
      </c>
      <c r="L34" s="10"/>
      <c r="M34" s="10"/>
    </row>
    <row r="35" spans="2:13" ht="62.25" customHeight="1">
      <c r="B35" s="348">
        <v>9</v>
      </c>
      <c r="C35" s="361">
        <v>44733</v>
      </c>
      <c r="D35" s="355" t="s">
        <v>83</v>
      </c>
      <c r="E35" s="355" t="s">
        <v>84</v>
      </c>
      <c r="F35" s="355" t="s">
        <v>153</v>
      </c>
      <c r="G35" s="355" t="s">
        <v>204</v>
      </c>
      <c r="H35" s="355" t="s">
        <v>217</v>
      </c>
      <c r="I35" s="356">
        <v>10</v>
      </c>
      <c r="J35" s="355">
        <v>180</v>
      </c>
      <c r="K35" s="357">
        <v>1800</v>
      </c>
      <c r="L35" s="10"/>
      <c r="M35" s="10"/>
    </row>
    <row r="36" spans="2:13" ht="54" customHeight="1">
      <c r="B36" s="348">
        <v>10</v>
      </c>
      <c r="C36" s="361">
        <v>44733</v>
      </c>
      <c r="D36" s="355" t="s">
        <v>83</v>
      </c>
      <c r="E36" s="355" t="s">
        <v>170</v>
      </c>
      <c r="F36" s="355" t="s">
        <v>195</v>
      </c>
      <c r="G36" s="355" t="s">
        <v>205</v>
      </c>
      <c r="H36" s="355" t="s">
        <v>218</v>
      </c>
      <c r="I36" s="356">
        <v>10</v>
      </c>
      <c r="J36" s="355">
        <v>180</v>
      </c>
      <c r="K36" s="357">
        <v>1800</v>
      </c>
      <c r="L36" s="10"/>
      <c r="M36" s="10"/>
    </row>
    <row r="37" spans="2:13" ht="76.5" customHeight="1">
      <c r="B37" s="348">
        <v>11</v>
      </c>
      <c r="C37" s="361">
        <v>44736</v>
      </c>
      <c r="D37" s="355" t="s">
        <v>158</v>
      </c>
      <c r="E37" s="355" t="s">
        <v>84</v>
      </c>
      <c r="F37" s="355" t="s">
        <v>85</v>
      </c>
      <c r="G37" s="355" t="s">
        <v>206</v>
      </c>
      <c r="H37" s="355" t="s">
        <v>219</v>
      </c>
      <c r="I37" s="356">
        <v>10</v>
      </c>
      <c r="J37" s="355">
        <v>180</v>
      </c>
      <c r="K37" s="357">
        <v>1800</v>
      </c>
      <c r="L37" s="10"/>
      <c r="M37" s="10"/>
    </row>
    <row r="38" spans="2:13" ht="64.5" customHeight="1" thickBot="1">
      <c r="B38" s="320"/>
      <c r="C38" s="321"/>
      <c r="D38" s="321"/>
      <c r="E38" s="321"/>
      <c r="F38" s="321"/>
      <c r="G38" s="321"/>
      <c r="H38" s="321"/>
      <c r="I38" s="349">
        <f>SUM(I25:I37)</f>
        <v>130.5</v>
      </c>
      <c r="J38" s="321"/>
      <c r="K38" s="350">
        <f>SUM(K25:K37)</f>
        <v>23490</v>
      </c>
      <c r="L38" s="10"/>
      <c r="M38" s="10"/>
    </row>
    <row r="39" spans="2:13" ht="66.75" customHeight="1">
      <c r="B39" s="10"/>
      <c r="C39" s="10"/>
      <c r="D39" s="10"/>
      <c r="E39" s="10"/>
      <c r="F39" s="10"/>
      <c r="G39" s="10"/>
      <c r="H39" s="319"/>
      <c r="I39" s="10"/>
      <c r="J39" s="10"/>
      <c r="L39" s="10"/>
      <c r="M39" s="10"/>
    </row>
    <row r="40" spans="2:13" ht="66" customHeight="1">
      <c r="B40" s="10"/>
      <c r="C40" s="10"/>
      <c r="D40" s="10"/>
      <c r="E40" s="10"/>
      <c r="F40" s="10"/>
      <c r="G40" s="10"/>
      <c r="H40" s="319"/>
      <c r="I40" s="95"/>
      <c r="J40" s="10"/>
      <c r="L40" s="10"/>
      <c r="M40" s="10"/>
    </row>
    <row r="41" spans="2:13" ht="74.25" customHeight="1">
      <c r="B41" s="10"/>
      <c r="C41" s="10"/>
      <c r="D41" s="10"/>
      <c r="E41" s="10"/>
      <c r="F41" s="10"/>
      <c r="G41" s="10"/>
      <c r="H41" s="319"/>
      <c r="I41" s="95"/>
      <c r="J41" s="10"/>
      <c r="L41" s="10"/>
      <c r="M41" s="10"/>
    </row>
    <row r="42" spans="2:13" ht="60.75" customHeight="1">
      <c r="B42" s="10"/>
      <c r="C42" s="10"/>
      <c r="D42" s="10"/>
      <c r="E42" s="10"/>
      <c r="F42" s="10"/>
      <c r="G42" s="10"/>
      <c r="H42" s="319"/>
      <c r="I42" s="10"/>
      <c r="J42" s="10"/>
      <c r="K42" s="182"/>
      <c r="L42" s="10"/>
      <c r="M42" s="10"/>
    </row>
    <row r="43" spans="2:13" ht="67.5" customHeight="1">
      <c r="B43" s="10"/>
      <c r="C43" s="10"/>
      <c r="D43" s="10"/>
      <c r="E43" s="10"/>
      <c r="F43" s="10"/>
      <c r="G43" s="10"/>
      <c r="H43" s="319"/>
      <c r="I43" s="10"/>
      <c r="J43" s="10"/>
      <c r="K43" s="182"/>
      <c r="L43" s="10"/>
      <c r="M43" s="10"/>
    </row>
    <row r="44" spans="2:13" ht="66" customHeight="1">
      <c r="B44" s="10"/>
      <c r="C44" s="10"/>
      <c r="D44" s="10"/>
      <c r="E44" s="10"/>
      <c r="F44" s="10"/>
      <c r="G44" s="10"/>
      <c r="H44" s="319"/>
      <c r="I44" s="10"/>
      <c r="J44" s="10"/>
      <c r="K44" s="182"/>
      <c r="L44" s="10"/>
      <c r="M44" s="10"/>
    </row>
    <row r="45" spans="2:13" ht="65.25" customHeight="1">
      <c r="B45" s="10"/>
      <c r="C45" s="10"/>
      <c r="D45" s="10"/>
      <c r="E45" s="10"/>
      <c r="F45" s="10"/>
      <c r="G45" s="10"/>
      <c r="H45" s="319"/>
      <c r="I45" s="10"/>
      <c r="J45" s="10"/>
      <c r="K45" s="182"/>
      <c r="L45" s="10"/>
      <c r="M45" s="10"/>
    </row>
    <row r="46" spans="2:13" ht="74.25" customHeight="1">
      <c r="B46" s="10"/>
      <c r="C46" s="10"/>
      <c r="D46" s="10"/>
      <c r="E46" s="10"/>
      <c r="F46" s="10"/>
      <c r="G46" s="10"/>
      <c r="H46" s="319"/>
      <c r="I46" s="10"/>
      <c r="J46" s="10"/>
      <c r="K46" s="182"/>
      <c r="L46" s="10"/>
      <c r="M46" s="10"/>
    </row>
    <row r="47" spans="2:13" ht="69" customHeight="1">
      <c r="B47" s="10"/>
      <c r="C47" s="10"/>
      <c r="D47" s="10"/>
      <c r="E47" s="10"/>
      <c r="F47" s="10"/>
      <c r="G47" s="10"/>
      <c r="H47" s="319"/>
      <c r="I47" s="10"/>
      <c r="J47" s="10"/>
      <c r="K47" s="182"/>
      <c r="L47" s="10"/>
      <c r="M47" s="10"/>
    </row>
    <row r="48" spans="2:13" ht="69.75" customHeight="1">
      <c r="B48" s="10"/>
      <c r="C48" s="10"/>
      <c r="D48" s="10"/>
      <c r="E48" s="10"/>
      <c r="F48" s="10"/>
      <c r="G48" s="10"/>
      <c r="H48" s="319"/>
      <c r="I48" s="10"/>
      <c r="J48" s="10"/>
      <c r="K48" s="182"/>
    </row>
    <row r="49" spans="1:13" ht="58.5" customHeight="1">
      <c r="B49" s="10"/>
      <c r="C49" s="10"/>
      <c r="D49" s="10"/>
      <c r="E49" s="10"/>
      <c r="F49" s="10"/>
      <c r="G49" s="10"/>
      <c r="H49" s="319"/>
      <c r="I49" s="10"/>
      <c r="J49" s="10"/>
      <c r="K49" s="182"/>
    </row>
    <row r="50" spans="1:13" ht="64.5" customHeight="1">
      <c r="B50" s="10"/>
      <c r="C50" s="10"/>
      <c r="D50" s="10"/>
      <c r="E50" s="10"/>
      <c r="F50" s="10"/>
      <c r="G50" s="10"/>
      <c r="H50" s="319"/>
      <c r="I50" s="10"/>
      <c r="J50" s="10"/>
      <c r="K50" s="182"/>
      <c r="L50" s="10"/>
      <c r="M50" s="10"/>
    </row>
    <row r="51" spans="1:13" ht="58.5" customHeight="1">
      <c r="B51" s="10"/>
      <c r="C51" s="10"/>
      <c r="D51" s="10"/>
      <c r="E51" s="10"/>
      <c r="F51" s="10"/>
      <c r="G51" s="10"/>
      <c r="H51" s="319"/>
      <c r="I51" s="10"/>
      <c r="J51" s="10"/>
      <c r="K51" s="182"/>
      <c r="L51" s="10"/>
      <c r="M51" s="10"/>
    </row>
    <row r="52" spans="1:13" ht="68.25" customHeight="1">
      <c r="B52" s="10"/>
      <c r="C52" s="10"/>
      <c r="D52" s="10"/>
      <c r="E52" s="10"/>
      <c r="F52" s="10"/>
      <c r="G52" s="10"/>
      <c r="H52" s="319"/>
      <c r="I52" s="10"/>
      <c r="J52" s="10"/>
      <c r="K52" s="182"/>
      <c r="L52" s="10"/>
    </row>
    <row r="53" spans="1:13" ht="60" customHeight="1">
      <c r="B53" s="10"/>
      <c r="C53" s="10"/>
      <c r="D53" s="10"/>
      <c r="E53" s="10"/>
      <c r="F53" s="10"/>
      <c r="G53" s="10"/>
      <c r="H53" s="10"/>
      <c r="I53" s="10"/>
      <c r="J53" s="182"/>
      <c r="L53" s="10"/>
      <c r="M53" s="10"/>
    </row>
    <row r="54" spans="1:13" ht="53.25" customHeight="1">
      <c r="B54" s="10"/>
      <c r="C54" s="10"/>
      <c r="D54" s="10"/>
      <c r="E54" s="10"/>
      <c r="F54" s="10"/>
      <c r="G54" s="10"/>
      <c r="H54" s="10"/>
      <c r="I54" s="10"/>
      <c r="J54" s="182"/>
      <c r="L54" s="10"/>
      <c r="M54" s="10"/>
    </row>
    <row r="55" spans="1:13" ht="57.75" customHeight="1">
      <c r="B55" s="10"/>
      <c r="C55" s="10"/>
      <c r="D55" s="10"/>
      <c r="E55" s="10"/>
      <c r="F55" s="10"/>
      <c r="G55" s="10"/>
      <c r="H55" s="10"/>
      <c r="I55" s="10"/>
      <c r="J55" s="182"/>
      <c r="L55" s="10"/>
      <c r="M55" s="10"/>
    </row>
    <row r="56" spans="1:13" ht="57.75" customHeight="1">
      <c r="B56" s="10"/>
      <c r="C56" s="10"/>
      <c r="D56" s="10"/>
      <c r="E56" s="10"/>
      <c r="F56" s="10"/>
      <c r="G56" s="10"/>
      <c r="H56" s="10"/>
      <c r="I56" s="10"/>
      <c r="J56" s="182"/>
      <c r="K56" s="95"/>
      <c r="L56" s="10"/>
      <c r="M56" s="10"/>
    </row>
    <row r="57" spans="1:13" ht="51" customHeight="1">
      <c r="B57" s="10"/>
      <c r="C57" s="10"/>
      <c r="D57" s="10"/>
      <c r="E57" s="10"/>
      <c r="F57" s="10"/>
      <c r="G57" s="10"/>
      <c r="H57" s="10"/>
      <c r="I57" s="10"/>
      <c r="J57" s="182"/>
      <c r="K57" s="19"/>
      <c r="L57" s="10"/>
      <c r="M57" s="10"/>
    </row>
    <row r="58" spans="1:13" ht="47.25" customHeight="1">
      <c r="B58" s="10"/>
      <c r="C58" s="10"/>
      <c r="D58" s="10"/>
      <c r="E58" s="10"/>
      <c r="F58" s="10"/>
      <c r="G58" s="10"/>
      <c r="H58" s="10"/>
      <c r="I58" s="10"/>
      <c r="J58" s="182"/>
      <c r="K58" s="95"/>
      <c r="L58" s="10"/>
      <c r="M58" s="10"/>
    </row>
    <row r="59" spans="1:13" ht="51.75" customHeight="1">
      <c r="B59" s="10"/>
      <c r="C59" s="10"/>
      <c r="D59" s="10"/>
      <c r="E59" s="10"/>
      <c r="F59" s="10"/>
      <c r="G59" s="10"/>
      <c r="H59" s="10"/>
      <c r="I59" s="10"/>
      <c r="J59" s="182"/>
      <c r="K59" s="95"/>
      <c r="L59" s="93"/>
      <c r="M59" s="10"/>
    </row>
    <row r="60" spans="1:13" ht="53.25" customHeight="1">
      <c r="A60" s="177"/>
      <c r="B60" s="10"/>
      <c r="C60" s="10"/>
      <c r="D60" s="10"/>
      <c r="E60" s="10"/>
      <c r="F60" s="10"/>
      <c r="G60" s="10"/>
      <c r="H60" s="10"/>
      <c r="I60" s="10"/>
      <c r="J60" s="182"/>
      <c r="K60" s="10"/>
      <c r="M60" s="10"/>
    </row>
    <row r="61" spans="1:13" ht="47.25" customHeight="1">
      <c r="A61" s="177"/>
      <c r="B61" s="10"/>
      <c r="C61" s="10"/>
      <c r="D61" s="10"/>
      <c r="E61" s="10"/>
      <c r="F61" s="10"/>
      <c r="G61" s="10"/>
      <c r="H61" s="10"/>
      <c r="I61" s="10"/>
      <c r="J61" s="182"/>
      <c r="K61" s="10"/>
      <c r="L61" s="19"/>
      <c r="M61" s="10"/>
    </row>
    <row r="62" spans="1:13" ht="49.5" customHeight="1">
      <c r="A62" s="177"/>
      <c r="B62" s="10"/>
      <c r="C62" s="10"/>
      <c r="D62" s="10"/>
      <c r="E62" s="10"/>
      <c r="F62" s="10"/>
      <c r="G62" s="10"/>
      <c r="H62" s="10"/>
      <c r="I62" s="10"/>
      <c r="J62" s="182"/>
      <c r="K62" s="10"/>
      <c r="L62" s="19"/>
      <c r="M62" s="10"/>
    </row>
    <row r="63" spans="1:13" ht="75.75" customHeight="1">
      <c r="A63" s="177"/>
      <c r="B63" s="10"/>
      <c r="C63" s="10"/>
      <c r="D63" s="10"/>
      <c r="E63" s="10"/>
      <c r="F63" s="10"/>
      <c r="G63" s="10"/>
      <c r="H63" s="10"/>
      <c r="I63" s="10"/>
      <c r="J63" s="182"/>
      <c r="K63" s="10"/>
      <c r="L63" s="95"/>
      <c r="M63" s="10"/>
    </row>
    <row r="64" spans="1:13" ht="51" customHeight="1">
      <c r="A64" s="10"/>
      <c r="B64" s="10"/>
      <c r="C64" s="10"/>
      <c r="D64" s="10"/>
      <c r="E64" s="10"/>
      <c r="F64" s="10"/>
      <c r="G64" s="10"/>
      <c r="H64" s="10"/>
      <c r="I64" s="10"/>
      <c r="J64" s="182"/>
      <c r="K64" s="10"/>
      <c r="L64" s="19"/>
      <c r="M64" s="10"/>
    </row>
    <row r="65" spans="1:13" ht="54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82"/>
    </row>
    <row r="66" spans="1:13" ht="4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82"/>
    </row>
    <row r="67" spans="1:13" ht="38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82"/>
    </row>
    <row r="68" spans="1:13" ht="58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82"/>
    </row>
    <row r="69" spans="1:13" ht="21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82"/>
      <c r="L69" s="10"/>
    </row>
    <row r="70" spans="1:13" ht="38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3" ht="36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3" ht="21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3" ht="21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3" ht="21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3" ht="21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3" ht="21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3" ht="21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3" ht="21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ht="21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ht="21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ht="21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21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21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M83" s="10"/>
    </row>
    <row r="84" spans="1:13" ht="21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35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48"/>
      <c r="M85" s="10"/>
    </row>
    <row r="86" spans="1:13" ht="42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84"/>
      <c r="M86" s="10"/>
    </row>
    <row r="87" spans="1:13" ht="21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84"/>
      <c r="M87" s="10"/>
    </row>
    <row r="88" spans="1:13" ht="21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84"/>
      <c r="M88" s="10"/>
    </row>
    <row r="89" spans="1:13" ht="30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ht="40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ht="21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ht="21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ht="21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21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ht="21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ht="21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t="21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ht="21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ht="21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21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ht="21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ht="21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t="21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ht="21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ht="21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21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ht="21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ht="21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21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ht="21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ht="21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ht="21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ht="21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ht="21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ht="21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ht="21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ht="21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ht="21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ht="21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ht="21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ht="21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ht="21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ht="21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ht="21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ht="21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ht="21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t="21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21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21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ht="21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ht="21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ht="18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ht="15.75" customHeight="1">
      <c r="A360" s="10"/>
      <c r="H360" s="10"/>
      <c r="I360" s="10"/>
      <c r="J360" s="10"/>
      <c r="K360" s="10"/>
      <c r="L360" s="10"/>
      <c r="M360" s="10"/>
    </row>
    <row r="361" spans="1:13" ht="15.75" customHeight="1">
      <c r="A361" s="10"/>
      <c r="H361" s="10"/>
      <c r="I361" s="10"/>
      <c r="J361" s="10"/>
      <c r="K361" s="10"/>
      <c r="L361" s="10"/>
      <c r="M361" s="10"/>
    </row>
    <row r="362" spans="1:13" ht="15.75" customHeight="1">
      <c r="A362" s="10"/>
      <c r="H362" s="10"/>
      <c r="K362" s="10"/>
      <c r="L362" s="10"/>
      <c r="M362" s="10"/>
    </row>
    <row r="363" spans="1:13" ht="15.75" customHeight="1">
      <c r="A363" s="10"/>
      <c r="H363" s="10"/>
      <c r="K363" s="10"/>
      <c r="L363" s="10"/>
      <c r="M363" s="10"/>
    </row>
    <row r="364" spans="1:13" ht="15.75" customHeight="1">
      <c r="A364" s="10"/>
      <c r="H364" s="10"/>
      <c r="K364" s="10"/>
      <c r="L364" s="10"/>
      <c r="M364" s="10"/>
    </row>
    <row r="365" spans="1:13" ht="15.75" customHeight="1">
      <c r="A365" s="10"/>
      <c r="K365" s="10"/>
      <c r="L365" s="10"/>
      <c r="M365" s="10"/>
    </row>
    <row r="366" spans="1:13" ht="15.75" customHeight="1">
      <c r="A366" s="10"/>
      <c r="K366" s="10"/>
      <c r="L366" s="10"/>
      <c r="M366" s="10"/>
    </row>
    <row r="367" spans="1:13" ht="15.75" customHeight="1">
      <c r="A367" s="10"/>
      <c r="K367" s="10"/>
      <c r="L367" s="10"/>
      <c r="M367" s="10"/>
    </row>
    <row r="368" spans="1:13" ht="15.75" customHeight="1">
      <c r="A368" s="10"/>
      <c r="K368" s="10"/>
      <c r="L368" s="10"/>
      <c r="M368" s="10"/>
    </row>
    <row r="369" spans="1:13" ht="15.75" customHeight="1">
      <c r="A369" s="10"/>
      <c r="K369" s="10"/>
      <c r="L369" s="10"/>
      <c r="M369" s="10"/>
    </row>
    <row r="370" spans="1:13" ht="15.75" customHeight="1">
      <c r="A370" s="10"/>
      <c r="K370" s="10"/>
      <c r="L370" s="10"/>
      <c r="M370" s="10"/>
    </row>
    <row r="371" spans="1:13" ht="15.75" customHeight="1">
      <c r="A371" s="10"/>
      <c r="K371" s="10"/>
      <c r="L371" s="10"/>
      <c r="M371" s="10"/>
    </row>
    <row r="372" spans="1:13" ht="15.75" customHeight="1">
      <c r="A372" s="10"/>
      <c r="K372" s="10"/>
      <c r="L372" s="10"/>
      <c r="M372" s="10"/>
    </row>
    <row r="373" spans="1:13" ht="15.75" customHeight="1">
      <c r="A373" s="10"/>
      <c r="K373" s="10"/>
      <c r="L373" s="10"/>
      <c r="M373" s="10"/>
    </row>
    <row r="374" spans="1:13" ht="15.75" customHeight="1">
      <c r="A374" s="10"/>
      <c r="K374" s="10"/>
      <c r="L374" s="10"/>
      <c r="M374" s="10"/>
    </row>
    <row r="375" spans="1:13" ht="15.75" customHeight="1">
      <c r="A375" s="10"/>
      <c r="K375" s="10"/>
      <c r="L375" s="10"/>
      <c r="M375" s="10"/>
    </row>
    <row r="376" spans="1:13" ht="15.75" customHeight="1">
      <c r="A376" s="10"/>
      <c r="K376" s="10"/>
      <c r="L376" s="10"/>
      <c r="M376" s="10"/>
    </row>
    <row r="377" spans="1:13" ht="15.75" customHeight="1">
      <c r="A377" s="10"/>
      <c r="K377" s="10"/>
      <c r="L377" s="10"/>
      <c r="M377" s="10"/>
    </row>
    <row r="378" spans="1:13" ht="15.75" customHeight="1">
      <c r="A378" s="10"/>
      <c r="K378" s="10"/>
      <c r="L378" s="10"/>
      <c r="M378" s="10"/>
    </row>
    <row r="379" spans="1:13" ht="15.75" customHeight="1">
      <c r="A379" s="10"/>
      <c r="K379" s="10"/>
      <c r="L379" s="10"/>
      <c r="M379" s="10"/>
    </row>
    <row r="380" spans="1:13" ht="15.75" customHeight="1">
      <c r="A380" s="10"/>
      <c r="K380" s="10"/>
      <c r="L380" s="10"/>
      <c r="M380" s="10"/>
    </row>
    <row r="381" spans="1:13" ht="15.75" customHeight="1">
      <c r="A381" s="10"/>
      <c r="K381" s="10"/>
      <c r="L381" s="10"/>
      <c r="M381" s="10"/>
    </row>
    <row r="382" spans="1:13" ht="15.75" customHeight="1">
      <c r="A382" s="10"/>
      <c r="K382" s="10"/>
      <c r="L382" s="10"/>
      <c r="M382" s="10"/>
    </row>
    <row r="383" spans="1:13" ht="15.75" customHeight="1">
      <c r="A383" s="10"/>
      <c r="K383" s="10"/>
      <c r="L383" s="10"/>
      <c r="M383" s="10"/>
    </row>
    <row r="384" spans="1:13" ht="15.75" customHeight="1">
      <c r="A384" s="10"/>
      <c r="K384" s="10"/>
      <c r="L384" s="10"/>
      <c r="M384" s="10"/>
    </row>
    <row r="385" spans="1:13" ht="15.75" customHeight="1">
      <c r="A385" s="10"/>
      <c r="K385" s="10"/>
      <c r="L385" s="10"/>
      <c r="M385" s="10"/>
    </row>
    <row r="386" spans="1:13" ht="15.75" customHeight="1">
      <c r="A386" s="10"/>
      <c r="K386" s="10"/>
      <c r="L386" s="10"/>
      <c r="M386" s="10"/>
    </row>
    <row r="387" spans="1:13" ht="15.75" customHeight="1">
      <c r="A387" s="10"/>
      <c r="K387" s="10"/>
      <c r="L387" s="10"/>
      <c r="M387" s="10"/>
    </row>
    <row r="388" spans="1:13" ht="15.75" customHeight="1">
      <c r="A388" s="10"/>
      <c r="K388" s="10"/>
      <c r="L388" s="10"/>
      <c r="M388" s="10"/>
    </row>
    <row r="389" spans="1:13" ht="15.75" customHeight="1">
      <c r="A389" s="10"/>
      <c r="K389" s="10"/>
      <c r="L389" s="10"/>
      <c r="M389" s="10"/>
    </row>
    <row r="390" spans="1:13" ht="15.75" customHeight="1">
      <c r="A390" s="10"/>
      <c r="K390" s="10"/>
      <c r="L390" s="10"/>
      <c r="M390" s="10"/>
    </row>
    <row r="391" spans="1:13" ht="15.75" customHeight="1">
      <c r="A391" s="10"/>
      <c r="K391" s="10"/>
      <c r="L391" s="10"/>
      <c r="M391" s="10"/>
    </row>
    <row r="392" spans="1:13" ht="15.75" customHeight="1">
      <c r="A392" s="10"/>
      <c r="K392" s="10"/>
      <c r="L392" s="10"/>
      <c r="M392" s="10"/>
    </row>
    <row r="393" spans="1:13" ht="15.75" customHeight="1">
      <c r="A393" s="10"/>
      <c r="K393" s="10"/>
      <c r="L393" s="10"/>
      <c r="M393" s="10"/>
    </row>
    <row r="394" spans="1:13" ht="15.75" customHeight="1">
      <c r="A394" s="10"/>
      <c r="K394" s="10"/>
      <c r="L394" s="10"/>
      <c r="M394" s="10"/>
    </row>
    <row r="395" spans="1:13" ht="15.75" customHeight="1">
      <c r="A395" s="10"/>
      <c r="K395" s="10"/>
      <c r="L395" s="10"/>
      <c r="M395" s="10"/>
    </row>
    <row r="396" spans="1:13" ht="15.75" customHeight="1">
      <c r="A396" s="10"/>
      <c r="K396" s="10"/>
      <c r="L396" s="10"/>
      <c r="M396" s="10"/>
    </row>
    <row r="397" spans="1:13" ht="15.75" customHeight="1">
      <c r="A397" s="10"/>
      <c r="K397" s="10"/>
      <c r="L397" s="10"/>
      <c r="M397" s="10"/>
    </row>
    <row r="398" spans="1:13" ht="15.75" customHeight="1">
      <c r="A398" s="10"/>
      <c r="K398" s="10"/>
      <c r="L398" s="10"/>
      <c r="M398" s="10"/>
    </row>
    <row r="399" spans="1:13" ht="15.75" customHeight="1">
      <c r="A399" s="10"/>
      <c r="K399" s="10"/>
      <c r="L399" s="10"/>
      <c r="M399" s="10"/>
    </row>
    <row r="400" spans="1:13" ht="15.75" customHeight="1">
      <c r="A400" s="10"/>
      <c r="K400" s="10"/>
      <c r="L400" s="10"/>
      <c r="M400" s="10"/>
    </row>
    <row r="401" spans="1:13" ht="15.75" customHeight="1">
      <c r="A401" s="10"/>
      <c r="K401" s="10"/>
      <c r="L401" s="10"/>
      <c r="M401" s="10"/>
    </row>
    <row r="402" spans="1:13" ht="15.75" customHeight="1">
      <c r="A402" s="10"/>
      <c r="K402" s="10"/>
      <c r="L402" s="10"/>
      <c r="M402" s="10"/>
    </row>
    <row r="403" spans="1:13" ht="15.75" customHeight="1">
      <c r="A403" s="10"/>
      <c r="K403" s="10"/>
      <c r="L403" s="10"/>
      <c r="M403" s="10"/>
    </row>
    <row r="404" spans="1:13" ht="15.75" customHeight="1">
      <c r="A404" s="10"/>
      <c r="K404" s="10"/>
      <c r="L404" s="10"/>
      <c r="M404" s="10"/>
    </row>
    <row r="405" spans="1:13" ht="15.75" customHeight="1">
      <c r="A405" s="10"/>
      <c r="K405" s="10"/>
      <c r="L405" s="10"/>
      <c r="M405" s="10"/>
    </row>
    <row r="406" spans="1:13" ht="15.75" customHeight="1">
      <c r="A406" s="10"/>
      <c r="K406" s="10"/>
      <c r="L406" s="10"/>
      <c r="M406" s="10"/>
    </row>
    <row r="407" spans="1:13" ht="15.75" customHeight="1">
      <c r="A407" s="10"/>
      <c r="K407" s="10"/>
      <c r="L407" s="10"/>
      <c r="M407" s="10"/>
    </row>
    <row r="408" spans="1:13" ht="15.75" customHeight="1">
      <c r="A408" s="10"/>
      <c r="K408" s="10"/>
      <c r="L408" s="10"/>
      <c r="M408" s="10"/>
    </row>
    <row r="409" spans="1:13" ht="15.75" customHeight="1">
      <c r="A409" s="10"/>
      <c r="K409" s="10"/>
      <c r="L409" s="10"/>
      <c r="M409" s="10"/>
    </row>
    <row r="410" spans="1:13" ht="15.75" customHeight="1">
      <c r="A410" s="10"/>
      <c r="K410" s="10"/>
      <c r="L410" s="10"/>
      <c r="M410" s="10"/>
    </row>
    <row r="411" spans="1:13" ht="15.75" customHeight="1">
      <c r="A411" s="10"/>
      <c r="K411" s="10"/>
      <c r="L411" s="10"/>
      <c r="M411" s="10"/>
    </row>
    <row r="412" spans="1:13" ht="15.75" customHeight="1">
      <c r="A412" s="10"/>
      <c r="K412" s="10"/>
      <c r="L412" s="10"/>
      <c r="M412" s="10"/>
    </row>
    <row r="413" spans="1:13" ht="15.75" customHeight="1">
      <c r="A413" s="10"/>
      <c r="K413" s="10"/>
      <c r="L413" s="10"/>
      <c r="M413" s="10"/>
    </row>
    <row r="414" spans="1:13" ht="15.75" customHeight="1">
      <c r="A414" s="10"/>
      <c r="K414" s="10"/>
      <c r="L414" s="10"/>
      <c r="M414" s="10"/>
    </row>
    <row r="415" spans="1:13" ht="15.75" customHeight="1">
      <c r="A415" s="10"/>
      <c r="K415" s="10"/>
      <c r="L415" s="10"/>
      <c r="M415" s="10"/>
    </row>
    <row r="416" spans="1:13" ht="15.75" customHeight="1">
      <c r="A416" s="10"/>
      <c r="K416" s="10"/>
      <c r="L416" s="10"/>
      <c r="M416" s="10"/>
    </row>
    <row r="417" spans="1:13" ht="15.75" customHeight="1">
      <c r="A417" s="10"/>
      <c r="K417" s="10"/>
      <c r="L417" s="10"/>
      <c r="M417" s="10"/>
    </row>
    <row r="418" spans="1:13" ht="15.75" customHeight="1">
      <c r="A418" s="10"/>
      <c r="K418" s="10"/>
      <c r="L418" s="10"/>
      <c r="M418" s="10"/>
    </row>
    <row r="419" spans="1:13" ht="15.75" customHeight="1">
      <c r="A419" s="10"/>
      <c r="K419" s="10"/>
      <c r="L419" s="10"/>
      <c r="M419" s="10"/>
    </row>
    <row r="420" spans="1:13" ht="15.75" customHeight="1">
      <c r="A420" s="10"/>
      <c r="K420" s="10"/>
      <c r="L420" s="10"/>
      <c r="M420" s="10"/>
    </row>
    <row r="421" spans="1:13" ht="15.75" customHeight="1">
      <c r="A421" s="10"/>
      <c r="K421" s="10"/>
      <c r="L421" s="10"/>
      <c r="M421" s="10"/>
    </row>
    <row r="422" spans="1:13" ht="15.75" customHeight="1">
      <c r="A422" s="10"/>
      <c r="K422" s="10"/>
      <c r="L422" s="10"/>
      <c r="M422" s="10"/>
    </row>
    <row r="423" spans="1:13" ht="15.75" customHeight="1">
      <c r="A423" s="10"/>
      <c r="K423" s="10"/>
      <c r="L423" s="10"/>
      <c r="M423" s="10"/>
    </row>
    <row r="424" spans="1:13" ht="15.75" customHeight="1">
      <c r="K424" s="10"/>
      <c r="L424" s="10"/>
      <c r="M424" s="10"/>
    </row>
    <row r="425" spans="1:13" ht="15.75" customHeight="1">
      <c r="K425" s="10"/>
      <c r="L425" s="10"/>
      <c r="M425" s="10"/>
    </row>
    <row r="426" spans="1:13" ht="15.75" customHeight="1">
      <c r="K426" s="10"/>
      <c r="L426" s="10"/>
      <c r="M426" s="10"/>
    </row>
    <row r="427" spans="1:13" ht="15.75" customHeight="1">
      <c r="K427" s="10"/>
      <c r="L427" s="10"/>
      <c r="M427" s="10"/>
    </row>
    <row r="428" spans="1:13" ht="15.75" customHeight="1">
      <c r="K428" s="10"/>
      <c r="L428" s="10"/>
      <c r="M428" s="10"/>
    </row>
    <row r="429" spans="1:13" ht="15.75" customHeight="1">
      <c r="K429" s="10"/>
      <c r="L429" s="10"/>
      <c r="M429" s="10"/>
    </row>
    <row r="430" spans="1:13" ht="15.75" customHeight="1">
      <c r="K430" s="10"/>
      <c r="L430" s="10"/>
      <c r="M430" s="10"/>
    </row>
    <row r="431" spans="1:13" ht="15.75" customHeight="1">
      <c r="K431" s="10"/>
      <c r="L431" s="10"/>
      <c r="M431" s="10"/>
    </row>
    <row r="432" spans="1:13" ht="15.75" customHeight="1">
      <c r="K432" s="10"/>
      <c r="L432" s="10"/>
      <c r="M432" s="10"/>
    </row>
    <row r="433" spans="11:13" ht="15.75" customHeight="1">
      <c r="K433" s="10"/>
      <c r="L433" s="10"/>
      <c r="M433" s="10"/>
    </row>
    <row r="434" spans="11:13" ht="15.75" customHeight="1">
      <c r="K434" s="10"/>
      <c r="L434" s="10"/>
      <c r="M434" s="10"/>
    </row>
    <row r="435" spans="11:13" ht="15.75" customHeight="1">
      <c r="K435" s="10"/>
      <c r="L435" s="10"/>
      <c r="M435" s="10"/>
    </row>
    <row r="436" spans="11:13" ht="15.75" customHeight="1">
      <c r="K436" s="10"/>
      <c r="L436" s="10"/>
      <c r="M436" s="10"/>
    </row>
    <row r="437" spans="11:13" ht="15.75" customHeight="1">
      <c r="K437" s="10"/>
      <c r="L437" s="10"/>
      <c r="M437" s="10"/>
    </row>
    <row r="438" spans="11:13" ht="15.75" customHeight="1">
      <c r="K438" s="10"/>
      <c r="L438" s="10"/>
      <c r="M438" s="10"/>
    </row>
    <row r="439" spans="11:13" ht="15.75" customHeight="1">
      <c r="L439" s="10"/>
      <c r="M439" s="10"/>
    </row>
    <row r="440" spans="11:13" ht="15.75" customHeight="1">
      <c r="L440" s="10"/>
      <c r="M440" s="10"/>
    </row>
    <row r="441" spans="11:13" ht="15.75" customHeight="1">
      <c r="L441" s="10"/>
      <c r="M441" s="10"/>
    </row>
    <row r="442" spans="11:13" ht="15.75" customHeight="1">
      <c r="L442" s="10"/>
      <c r="M442" s="10"/>
    </row>
    <row r="443" spans="11:13" ht="15.75" customHeight="1">
      <c r="L443" s="10"/>
      <c r="M443" s="10"/>
    </row>
    <row r="444" spans="11:13" ht="15.75" customHeight="1">
      <c r="L444" s="10"/>
      <c r="M444" s="10"/>
    </row>
    <row r="445" spans="11:13" ht="15.75" customHeight="1">
      <c r="L445" s="10"/>
      <c r="M445" s="10"/>
    </row>
    <row r="446" spans="11:13" ht="15.75" customHeight="1">
      <c r="L446" s="10"/>
      <c r="M446" s="10"/>
    </row>
    <row r="447" spans="11:13" ht="15.75" customHeight="1">
      <c r="L447" s="10"/>
      <c r="M447" s="10"/>
    </row>
    <row r="448" spans="11:13" ht="15.75" customHeight="1">
      <c r="L448" s="10"/>
      <c r="M448" s="10"/>
    </row>
    <row r="449" spans="12:13" ht="15.75" customHeight="1">
      <c r="L449" s="10"/>
      <c r="M449" s="10"/>
    </row>
    <row r="450" spans="12:13" ht="15.75" customHeight="1">
      <c r="L450" s="10"/>
      <c r="M450" s="10"/>
    </row>
    <row r="451" spans="12:13" ht="15.75" customHeight="1">
      <c r="L451" s="10"/>
      <c r="M451" s="10"/>
    </row>
    <row r="452" spans="12:13" ht="15.75" customHeight="1">
      <c r="L452" s="10"/>
      <c r="M452" s="10"/>
    </row>
    <row r="453" spans="12:13" ht="15.75" customHeight="1">
      <c r="L453" s="10"/>
      <c r="M453" s="10"/>
    </row>
    <row r="454" spans="12:13" ht="15.75" customHeight="1">
      <c r="L454" s="10"/>
      <c r="M454" s="10"/>
    </row>
    <row r="455" spans="12:13" ht="15.75" customHeight="1">
      <c r="L455" s="10"/>
      <c r="M455" s="10"/>
    </row>
    <row r="456" spans="12:13" ht="15.75" customHeight="1">
      <c r="L456" s="10"/>
      <c r="M456" s="10"/>
    </row>
    <row r="457" spans="12:13" ht="15.75" customHeight="1">
      <c r="L457" s="10"/>
      <c r="M457" s="10"/>
    </row>
    <row r="458" spans="12:13" ht="15.75" customHeight="1">
      <c r="L458" s="10"/>
      <c r="M458" s="10"/>
    </row>
    <row r="459" spans="12:13" ht="15.75" customHeight="1">
      <c r="L459" s="10"/>
      <c r="M459" s="10"/>
    </row>
    <row r="460" spans="12:13" ht="15.75" customHeight="1">
      <c r="L460" s="10"/>
      <c r="M460" s="10"/>
    </row>
    <row r="461" spans="12:13" ht="15.75" customHeight="1">
      <c r="L461" s="10"/>
      <c r="M461" s="10"/>
    </row>
    <row r="462" spans="12:13" ht="15.75" customHeight="1">
      <c r="L462" s="10"/>
      <c r="M462" s="10"/>
    </row>
    <row r="463" spans="12:13" ht="15.75" customHeight="1">
      <c r="L463" s="10"/>
      <c r="M463" s="10"/>
    </row>
    <row r="464" spans="12:13" ht="15.75" customHeight="1">
      <c r="L464" s="10"/>
      <c r="M464" s="10"/>
    </row>
    <row r="465" spans="12:13" ht="15.75" customHeight="1">
      <c r="L465" s="10"/>
      <c r="M465" s="10"/>
    </row>
    <row r="466" spans="12:13" ht="15.75" customHeight="1">
      <c r="L466" s="10"/>
      <c r="M466" s="10"/>
    </row>
    <row r="467" spans="12:13" ht="15.75" customHeight="1">
      <c r="L467" s="10"/>
      <c r="M467" s="10"/>
    </row>
    <row r="468" spans="12:13" ht="15.75" customHeight="1">
      <c r="L468" s="10"/>
      <c r="M468" s="10"/>
    </row>
    <row r="469" spans="12:13" ht="15.75" customHeight="1">
      <c r="L469" s="10"/>
      <c r="M469" s="10"/>
    </row>
    <row r="470" spans="12:13" ht="15.75" customHeight="1">
      <c r="L470" s="10"/>
      <c r="M470" s="10"/>
    </row>
    <row r="471" spans="12:13" ht="15.75" customHeight="1">
      <c r="L471" s="10"/>
      <c r="M471" s="10"/>
    </row>
    <row r="472" spans="12:13" ht="15.75" customHeight="1">
      <c r="L472" s="10"/>
      <c r="M472" s="10"/>
    </row>
    <row r="473" spans="12:13" ht="15.75" customHeight="1">
      <c r="L473" s="10"/>
      <c r="M473" s="10"/>
    </row>
    <row r="474" spans="12:13" ht="15.75" customHeight="1">
      <c r="L474" s="10"/>
      <c r="M474" s="10"/>
    </row>
    <row r="475" spans="12:13" ht="15.75" customHeight="1">
      <c r="L475" s="10"/>
      <c r="M475" s="10"/>
    </row>
    <row r="476" spans="12:13" ht="15.75" customHeight="1">
      <c r="L476" s="10"/>
      <c r="M476" s="10"/>
    </row>
    <row r="477" spans="12:13" ht="15.75" customHeight="1">
      <c r="L477" s="10"/>
      <c r="M477" s="10"/>
    </row>
    <row r="478" spans="12:13" ht="15.75" customHeight="1">
      <c r="L478" s="10"/>
      <c r="M478" s="10"/>
    </row>
    <row r="479" spans="12:13" ht="15.75" customHeight="1">
      <c r="L479" s="10"/>
      <c r="M479" s="10"/>
    </row>
    <row r="480" spans="12:13" ht="15.75" customHeight="1">
      <c r="L480" s="10"/>
      <c r="M480" s="10"/>
    </row>
    <row r="481" spans="12:13" ht="15.75" customHeight="1">
      <c r="L481" s="10"/>
      <c r="M481" s="10"/>
    </row>
    <row r="482" spans="12:13" ht="15.75" customHeight="1">
      <c r="L482" s="10"/>
      <c r="M482" s="10"/>
    </row>
    <row r="483" spans="12:13" ht="15.75" customHeight="1">
      <c r="L483" s="10"/>
      <c r="M483" s="10"/>
    </row>
    <row r="484" spans="12:13" ht="15.75" customHeight="1">
      <c r="L484" s="10"/>
      <c r="M484" s="10"/>
    </row>
    <row r="485" spans="12:13" ht="15.75" customHeight="1">
      <c r="L485" s="10"/>
      <c r="M485" s="10"/>
    </row>
    <row r="486" spans="12:13" ht="15.75" customHeight="1">
      <c r="L486" s="10"/>
      <c r="M486" s="10"/>
    </row>
    <row r="487" spans="12:13" ht="15.75" customHeight="1">
      <c r="L487" s="10"/>
      <c r="M487" s="10"/>
    </row>
    <row r="488" spans="12:13" ht="15.75" customHeight="1">
      <c r="L488" s="10"/>
      <c r="M488" s="10"/>
    </row>
    <row r="489" spans="12:13" ht="15.75" customHeight="1">
      <c r="L489" s="10"/>
      <c r="M489" s="10"/>
    </row>
    <row r="490" spans="12:13" ht="15.75" customHeight="1">
      <c r="L490" s="10"/>
      <c r="M490" s="10"/>
    </row>
    <row r="491" spans="12:13" ht="15.75" customHeight="1">
      <c r="L491" s="10"/>
      <c r="M491" s="10"/>
    </row>
    <row r="492" spans="12:13" ht="15.75" customHeight="1">
      <c r="L492" s="10"/>
      <c r="M492" s="10"/>
    </row>
    <row r="493" spans="12:13" ht="15.75" customHeight="1">
      <c r="L493" s="10"/>
      <c r="M493" s="10"/>
    </row>
    <row r="494" spans="12:13" ht="15.75" customHeight="1">
      <c r="L494" s="10"/>
      <c r="M494" s="10"/>
    </row>
    <row r="495" spans="12:13" ht="15.75" customHeight="1">
      <c r="L495" s="10"/>
      <c r="M495" s="10"/>
    </row>
    <row r="496" spans="12:13" ht="15.75" customHeight="1">
      <c r="L496" s="10"/>
      <c r="M496" s="10"/>
    </row>
    <row r="497" spans="12:13" ht="15.75" customHeight="1">
      <c r="L497" s="10"/>
      <c r="M497" s="10"/>
    </row>
    <row r="498" spans="12:13" ht="15.75" customHeight="1">
      <c r="L498" s="10"/>
      <c r="M498" s="10"/>
    </row>
    <row r="499" spans="12:13" ht="15.75" customHeight="1">
      <c r="L499" s="10"/>
      <c r="M499" s="10"/>
    </row>
    <row r="500" spans="12:13" ht="15.75" customHeight="1">
      <c r="L500" s="10"/>
      <c r="M500" s="10"/>
    </row>
  </sheetData>
  <mergeCells count="6">
    <mergeCell ref="G13:I13"/>
    <mergeCell ref="G1:K1"/>
    <mergeCell ref="A3:K3"/>
    <mergeCell ref="A4:M4"/>
    <mergeCell ref="A5:J5"/>
    <mergeCell ref="A7:J7"/>
  </mergeCells>
  <pageMargins left="0.35" right="0.7" top="1" bottom="0.75" header="0.3" footer="0.3"/>
  <pageSetup scale="18" orientation="portrait" r:id="rId1"/>
  <colBreaks count="1" manualBreakCount="1">
    <brk id="12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abSelected="1" topLeftCell="A13" zoomScale="60" zoomScaleNormal="60" workbookViewId="0">
      <selection activeCell="R17" sqref="R17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597" t="s">
        <v>90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598"/>
      <c r="M1" s="598"/>
      <c r="N1" s="599"/>
    </row>
    <row r="2" spans="1:15" ht="36.75" customHeight="1">
      <c r="A2" s="600" t="s">
        <v>286</v>
      </c>
      <c r="B2" s="601"/>
      <c r="C2" s="601"/>
      <c r="D2" s="601"/>
      <c r="E2" s="601"/>
      <c r="F2" s="601"/>
      <c r="G2" s="601"/>
      <c r="H2" s="601"/>
      <c r="I2" s="601"/>
      <c r="J2" s="601"/>
      <c r="K2" s="601"/>
      <c r="L2" s="601"/>
      <c r="M2" s="601"/>
      <c r="N2" s="602"/>
    </row>
    <row r="3" spans="1:15" ht="82.5" customHeight="1" thickBot="1">
      <c r="A3" s="492" t="s">
        <v>91</v>
      </c>
      <c r="B3" s="493" t="s">
        <v>92</v>
      </c>
      <c r="C3" s="493" t="s">
        <v>93</v>
      </c>
      <c r="D3" s="493" t="s">
        <v>94</v>
      </c>
      <c r="E3" s="493" t="s">
        <v>95</v>
      </c>
      <c r="F3" s="493" t="s">
        <v>96</v>
      </c>
      <c r="G3" s="493" t="s">
        <v>97</v>
      </c>
      <c r="H3" s="493" t="s">
        <v>98</v>
      </c>
      <c r="I3" s="493" t="s">
        <v>99</v>
      </c>
      <c r="J3" s="493" t="s">
        <v>100</v>
      </c>
      <c r="K3" s="493" t="s">
        <v>101</v>
      </c>
      <c r="L3" s="493" t="s">
        <v>102</v>
      </c>
      <c r="M3" s="493" t="s">
        <v>103</v>
      </c>
      <c r="N3" s="494" t="s">
        <v>104</v>
      </c>
      <c r="O3" s="138"/>
    </row>
    <row r="4" spans="1:15" ht="35.25" customHeight="1">
      <c r="A4" s="609" t="s">
        <v>105</v>
      </c>
      <c r="B4" s="596" t="s">
        <v>106</v>
      </c>
      <c r="C4" s="495" t="s">
        <v>107</v>
      </c>
      <c r="D4" s="471">
        <v>0</v>
      </c>
      <c r="E4" s="471">
        <v>0</v>
      </c>
      <c r="F4" s="471">
        <v>0</v>
      </c>
      <c r="G4" s="471">
        <v>0</v>
      </c>
      <c r="H4" s="472">
        <v>0</v>
      </c>
      <c r="I4" s="589">
        <v>41.5</v>
      </c>
      <c r="J4" s="589">
        <v>32.5</v>
      </c>
      <c r="K4" s="589">
        <v>0</v>
      </c>
      <c r="L4" s="589">
        <v>0</v>
      </c>
      <c r="M4" s="589">
        <v>9</v>
      </c>
      <c r="N4" s="496"/>
      <c r="O4" s="138"/>
    </row>
    <row r="5" spans="1:15" ht="33" customHeight="1" thickBot="1">
      <c r="A5" s="610"/>
      <c r="B5" s="611"/>
      <c r="C5" s="497" t="s">
        <v>108</v>
      </c>
      <c r="D5" s="474">
        <v>0</v>
      </c>
      <c r="E5" s="474">
        <v>0</v>
      </c>
      <c r="F5" s="474">
        <v>0</v>
      </c>
      <c r="G5" s="474">
        <v>0</v>
      </c>
      <c r="H5" s="475">
        <v>0</v>
      </c>
      <c r="I5" s="590"/>
      <c r="J5" s="590"/>
      <c r="K5" s="590"/>
      <c r="L5" s="590"/>
      <c r="M5" s="590"/>
      <c r="N5" s="498"/>
      <c r="O5" s="138"/>
    </row>
    <row r="6" spans="1:15" ht="29.25" customHeight="1">
      <c r="A6" s="609" t="s">
        <v>284</v>
      </c>
      <c r="B6" s="596" t="s">
        <v>109</v>
      </c>
      <c r="C6" s="482" t="s">
        <v>107</v>
      </c>
      <c r="D6" s="471">
        <v>0</v>
      </c>
      <c r="E6" s="471">
        <v>0</v>
      </c>
      <c r="F6" s="471">
        <v>0</v>
      </c>
      <c r="G6" s="471">
        <v>0</v>
      </c>
      <c r="H6" s="472">
        <v>0</v>
      </c>
      <c r="I6" s="589">
        <v>0.5</v>
      </c>
      <c r="J6" s="589">
        <v>0</v>
      </c>
      <c r="K6" s="589">
        <v>0</v>
      </c>
      <c r="L6" s="589">
        <v>0</v>
      </c>
      <c r="M6" s="589">
        <v>0.5</v>
      </c>
      <c r="N6" s="499"/>
      <c r="O6" s="138"/>
    </row>
    <row r="7" spans="1:15" ht="31.5" customHeight="1" thickBot="1">
      <c r="A7" s="610"/>
      <c r="B7" s="611"/>
      <c r="C7" s="484" t="s">
        <v>108</v>
      </c>
      <c r="D7" s="474">
        <v>0</v>
      </c>
      <c r="E7" s="474">
        <v>0</v>
      </c>
      <c r="F7" s="474">
        <v>0</v>
      </c>
      <c r="G7" s="474">
        <v>0</v>
      </c>
      <c r="H7" s="475">
        <v>0</v>
      </c>
      <c r="I7" s="590"/>
      <c r="J7" s="590"/>
      <c r="K7" s="590"/>
      <c r="L7" s="590"/>
      <c r="M7" s="590"/>
      <c r="N7" s="500"/>
      <c r="O7" s="138"/>
    </row>
    <row r="8" spans="1:15" ht="36.75" customHeight="1">
      <c r="A8" s="609" t="s">
        <v>283</v>
      </c>
      <c r="B8" s="596" t="s">
        <v>110</v>
      </c>
      <c r="C8" s="482" t="s">
        <v>107</v>
      </c>
      <c r="D8" s="471">
        <v>0</v>
      </c>
      <c r="E8" s="471">
        <v>0</v>
      </c>
      <c r="F8" s="471">
        <v>0</v>
      </c>
      <c r="G8" s="471">
        <v>0</v>
      </c>
      <c r="H8" s="472">
        <f>D8+E8-F8-G8</f>
        <v>0</v>
      </c>
      <c r="I8" s="589">
        <v>0</v>
      </c>
      <c r="J8" s="589">
        <v>87</v>
      </c>
      <c r="K8" s="589">
        <v>0</v>
      </c>
      <c r="L8" s="589">
        <v>0</v>
      </c>
      <c r="M8" s="589">
        <v>0</v>
      </c>
      <c r="N8" s="473"/>
      <c r="O8" s="138"/>
    </row>
    <row r="9" spans="1:15" ht="27.75" customHeight="1" thickBot="1">
      <c r="A9" s="610"/>
      <c r="B9" s="590"/>
      <c r="C9" s="484" t="s">
        <v>108</v>
      </c>
      <c r="D9" s="474">
        <v>0</v>
      </c>
      <c r="E9" s="474">
        <v>87</v>
      </c>
      <c r="F9" s="474">
        <v>0</v>
      </c>
      <c r="G9" s="474">
        <v>0</v>
      </c>
      <c r="H9" s="475">
        <v>87</v>
      </c>
      <c r="I9" s="590"/>
      <c r="J9" s="590"/>
      <c r="K9" s="590"/>
      <c r="L9" s="590"/>
      <c r="M9" s="590"/>
      <c r="N9" s="476"/>
      <c r="O9" s="138"/>
    </row>
    <row r="10" spans="1:15" ht="41.25" customHeight="1">
      <c r="A10" s="609" t="s">
        <v>111</v>
      </c>
      <c r="B10" s="596" t="s">
        <v>109</v>
      </c>
      <c r="C10" s="482" t="s">
        <v>107</v>
      </c>
      <c r="D10" s="471">
        <v>0</v>
      </c>
      <c r="E10" s="471">
        <v>0</v>
      </c>
      <c r="F10" s="471">
        <v>0</v>
      </c>
      <c r="G10" s="471">
        <v>0</v>
      </c>
      <c r="H10" s="472">
        <f t="shared" ref="H10:H12" si="0">D10+E10-F10-G10</f>
        <v>0</v>
      </c>
      <c r="I10" s="589">
        <v>42.25</v>
      </c>
      <c r="J10" s="589">
        <v>243.5</v>
      </c>
      <c r="K10" s="589">
        <v>0</v>
      </c>
      <c r="L10" s="589">
        <v>0</v>
      </c>
      <c r="M10" s="589">
        <v>10.75</v>
      </c>
      <c r="N10" s="473"/>
      <c r="O10" s="138"/>
    </row>
    <row r="11" spans="1:15" ht="39" customHeight="1" thickBot="1">
      <c r="A11" s="610"/>
      <c r="B11" s="590"/>
      <c r="C11" s="484" t="s">
        <v>108</v>
      </c>
      <c r="D11" s="474">
        <v>0</v>
      </c>
      <c r="E11" s="474">
        <v>212</v>
      </c>
      <c r="F11" s="474">
        <v>0</v>
      </c>
      <c r="G11" s="474">
        <v>0</v>
      </c>
      <c r="H11" s="475">
        <v>212</v>
      </c>
      <c r="I11" s="590"/>
      <c r="J11" s="590"/>
      <c r="K11" s="590"/>
      <c r="L11" s="590"/>
      <c r="M11" s="590"/>
      <c r="N11" s="476"/>
      <c r="O11" s="138"/>
    </row>
    <row r="12" spans="1:15" ht="34.5" customHeight="1">
      <c r="A12" s="609" t="s">
        <v>112</v>
      </c>
      <c r="B12" s="596" t="s">
        <v>110</v>
      </c>
      <c r="C12" s="482" t="s">
        <v>107</v>
      </c>
      <c r="D12" s="471">
        <v>0</v>
      </c>
      <c r="E12" s="471">
        <v>0</v>
      </c>
      <c r="F12" s="471">
        <v>0</v>
      </c>
      <c r="G12" s="471">
        <v>0</v>
      </c>
      <c r="H12" s="472">
        <f t="shared" si="0"/>
        <v>0</v>
      </c>
      <c r="I12" s="589">
        <v>14.5</v>
      </c>
      <c r="J12" s="589">
        <v>14.5</v>
      </c>
      <c r="K12" s="589">
        <v>0</v>
      </c>
      <c r="L12" s="589">
        <v>0</v>
      </c>
      <c r="M12" s="589">
        <f>+(H12+H13)-J12+I12+K12</f>
        <v>0</v>
      </c>
      <c r="N12" s="473"/>
      <c r="O12" s="138"/>
    </row>
    <row r="13" spans="1:15" ht="36" customHeight="1" thickBot="1">
      <c r="A13" s="610"/>
      <c r="B13" s="590"/>
      <c r="C13" s="484" t="s">
        <v>108</v>
      </c>
      <c r="D13" s="474">
        <v>0</v>
      </c>
      <c r="E13" s="474">
        <v>0</v>
      </c>
      <c r="F13" s="474">
        <v>0</v>
      </c>
      <c r="G13" s="474">
        <v>0</v>
      </c>
      <c r="H13" s="475">
        <v>0</v>
      </c>
      <c r="I13" s="590"/>
      <c r="J13" s="590"/>
      <c r="K13" s="590"/>
      <c r="L13" s="590"/>
      <c r="M13" s="590"/>
      <c r="N13" s="476"/>
      <c r="O13" s="138"/>
    </row>
    <row r="14" spans="1:15" ht="29.25" customHeight="1">
      <c r="A14" s="609" t="s">
        <v>113</v>
      </c>
      <c r="B14" s="596" t="s">
        <v>109</v>
      </c>
      <c r="C14" s="482" t="s">
        <v>107</v>
      </c>
      <c r="D14" s="471">
        <v>0</v>
      </c>
      <c r="E14" s="471">
        <v>0</v>
      </c>
      <c r="F14" s="471">
        <v>0</v>
      </c>
      <c r="G14" s="471">
        <v>0</v>
      </c>
      <c r="H14" s="472">
        <f t="shared" ref="H14:H19" si="1">D14+E14-F14-G14</f>
        <v>0</v>
      </c>
      <c r="I14" s="589">
        <v>0</v>
      </c>
      <c r="J14" s="589">
        <v>0</v>
      </c>
      <c r="K14" s="589">
        <v>0</v>
      </c>
      <c r="L14" s="589">
        <v>0</v>
      </c>
      <c r="M14" s="589">
        <f>+(H14+H15)-J14+I14+K14</f>
        <v>0</v>
      </c>
      <c r="N14" s="473"/>
      <c r="O14" s="138"/>
    </row>
    <row r="15" spans="1:15" ht="38.25" customHeight="1" thickBot="1">
      <c r="A15" s="610"/>
      <c r="B15" s="590"/>
      <c r="C15" s="484" t="s">
        <v>108</v>
      </c>
      <c r="D15" s="474">
        <v>0</v>
      </c>
      <c r="E15" s="474">
        <v>0</v>
      </c>
      <c r="F15" s="474">
        <v>0</v>
      </c>
      <c r="G15" s="474">
        <v>0</v>
      </c>
      <c r="H15" s="475">
        <f t="shared" si="1"/>
        <v>0</v>
      </c>
      <c r="I15" s="590"/>
      <c r="J15" s="590"/>
      <c r="K15" s="590"/>
      <c r="L15" s="590"/>
      <c r="M15" s="590"/>
      <c r="N15" s="476"/>
      <c r="O15" s="138"/>
    </row>
    <row r="16" spans="1:15" ht="31.5" customHeight="1">
      <c r="A16" s="609" t="s">
        <v>114</v>
      </c>
      <c r="B16" s="596" t="s">
        <v>110</v>
      </c>
      <c r="C16" s="482" t="s">
        <v>107</v>
      </c>
      <c r="D16" s="471">
        <v>0</v>
      </c>
      <c r="E16" s="471">
        <v>0</v>
      </c>
      <c r="F16" s="471">
        <v>0</v>
      </c>
      <c r="G16" s="471">
        <v>0</v>
      </c>
      <c r="H16" s="472">
        <f t="shared" si="1"/>
        <v>0</v>
      </c>
      <c r="I16" s="589">
        <v>0</v>
      </c>
      <c r="J16" s="589">
        <v>0</v>
      </c>
      <c r="K16" s="589">
        <v>0</v>
      </c>
      <c r="L16" s="589">
        <v>0</v>
      </c>
      <c r="M16" s="589">
        <f>+(H16+H17)-J16+I16+K16</f>
        <v>0</v>
      </c>
      <c r="N16" s="483"/>
      <c r="O16" s="138"/>
    </row>
    <row r="17" spans="1:16" ht="33" customHeight="1" thickBot="1">
      <c r="A17" s="610"/>
      <c r="B17" s="590"/>
      <c r="C17" s="484" t="s">
        <v>108</v>
      </c>
      <c r="D17" s="474">
        <v>0</v>
      </c>
      <c r="E17" s="474">
        <v>0</v>
      </c>
      <c r="F17" s="474">
        <v>0</v>
      </c>
      <c r="G17" s="474">
        <v>0</v>
      </c>
      <c r="H17" s="475">
        <f t="shared" si="1"/>
        <v>0</v>
      </c>
      <c r="I17" s="590"/>
      <c r="J17" s="590"/>
      <c r="K17" s="590"/>
      <c r="L17" s="590"/>
      <c r="M17" s="590"/>
      <c r="N17" s="476"/>
      <c r="O17" s="138"/>
    </row>
    <row r="18" spans="1:16" ht="30.75" customHeight="1">
      <c r="A18" s="609" t="s">
        <v>115</v>
      </c>
      <c r="B18" s="596" t="s">
        <v>110</v>
      </c>
      <c r="C18" s="482" t="s">
        <v>107</v>
      </c>
      <c r="D18" s="471">
        <v>0</v>
      </c>
      <c r="E18" s="471">
        <v>0</v>
      </c>
      <c r="F18" s="471">
        <v>0</v>
      </c>
      <c r="G18" s="471">
        <v>0</v>
      </c>
      <c r="H18" s="472">
        <f t="shared" si="1"/>
        <v>0</v>
      </c>
      <c r="I18" s="589">
        <v>0</v>
      </c>
      <c r="J18" s="589">
        <v>0</v>
      </c>
      <c r="K18" s="589">
        <v>0</v>
      </c>
      <c r="L18" s="589">
        <v>0</v>
      </c>
      <c r="M18" s="589">
        <f>+(H18+H19)-J18+I18+K18</f>
        <v>0</v>
      </c>
      <c r="N18" s="473"/>
      <c r="O18" s="138"/>
    </row>
    <row r="19" spans="1:16" ht="29.25" customHeight="1" thickBot="1">
      <c r="A19" s="610"/>
      <c r="B19" s="590"/>
      <c r="C19" s="484" t="s">
        <v>108</v>
      </c>
      <c r="D19" s="474">
        <v>0</v>
      </c>
      <c r="E19" s="474">
        <v>0</v>
      </c>
      <c r="F19" s="474">
        <v>0</v>
      </c>
      <c r="G19" s="474">
        <v>0</v>
      </c>
      <c r="H19" s="475">
        <f t="shared" si="1"/>
        <v>0</v>
      </c>
      <c r="I19" s="590"/>
      <c r="J19" s="590"/>
      <c r="K19" s="590"/>
      <c r="L19" s="590"/>
      <c r="M19" s="590"/>
      <c r="N19" s="476"/>
      <c r="O19" s="138"/>
    </row>
    <row r="20" spans="1:16" ht="36.75" customHeight="1">
      <c r="A20" s="609" t="s">
        <v>285</v>
      </c>
      <c r="B20" s="596" t="s">
        <v>116</v>
      </c>
      <c r="C20" s="482" t="s">
        <v>107</v>
      </c>
      <c r="D20" s="471">
        <v>0</v>
      </c>
      <c r="E20" s="471">
        <v>0</v>
      </c>
      <c r="F20" s="471">
        <v>0</v>
      </c>
      <c r="G20" s="471">
        <v>0</v>
      </c>
      <c r="H20" s="472">
        <f>D20+E20-F20-G20</f>
        <v>0</v>
      </c>
      <c r="I20" s="589">
        <v>0</v>
      </c>
      <c r="J20" s="589">
        <v>439.5</v>
      </c>
      <c r="K20" s="589">
        <v>0</v>
      </c>
      <c r="L20" s="589">
        <v>0</v>
      </c>
      <c r="M20" s="589">
        <f>+(H20+H21)-J20+I20+K20</f>
        <v>47.5</v>
      </c>
      <c r="N20" s="473"/>
      <c r="O20" s="138" t="s">
        <v>117</v>
      </c>
    </row>
    <row r="21" spans="1:16" ht="33" customHeight="1" thickBot="1">
      <c r="A21" s="610"/>
      <c r="B21" s="590"/>
      <c r="C21" s="484" t="s">
        <v>108</v>
      </c>
      <c r="D21" s="474">
        <v>0</v>
      </c>
      <c r="E21" s="474">
        <v>487</v>
      </c>
      <c r="F21" s="474">
        <v>0</v>
      </c>
      <c r="G21" s="474">
        <v>0</v>
      </c>
      <c r="H21" s="475">
        <v>487</v>
      </c>
      <c r="I21" s="590"/>
      <c r="J21" s="590"/>
      <c r="K21" s="590"/>
      <c r="L21" s="590"/>
      <c r="M21" s="590"/>
      <c r="N21" s="476"/>
      <c r="O21" s="138"/>
    </row>
    <row r="22" spans="1:16" ht="39.75" customHeight="1">
      <c r="A22" s="612" t="s">
        <v>281</v>
      </c>
      <c r="B22" s="614" t="s">
        <v>282</v>
      </c>
      <c r="C22" s="485" t="s">
        <v>107</v>
      </c>
      <c r="D22" s="486">
        <v>0</v>
      </c>
      <c r="E22" s="486">
        <v>0</v>
      </c>
      <c r="F22" s="486">
        <v>0</v>
      </c>
      <c r="G22" s="486">
        <v>0</v>
      </c>
      <c r="H22" s="487">
        <v>0</v>
      </c>
      <c r="I22" s="576">
        <v>0</v>
      </c>
      <c r="J22" s="576">
        <v>91</v>
      </c>
      <c r="K22" s="576">
        <v>0</v>
      </c>
      <c r="L22" s="576">
        <v>0</v>
      </c>
      <c r="M22" s="576">
        <v>0</v>
      </c>
      <c r="N22" s="44"/>
      <c r="O22" s="138"/>
    </row>
    <row r="23" spans="1:16" ht="29.25" customHeight="1" thickBot="1">
      <c r="A23" s="613"/>
      <c r="B23" s="615"/>
      <c r="C23" s="488" t="s">
        <v>108</v>
      </c>
      <c r="D23" s="489">
        <v>0</v>
      </c>
      <c r="E23" s="489">
        <v>91</v>
      </c>
      <c r="F23" s="489">
        <v>0</v>
      </c>
      <c r="G23" s="489">
        <v>0</v>
      </c>
      <c r="H23" s="490">
        <v>91</v>
      </c>
      <c r="I23" s="577"/>
      <c r="J23" s="577"/>
      <c r="K23" s="577"/>
      <c r="L23" s="577"/>
      <c r="M23" s="577"/>
      <c r="N23" s="491"/>
      <c r="O23" s="138"/>
    </row>
    <row r="24" spans="1:16" ht="37.5" customHeight="1" thickBot="1">
      <c r="A24" s="603" t="s">
        <v>65</v>
      </c>
      <c r="B24" s="604"/>
      <c r="C24" s="605"/>
      <c r="D24" s="501">
        <f>SUM(D6:D19)</f>
        <v>0</v>
      </c>
      <c r="E24" s="501">
        <f>SUM(E4:E23)</f>
        <v>877</v>
      </c>
      <c r="F24" s="501">
        <f>SUM(F6:F19)</f>
        <v>0</v>
      </c>
      <c r="G24" s="501">
        <f>SUM(G4:G21)</f>
        <v>0</v>
      </c>
      <c r="H24" s="501">
        <f>SUM(H4:H23)</f>
        <v>877</v>
      </c>
      <c r="I24" s="501">
        <f>SUM(I4:I21)</f>
        <v>98.75</v>
      </c>
      <c r="J24" s="501">
        <f>SUM(J4:J23)</f>
        <v>908</v>
      </c>
      <c r="K24" s="501">
        <f>SUM(K6:K19)</f>
        <v>0</v>
      </c>
      <c r="L24" s="501">
        <f>SUM(L6:L19)</f>
        <v>0</v>
      </c>
      <c r="M24" s="501">
        <f>SUM(M4:M21)</f>
        <v>67.75</v>
      </c>
      <c r="N24" s="477"/>
      <c r="O24" s="149"/>
    </row>
    <row r="25" spans="1:16" ht="33.75" customHeight="1" thickBot="1">
      <c r="A25" s="505" t="s">
        <v>107</v>
      </c>
      <c r="B25" s="505"/>
      <c r="C25" s="507"/>
      <c r="D25" s="506">
        <f>+D6+D8+D10+D12+D14</f>
        <v>0</v>
      </c>
      <c r="E25" s="503">
        <f>+E6+E8+E10+E12+E14</f>
        <v>0</v>
      </c>
      <c r="F25" s="503">
        <f>+F6+F8+F10+F12+F14</f>
        <v>0</v>
      </c>
      <c r="G25" s="503">
        <f>+G6+G8+G10+G12+G14</f>
        <v>0</v>
      </c>
      <c r="H25" s="503">
        <f>+H6+H8+H10+H12+H14</f>
        <v>0</v>
      </c>
      <c r="I25" s="503">
        <v>0</v>
      </c>
      <c r="J25" s="503">
        <v>0</v>
      </c>
      <c r="K25" s="503">
        <f>+K6+K8+K10+K12+K14</f>
        <v>0</v>
      </c>
      <c r="L25" s="503">
        <f>+L6+L8+L10+L12+L14</f>
        <v>0</v>
      </c>
      <c r="M25" s="504">
        <v>0</v>
      </c>
      <c r="N25" s="578">
        <f>+M25+M26</f>
        <v>67.75</v>
      </c>
    </row>
    <row r="26" spans="1:16" ht="41.25" customHeight="1" thickBot="1">
      <c r="A26" s="135" t="s">
        <v>108</v>
      </c>
      <c r="B26" s="136"/>
      <c r="C26" s="136"/>
      <c r="D26" s="137">
        <f>D17+D15+D13+D11+D9+D7</f>
        <v>0</v>
      </c>
      <c r="E26" s="137">
        <v>877</v>
      </c>
      <c r="F26" s="137">
        <f>+F15+F13+F11+F9+F7</f>
        <v>0</v>
      </c>
      <c r="G26" s="137">
        <v>0</v>
      </c>
      <c r="H26" s="137">
        <v>877</v>
      </c>
      <c r="I26" s="137">
        <v>98.75</v>
      </c>
      <c r="J26" s="137">
        <v>908</v>
      </c>
      <c r="K26" s="137">
        <f>+K15+K13+K11+K9+K7</f>
        <v>0</v>
      </c>
      <c r="L26" s="137">
        <v>0</v>
      </c>
      <c r="M26" s="502">
        <v>67.75</v>
      </c>
      <c r="N26" s="579"/>
      <c r="O26" s="150"/>
      <c r="P26" s="151"/>
    </row>
    <row r="27" spans="1:16" ht="28.5" customHeight="1" thickBot="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470"/>
      <c r="P27" s="152"/>
    </row>
    <row r="28" spans="1:16" ht="38.25" customHeight="1" thickBot="1">
      <c r="A28" s="139" t="s">
        <v>118</v>
      </c>
      <c r="B28" s="479"/>
      <c r="C28" s="480"/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1"/>
      <c r="O28" s="470" t="s">
        <v>131</v>
      </c>
      <c r="P28" s="152" t="s">
        <v>132</v>
      </c>
    </row>
    <row r="29" spans="1:16" ht="23.25" customHeight="1">
      <c r="A29" s="594" t="s">
        <v>119</v>
      </c>
      <c r="B29" s="591" t="s">
        <v>120</v>
      </c>
      <c r="C29" s="591" t="s">
        <v>121</v>
      </c>
      <c r="D29" s="593" t="s">
        <v>122</v>
      </c>
      <c r="E29" s="591" t="s">
        <v>123</v>
      </c>
      <c r="F29" s="606" t="s">
        <v>124</v>
      </c>
      <c r="G29" s="607"/>
      <c r="H29" s="606" t="s">
        <v>97</v>
      </c>
      <c r="I29" s="607"/>
      <c r="J29" s="606" t="s">
        <v>125</v>
      </c>
      <c r="K29" s="608"/>
      <c r="L29" s="607"/>
      <c r="M29" s="469" t="s">
        <v>126</v>
      </c>
      <c r="N29" s="478"/>
      <c r="O29" s="143"/>
      <c r="P29" s="154"/>
    </row>
    <row r="30" spans="1:16" ht="22.5" customHeight="1">
      <c r="A30" s="595"/>
      <c r="B30" s="592"/>
      <c r="C30" s="592"/>
      <c r="D30" s="592"/>
      <c r="E30" s="592"/>
      <c r="F30" s="141" t="s">
        <v>127</v>
      </c>
      <c r="G30" s="141" t="s">
        <v>128</v>
      </c>
      <c r="H30" s="140" t="s">
        <v>107</v>
      </c>
      <c r="I30" s="140" t="s">
        <v>108</v>
      </c>
      <c r="J30" s="153" t="s">
        <v>110</v>
      </c>
      <c r="K30" s="153" t="s">
        <v>109</v>
      </c>
      <c r="L30" s="153" t="s">
        <v>106</v>
      </c>
      <c r="M30" s="153" t="s">
        <v>129</v>
      </c>
      <c r="N30" s="153" t="s">
        <v>130</v>
      </c>
      <c r="O30" s="145"/>
      <c r="P30" s="155"/>
    </row>
    <row r="31" spans="1:16" ht="26.25" customHeight="1">
      <c r="A31" s="14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57">
        <f>SUM(O29:O30)</f>
        <v>0</v>
      </c>
      <c r="P31" s="158"/>
    </row>
    <row r="32" spans="1:16" ht="15.75" customHeight="1">
      <c r="A32" s="144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467"/>
      <c r="P32" s="468"/>
    </row>
    <row r="33" spans="1:16" ht="15" customHeight="1">
      <c r="A33" s="580" t="s">
        <v>133</v>
      </c>
      <c r="B33" s="581"/>
      <c r="C33" s="581"/>
      <c r="D33" s="581"/>
      <c r="E33" s="581"/>
      <c r="F33" s="581"/>
      <c r="G33" s="582"/>
      <c r="H33" s="146"/>
      <c r="I33" s="146"/>
      <c r="J33" s="146">
        <v>0</v>
      </c>
      <c r="K33" s="146"/>
      <c r="L33" s="156">
        <f t="shared" ref="L33:N33" si="2">SUM(L31)</f>
        <v>0</v>
      </c>
      <c r="M33" s="146">
        <f t="shared" si="2"/>
        <v>0</v>
      </c>
      <c r="N33" s="146">
        <f t="shared" si="2"/>
        <v>0</v>
      </c>
      <c r="O33" s="467"/>
      <c r="P33" s="468"/>
    </row>
    <row r="34" spans="1:16" ht="21.75" customHeight="1">
      <c r="A34" s="583"/>
      <c r="B34" s="584"/>
      <c r="C34" s="584"/>
      <c r="D34" s="584"/>
      <c r="E34" s="584"/>
      <c r="F34" s="584"/>
      <c r="G34" s="585"/>
      <c r="H34" s="466"/>
      <c r="I34" s="467"/>
      <c r="J34" s="467"/>
      <c r="K34" s="467"/>
      <c r="L34" s="467"/>
      <c r="M34" s="467"/>
      <c r="N34" s="467"/>
      <c r="O34" s="161"/>
      <c r="P34" s="162"/>
    </row>
    <row r="35" spans="1:16" ht="15" customHeight="1">
      <c r="A35" s="583"/>
      <c r="B35" s="584"/>
      <c r="C35" s="584"/>
      <c r="D35" s="584"/>
      <c r="E35" s="584"/>
      <c r="F35" s="584"/>
      <c r="G35" s="585"/>
      <c r="H35" s="466"/>
      <c r="I35" s="467"/>
      <c r="J35" s="467"/>
      <c r="K35" s="467"/>
      <c r="L35" s="467"/>
      <c r="M35" s="467"/>
      <c r="N35" s="467"/>
      <c r="O35" s="148"/>
      <c r="P35" s="148"/>
    </row>
    <row r="36" spans="1:16" ht="15" customHeight="1">
      <c r="A36" s="586"/>
      <c r="B36" s="587"/>
      <c r="C36" s="587"/>
      <c r="D36" s="587"/>
      <c r="E36" s="587"/>
      <c r="F36" s="587"/>
      <c r="G36" s="588"/>
      <c r="H36" s="147"/>
      <c r="I36" s="147"/>
      <c r="J36" s="159" t="s">
        <v>134</v>
      </c>
      <c r="K36" s="160"/>
      <c r="L36" s="160"/>
      <c r="M36" s="160"/>
      <c r="N36" s="160"/>
    </row>
    <row r="37" spans="1:16" ht="15" customHeight="1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28" zoomScale="60" zoomScaleNormal="60" workbookViewId="0">
      <selection activeCell="I33" sqref="I33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0.140625" customWidth="1"/>
    <col min="7" max="7" width="26.140625" customWidth="1"/>
    <col min="8" max="8" width="26.5703125" customWidth="1"/>
    <col min="9" max="9" width="56.7109375" customWidth="1"/>
    <col min="13" max="13" width="30.140625" customWidth="1"/>
  </cols>
  <sheetData>
    <row r="1" spans="2:9" ht="15" customHeight="1">
      <c r="B1" s="619" t="s">
        <v>135</v>
      </c>
      <c r="C1" s="619"/>
      <c r="D1" s="619"/>
      <c r="E1" s="48"/>
      <c r="F1" s="619" t="s">
        <v>1</v>
      </c>
      <c r="G1" s="619"/>
      <c r="H1" s="48"/>
      <c r="I1" s="619" t="s">
        <v>70</v>
      </c>
    </row>
    <row r="2" spans="2:9" ht="28.5">
      <c r="B2" s="619"/>
      <c r="C2" s="619"/>
      <c r="D2" s="619"/>
      <c r="E2" s="22"/>
      <c r="F2" s="619"/>
      <c r="G2" s="619"/>
      <c r="H2" s="22"/>
      <c r="I2" s="619"/>
    </row>
    <row r="3" spans="2:9" ht="15.75">
      <c r="C3" s="49"/>
      <c r="D3" s="49"/>
      <c r="E3" s="49"/>
      <c r="F3" s="49"/>
      <c r="G3" s="49"/>
      <c r="H3" s="49"/>
      <c r="I3" s="49"/>
    </row>
    <row r="4" spans="2:9" ht="135.75" customHeight="1">
      <c r="B4" s="526" t="s">
        <v>90</v>
      </c>
      <c r="C4" s="622"/>
      <c r="D4" s="622"/>
      <c r="E4" s="622"/>
      <c r="F4" s="622"/>
      <c r="G4" s="622"/>
      <c r="H4" s="622"/>
      <c r="I4" s="622"/>
    </row>
    <row r="5" spans="2:9" ht="26.25">
      <c r="B5" s="623" t="s">
        <v>35</v>
      </c>
      <c r="C5" s="623"/>
      <c r="D5" s="623"/>
      <c r="E5" s="623"/>
      <c r="F5" s="623"/>
      <c r="G5" s="623"/>
      <c r="H5" s="623"/>
      <c r="I5" s="623"/>
    </row>
    <row r="6" spans="2:9">
      <c r="B6" s="542"/>
      <c r="C6" s="561"/>
      <c r="D6" s="561"/>
      <c r="E6" s="561"/>
      <c r="F6" s="561"/>
      <c r="G6" s="561"/>
      <c r="H6" s="561"/>
      <c r="I6" s="561"/>
    </row>
    <row r="7" spans="2:9" ht="23.25">
      <c r="B7" s="624" t="s">
        <v>36</v>
      </c>
      <c r="C7" s="625"/>
      <c r="D7" s="625"/>
      <c r="E7" s="625"/>
      <c r="F7" s="625"/>
      <c r="G7" s="625"/>
      <c r="H7" s="625"/>
      <c r="I7" s="625"/>
    </row>
    <row r="8" spans="2:9" ht="36" customHeight="1">
      <c r="B8" s="41"/>
      <c r="C8" s="626" t="s">
        <v>136</v>
      </c>
      <c r="D8" s="625"/>
      <c r="E8" s="625"/>
      <c r="F8" s="625"/>
      <c r="G8" s="625"/>
      <c r="H8" s="625"/>
      <c r="I8" s="625"/>
    </row>
    <row r="9" spans="2:9" ht="36" customHeight="1">
      <c r="C9" s="50"/>
      <c r="D9" s="50"/>
      <c r="F9" s="26" t="s">
        <v>5</v>
      </c>
      <c r="G9" s="50"/>
      <c r="H9" s="50"/>
      <c r="I9" s="50"/>
    </row>
    <row r="10" spans="2:9" ht="20.25">
      <c r="E10" s="51"/>
      <c r="F10" s="51"/>
      <c r="G10" s="52"/>
      <c r="H10" s="53"/>
      <c r="I10" s="51"/>
    </row>
    <row r="11" spans="2:9" ht="48.75" customHeight="1">
      <c r="C11" s="54" t="s">
        <v>6</v>
      </c>
      <c r="D11" s="55"/>
      <c r="E11" s="56"/>
      <c r="F11" s="56"/>
      <c r="G11" s="57"/>
      <c r="H11" s="57"/>
      <c r="I11" s="80"/>
    </row>
    <row r="12" spans="2:9" ht="45" customHeight="1">
      <c r="C12" s="54" t="s">
        <v>7</v>
      </c>
      <c r="D12" s="55"/>
      <c r="E12" s="56"/>
      <c r="F12" s="56"/>
      <c r="G12" s="57"/>
      <c r="H12" s="57"/>
      <c r="I12" s="80"/>
    </row>
    <row r="13" spans="2:9" ht="42.75" customHeight="1">
      <c r="C13" s="54" t="s">
        <v>38</v>
      </c>
      <c r="D13" s="55"/>
      <c r="E13" s="56"/>
      <c r="F13" s="56"/>
      <c r="G13" s="58"/>
      <c r="H13" s="59" t="s">
        <v>9</v>
      </c>
      <c r="I13" s="81"/>
    </row>
    <row r="14" spans="2:9" ht="50.25" customHeight="1">
      <c r="C14" s="55" t="s">
        <v>187</v>
      </c>
      <c r="D14" s="55"/>
      <c r="E14" s="60"/>
      <c r="F14" s="54"/>
      <c r="G14" s="55"/>
      <c r="H14" s="61" t="s">
        <v>10</v>
      </c>
      <c r="I14" s="82"/>
    </row>
    <row r="15" spans="2:9" ht="43.5" customHeight="1">
      <c r="C15" s="55" t="s">
        <v>178</v>
      </c>
      <c r="D15" s="54"/>
      <c r="E15" s="60"/>
      <c r="F15" s="62"/>
      <c r="G15" s="58"/>
      <c r="H15" s="54" t="s">
        <v>73</v>
      </c>
      <c r="I15" s="82"/>
    </row>
    <row r="16" spans="2:9" ht="26.25" customHeight="1">
      <c r="C16" s="57"/>
      <c r="D16" s="57"/>
      <c r="E16" s="60"/>
      <c r="F16" s="60"/>
      <c r="G16" s="55"/>
      <c r="H16" s="60"/>
      <c r="I16" s="83"/>
    </row>
    <row r="17" spans="2:9" ht="26.25">
      <c r="C17" s="63" t="s">
        <v>159</v>
      </c>
      <c r="D17" s="57"/>
      <c r="E17" s="57"/>
      <c r="F17" s="55"/>
      <c r="G17" s="57"/>
      <c r="H17" s="57"/>
      <c r="I17" s="83"/>
    </row>
    <row r="18" spans="2:9" ht="26.25">
      <c r="C18" s="57"/>
      <c r="D18" s="57"/>
      <c r="E18" s="57"/>
      <c r="F18" s="55"/>
      <c r="G18" s="57"/>
      <c r="H18" s="64"/>
      <c r="I18" s="83"/>
    </row>
    <row r="19" spans="2:9" ht="49.5" customHeight="1">
      <c r="C19" s="55" t="s">
        <v>13</v>
      </c>
      <c r="D19" s="54"/>
      <c r="E19" s="60"/>
      <c r="F19" s="65"/>
      <c r="G19" s="57"/>
      <c r="H19" s="57"/>
      <c r="I19" s="83"/>
    </row>
    <row r="20" spans="2:9" ht="54.75" customHeight="1">
      <c r="C20" s="54" t="s">
        <v>14</v>
      </c>
      <c r="D20" s="60"/>
      <c r="E20" s="60"/>
      <c r="F20" s="57"/>
      <c r="G20" s="60" t="s">
        <v>137</v>
      </c>
      <c r="H20" s="66" t="s">
        <v>138</v>
      </c>
      <c r="I20" s="58"/>
    </row>
    <row r="21" spans="2:9" ht="51.75" customHeight="1">
      <c r="C21" s="54" t="s">
        <v>16</v>
      </c>
      <c r="D21" s="60"/>
      <c r="E21" s="65"/>
      <c r="F21" s="57"/>
      <c r="G21" s="55" t="s">
        <v>139</v>
      </c>
      <c r="H21" s="57"/>
      <c r="I21" s="620"/>
    </row>
    <row r="22" spans="2:9" ht="26.25">
      <c r="C22" s="57"/>
      <c r="D22" s="57"/>
      <c r="E22" s="57"/>
      <c r="F22" s="57"/>
      <c r="G22" s="57"/>
      <c r="H22" s="57"/>
      <c r="I22" s="621"/>
    </row>
    <row r="23" spans="2:9" ht="44.25" customHeight="1">
      <c r="C23" s="58"/>
      <c r="D23" s="58"/>
      <c r="E23" s="58"/>
      <c r="F23" s="58"/>
    </row>
    <row r="24" spans="2:9" ht="42" customHeight="1">
      <c r="C24" s="67" t="s">
        <v>222</v>
      </c>
      <c r="D24" s="68"/>
      <c r="E24" s="69"/>
      <c r="F24" s="69"/>
      <c r="G24" s="68"/>
      <c r="I24" s="72"/>
    </row>
    <row r="25" spans="2:9" ht="26.25" customHeight="1">
      <c r="B25" s="70"/>
      <c r="F25" s="71" t="s">
        <v>184</v>
      </c>
      <c r="G25" s="58"/>
      <c r="H25" s="72"/>
      <c r="I25" s="72"/>
    </row>
    <row r="26" spans="2:9" ht="39.75" customHeight="1" thickBot="1">
      <c r="B26" s="70"/>
      <c r="I26" s="72"/>
    </row>
    <row r="27" spans="2:9" ht="116.25" customHeight="1">
      <c r="B27" s="70"/>
      <c r="C27" s="549" t="s">
        <v>43</v>
      </c>
      <c r="D27" s="560" t="s">
        <v>44</v>
      </c>
      <c r="E27" s="630" t="s">
        <v>45</v>
      </c>
      <c r="F27" s="630" t="s">
        <v>46</v>
      </c>
      <c r="G27" s="560" t="s">
        <v>47</v>
      </c>
      <c r="H27" s="617" t="s">
        <v>48</v>
      </c>
      <c r="I27" s="72"/>
    </row>
    <row r="28" spans="2:9" ht="49.5" customHeight="1" thickBot="1">
      <c r="B28" s="70"/>
      <c r="C28" s="629"/>
      <c r="D28" s="616"/>
      <c r="E28" s="616"/>
      <c r="F28" s="616"/>
      <c r="G28" s="616"/>
      <c r="H28" s="618"/>
      <c r="I28" s="72"/>
    </row>
    <row r="29" spans="2:9" ht="48" customHeight="1">
      <c r="B29" s="70"/>
      <c r="C29" s="285">
        <v>44739</v>
      </c>
      <c r="D29" s="299" t="s">
        <v>49</v>
      </c>
      <c r="E29" s="300">
        <v>25</v>
      </c>
      <c r="F29" s="301">
        <f t="shared" ref="F29:F30" si="0">E29*20</f>
        <v>500</v>
      </c>
      <c r="G29" s="302">
        <v>50</v>
      </c>
      <c r="H29" s="303">
        <f>E29*G29</f>
        <v>1250</v>
      </c>
      <c r="I29" s="72"/>
    </row>
    <row r="30" spans="2:9" ht="42" customHeight="1">
      <c r="B30" s="70"/>
      <c r="C30" s="249">
        <v>44740</v>
      </c>
      <c r="D30" s="284" t="s">
        <v>49</v>
      </c>
      <c r="E30" s="128">
        <v>62</v>
      </c>
      <c r="F30" s="283">
        <f t="shared" si="0"/>
        <v>1240</v>
      </c>
      <c r="G30" s="313">
        <v>50</v>
      </c>
      <c r="H30" s="291">
        <f t="shared" ref="H30" si="1">E30*G30</f>
        <v>3100</v>
      </c>
      <c r="I30" s="72"/>
    </row>
    <row r="31" spans="2:9" ht="41.25" customHeight="1">
      <c r="B31" s="70"/>
      <c r="C31" s="249"/>
      <c r="D31" s="284"/>
      <c r="E31" s="235">
        <f>SUM(E29:E30)</f>
        <v>87</v>
      </c>
      <c r="F31" s="283"/>
      <c r="G31" s="282"/>
      <c r="H31" s="433">
        <v>4350</v>
      </c>
      <c r="I31" s="72"/>
    </row>
    <row r="32" spans="2:9" ht="41.25" customHeight="1">
      <c r="B32" s="70"/>
      <c r="C32" s="627" t="s">
        <v>154</v>
      </c>
      <c r="D32" s="628"/>
      <c r="E32" s="628"/>
      <c r="F32" s="131">
        <v>1</v>
      </c>
      <c r="G32" s="132" t="s">
        <v>51</v>
      </c>
      <c r="H32" s="286">
        <f>H31*9/100</f>
        <v>391.5</v>
      </c>
      <c r="I32" s="72"/>
    </row>
    <row r="33" spans="2:9" ht="51" customHeight="1">
      <c r="B33" s="70"/>
      <c r="C33" s="287"/>
      <c r="D33" s="236"/>
      <c r="E33" s="236"/>
      <c r="F33" s="133">
        <v>2</v>
      </c>
      <c r="G33" s="132" t="s">
        <v>52</v>
      </c>
      <c r="H33" s="286">
        <f>H31*9/100</f>
        <v>391.5</v>
      </c>
      <c r="I33" s="72"/>
    </row>
    <row r="34" spans="2:9" ht="39" customHeight="1">
      <c r="B34" s="70"/>
      <c r="C34" s="292"/>
      <c r="D34" s="130"/>
      <c r="E34" s="130"/>
      <c r="F34" s="237" t="s">
        <v>53</v>
      </c>
      <c r="G34" s="133"/>
      <c r="H34" s="327">
        <v>5133</v>
      </c>
      <c r="I34" s="72"/>
    </row>
    <row r="35" spans="2:9" ht="33.75" customHeight="1" thickBot="1">
      <c r="B35" s="75"/>
      <c r="C35" s="294"/>
      <c r="D35" s="295"/>
      <c r="E35" s="296"/>
      <c r="F35" s="297"/>
      <c r="G35" s="295"/>
      <c r="H35" s="298"/>
      <c r="I35" s="72"/>
    </row>
    <row r="36" spans="2:9" ht="36" customHeight="1">
      <c r="B36" s="70"/>
      <c r="I36" s="72"/>
    </row>
    <row r="37" spans="2:9" ht="33.75" customHeight="1">
      <c r="B37" s="70"/>
      <c r="I37" s="72"/>
    </row>
    <row r="38" spans="2:9" ht="31.5" customHeight="1">
      <c r="B38" s="70"/>
      <c r="C38" s="75" t="s">
        <v>26</v>
      </c>
      <c r="D38" s="75"/>
      <c r="E38" s="75"/>
      <c r="I38" s="72"/>
    </row>
    <row r="39" spans="2:9" ht="33.75" customHeight="1">
      <c r="B39" s="70"/>
      <c r="C39" s="75" t="s">
        <v>27</v>
      </c>
      <c r="D39" s="75"/>
      <c r="E39" s="75"/>
      <c r="G39" s="76" t="s">
        <v>140</v>
      </c>
      <c r="H39" s="2"/>
      <c r="I39" s="72"/>
    </row>
    <row r="40" spans="2:9" ht="32.25" customHeight="1">
      <c r="B40" s="70"/>
      <c r="C40" s="75" t="s">
        <v>28</v>
      </c>
      <c r="D40" s="75"/>
      <c r="E40" s="75"/>
      <c r="G40" s="2"/>
      <c r="H40" s="2"/>
      <c r="I40" s="72"/>
    </row>
    <row r="41" spans="2:9" ht="40.5" customHeight="1">
      <c r="B41" s="70"/>
      <c r="G41" s="2"/>
      <c r="H41" s="2"/>
      <c r="I41" s="72"/>
    </row>
    <row r="42" spans="2:9" ht="37.5" customHeight="1">
      <c r="B42" s="70"/>
      <c r="I42" s="72"/>
    </row>
    <row r="43" spans="2:9" ht="45" customHeight="1">
      <c r="B43" s="70"/>
      <c r="I43" s="72"/>
    </row>
    <row r="44" spans="2:9" ht="33.75" customHeight="1">
      <c r="B44" s="70"/>
      <c r="I44" s="72"/>
    </row>
    <row r="45" spans="2:9" ht="35.25" customHeight="1">
      <c r="B45" s="70"/>
      <c r="G45" s="76"/>
      <c r="H45" s="2"/>
      <c r="I45" s="72"/>
    </row>
    <row r="46" spans="2:9" ht="33.75" customHeight="1">
      <c r="B46" s="70"/>
      <c r="I46" s="72"/>
    </row>
    <row r="47" spans="2:9" ht="32.25" customHeight="1">
      <c r="B47" s="70"/>
      <c r="I47" s="72"/>
    </row>
    <row r="48" spans="2:9" ht="33.75" customHeight="1">
      <c r="B48" s="70"/>
      <c r="I48" s="72"/>
    </row>
    <row r="49" spans="2:9" ht="33.75" customHeight="1">
      <c r="B49" s="77"/>
      <c r="I49" s="72"/>
    </row>
    <row r="50" spans="2:9" ht="33.75" customHeight="1">
      <c r="B50" s="77"/>
      <c r="I50" s="72"/>
    </row>
    <row r="51" spans="2:9" ht="32.25" customHeight="1">
      <c r="B51" s="77"/>
      <c r="I51" s="72"/>
    </row>
    <row r="52" spans="2:9" ht="37.5" customHeight="1">
      <c r="B52" s="77"/>
      <c r="I52" s="72"/>
    </row>
    <row r="53" spans="2:9" ht="35.25" customHeight="1">
      <c r="B53" s="77"/>
      <c r="I53" s="72"/>
    </row>
    <row r="54" spans="2:9" ht="35.25" customHeight="1">
      <c r="B54" s="70"/>
      <c r="I54" s="72"/>
    </row>
    <row r="55" spans="2:9" ht="35.25" customHeight="1">
      <c r="B55" s="70"/>
    </row>
    <row r="56" spans="2:9" ht="33.75" customHeight="1">
      <c r="B56" s="78"/>
    </row>
    <row r="57" spans="2:9">
      <c r="B57" s="79"/>
    </row>
    <row r="58" spans="2:9">
      <c r="B58" s="70"/>
    </row>
    <row r="59" spans="2:9" ht="36" customHeight="1"/>
    <row r="60" spans="2:9" ht="33.75" customHeight="1">
      <c r="B60" s="70"/>
    </row>
    <row r="61" spans="2:9" ht="36" customHeight="1">
      <c r="B61" s="70"/>
    </row>
    <row r="63" spans="2:9" ht="28.5">
      <c r="I63" s="48"/>
    </row>
    <row r="65" spans="9:9" ht="28.5">
      <c r="I65" s="48"/>
    </row>
    <row r="66" spans="9:9" ht="28.5">
      <c r="I66" s="48"/>
    </row>
  </sheetData>
  <mergeCells count="16">
    <mergeCell ref="C32:E32"/>
    <mergeCell ref="C27:C28"/>
    <mergeCell ref="D27:D28"/>
    <mergeCell ref="E27:E28"/>
    <mergeCell ref="F27:F28"/>
    <mergeCell ref="G27:G28"/>
    <mergeCell ref="H27:H28"/>
    <mergeCell ref="I1:I2"/>
    <mergeCell ref="I21:I22"/>
    <mergeCell ref="B1:D2"/>
    <mergeCell ref="F1:G2"/>
    <mergeCell ref="B4:I4"/>
    <mergeCell ref="B5:I5"/>
    <mergeCell ref="B6:I6"/>
    <mergeCell ref="B7:I7"/>
    <mergeCell ref="C8:I8"/>
  </mergeCells>
  <hyperlinks>
    <hyperlink ref="G32" r:id="rId1"/>
    <hyperlink ref="G33" r:id="rId2"/>
  </hyperlinks>
  <pageMargins left="0.45" right="0.7" top="0.75" bottom="0.75" header="0.3" footer="0.3"/>
  <pageSetup scale="35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6" zoomScale="70" zoomScaleNormal="70" workbookViewId="0">
      <selection activeCell="G23" sqref="G23"/>
    </sheetView>
  </sheetViews>
  <sheetFormatPr defaultRowHeight="15"/>
  <cols>
    <col min="2" max="2" width="16" customWidth="1"/>
    <col min="3" max="3" width="24.1406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306" t="s">
        <v>141</v>
      </c>
      <c r="B1" s="1"/>
      <c r="C1" s="1"/>
      <c r="D1" s="1"/>
      <c r="E1" s="309" t="s">
        <v>32</v>
      </c>
      <c r="F1" s="1"/>
      <c r="G1" s="632" t="s">
        <v>142</v>
      </c>
      <c r="H1" s="632"/>
      <c r="I1" s="632"/>
      <c r="J1" s="632"/>
      <c r="K1" s="632"/>
    </row>
    <row r="2" spans="1:11" ht="18.75">
      <c r="A2" s="23"/>
      <c r="B2" s="23"/>
      <c r="C2" s="23"/>
      <c r="D2" s="23"/>
      <c r="E2" s="312"/>
      <c r="F2" s="312"/>
      <c r="G2" s="5"/>
      <c r="H2" s="23"/>
      <c r="I2" s="23"/>
      <c r="J2" s="23"/>
      <c r="K2" s="23"/>
    </row>
    <row r="3" spans="1:11" ht="150.75">
      <c r="A3" s="526" t="s">
        <v>143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</row>
    <row r="4" spans="1:11" ht="26.25">
      <c r="A4" s="24"/>
      <c r="B4" s="623" t="s">
        <v>35</v>
      </c>
      <c r="C4" s="623"/>
      <c r="D4" s="623"/>
      <c r="E4" s="623"/>
      <c r="F4" s="623"/>
      <c r="G4" s="623"/>
      <c r="H4" s="623"/>
      <c r="I4" s="623"/>
      <c r="J4" s="24"/>
      <c r="K4" s="24"/>
    </row>
    <row r="5" spans="1:11" ht="15.75" thickBot="1">
      <c r="A5" s="542"/>
      <c r="B5" s="561"/>
      <c r="C5" s="561"/>
      <c r="D5" s="561"/>
      <c r="E5" s="561"/>
      <c r="F5" s="561"/>
      <c r="G5" s="310"/>
      <c r="H5" s="310"/>
      <c r="I5" s="310"/>
      <c r="J5" s="310"/>
      <c r="K5" s="310"/>
    </row>
    <row r="6" spans="1:11" ht="33" customHeight="1">
      <c r="A6" s="624" t="s">
        <v>36</v>
      </c>
      <c r="B6" s="625"/>
      <c r="C6" s="625"/>
      <c r="D6" s="625"/>
      <c r="E6" s="625"/>
      <c r="F6" s="625"/>
      <c r="G6" s="312"/>
      <c r="H6" s="312"/>
      <c r="I6" s="312"/>
      <c r="J6" s="312"/>
      <c r="K6" s="312"/>
    </row>
    <row r="7" spans="1:11" ht="28.5" customHeight="1">
      <c r="A7" s="25"/>
      <c r="B7" s="25"/>
      <c r="C7" s="626" t="s">
        <v>144</v>
      </c>
      <c r="D7" s="625"/>
      <c r="E7" s="625"/>
      <c r="F7" s="625"/>
      <c r="G7" s="312"/>
      <c r="H7" s="312"/>
      <c r="I7" s="312"/>
      <c r="J7" s="312"/>
      <c r="K7" s="312"/>
    </row>
    <row r="8" spans="1:11" ht="33" customHeight="1">
      <c r="A8" s="312"/>
      <c r="B8" s="545" t="s">
        <v>5</v>
      </c>
      <c r="C8" s="544"/>
      <c r="D8" s="544"/>
      <c r="E8" s="544"/>
      <c r="F8" s="544"/>
      <c r="G8" s="312"/>
      <c r="H8" s="312"/>
      <c r="I8" s="312"/>
      <c r="J8" s="312"/>
      <c r="K8" s="312"/>
    </row>
    <row r="9" spans="1:11">
      <c r="A9" s="312"/>
      <c r="B9" s="312"/>
      <c r="C9" s="28"/>
      <c r="D9" s="28"/>
      <c r="E9" s="29"/>
      <c r="F9" s="30"/>
      <c r="G9" s="312"/>
      <c r="H9" s="312"/>
      <c r="I9" s="312"/>
      <c r="J9" s="312"/>
      <c r="K9" s="312"/>
    </row>
    <row r="10" spans="1:11" ht="39.75" customHeight="1">
      <c r="A10" s="312"/>
      <c r="B10" s="31" t="s">
        <v>6</v>
      </c>
      <c r="C10" s="31"/>
      <c r="D10" s="31"/>
      <c r="E10" s="31"/>
      <c r="F10" s="32" t="s">
        <v>9</v>
      </c>
      <c r="G10" s="33"/>
      <c r="H10" s="33"/>
      <c r="I10" s="33"/>
      <c r="J10" s="33"/>
      <c r="K10" s="312"/>
    </row>
    <row r="11" spans="1:11" ht="39" customHeight="1">
      <c r="A11" s="312"/>
      <c r="B11" s="31" t="s">
        <v>7</v>
      </c>
      <c r="C11" s="31"/>
      <c r="D11" s="31"/>
      <c r="E11" s="31"/>
      <c r="F11" s="101" t="s">
        <v>145</v>
      </c>
      <c r="G11" s="33"/>
      <c r="H11" s="33"/>
      <c r="I11" s="33"/>
      <c r="J11" s="33"/>
      <c r="K11" s="312"/>
    </row>
    <row r="12" spans="1:11" ht="38.25" customHeight="1">
      <c r="A12" s="312"/>
      <c r="B12" s="31" t="s">
        <v>59</v>
      </c>
      <c r="C12" s="31"/>
      <c r="D12" s="31"/>
      <c r="E12" s="31"/>
      <c r="F12" s="102" t="s">
        <v>146</v>
      </c>
      <c r="G12" s="33"/>
      <c r="H12" s="33"/>
      <c r="I12" s="33"/>
      <c r="J12" s="33"/>
      <c r="K12" s="312"/>
    </row>
    <row r="13" spans="1:11" ht="42" customHeight="1">
      <c r="A13" s="312"/>
      <c r="B13" s="37" t="s">
        <v>183</v>
      </c>
      <c r="C13" s="37"/>
      <c r="D13" s="31"/>
      <c r="E13" s="31"/>
      <c r="F13" s="33"/>
      <c r="G13" s="33"/>
      <c r="H13" s="33"/>
      <c r="I13" s="33"/>
      <c r="J13" s="33"/>
      <c r="K13" s="312"/>
    </row>
    <row r="14" spans="1:11" ht="42.75" customHeight="1">
      <c r="A14" s="312"/>
      <c r="B14" s="31" t="s">
        <v>179</v>
      </c>
      <c r="C14" s="31"/>
      <c r="D14" s="31"/>
      <c r="E14" s="31" t="s">
        <v>133</v>
      </c>
      <c r="F14" s="33"/>
      <c r="G14" s="33"/>
      <c r="H14" s="33"/>
      <c r="I14" s="33"/>
      <c r="J14" s="33"/>
      <c r="K14" s="312"/>
    </row>
    <row r="15" spans="1:11" ht="23.25">
      <c r="A15" s="312"/>
      <c r="B15" s="31"/>
      <c r="C15" s="31"/>
      <c r="D15" s="31"/>
      <c r="E15" s="31"/>
      <c r="F15" s="33"/>
      <c r="G15" s="33"/>
      <c r="H15" s="33"/>
      <c r="I15" s="33"/>
      <c r="J15" s="33"/>
      <c r="K15" s="312"/>
    </row>
    <row r="16" spans="1:11" ht="39" customHeight="1" thickBot="1">
      <c r="A16" s="312"/>
      <c r="B16" s="633" t="s">
        <v>174</v>
      </c>
      <c r="C16" s="633"/>
      <c r="D16" s="633"/>
      <c r="E16" s="33"/>
      <c r="F16" s="38"/>
      <c r="G16" s="33"/>
      <c r="H16" s="33"/>
      <c r="I16" s="33"/>
      <c r="J16" s="33"/>
      <c r="K16" s="312"/>
    </row>
    <row r="17" spans="1:11" ht="23.25">
      <c r="A17" s="39"/>
      <c r="B17" s="33"/>
      <c r="C17" s="33"/>
      <c r="D17" s="33"/>
      <c r="E17" s="38"/>
      <c r="F17" s="33"/>
      <c r="G17" s="33"/>
      <c r="H17" s="33"/>
      <c r="I17" s="33"/>
      <c r="J17" s="33"/>
      <c r="K17" s="312"/>
    </row>
    <row r="18" spans="1:11" ht="42" customHeight="1">
      <c r="A18" s="39"/>
      <c r="B18" s="31" t="s">
        <v>13</v>
      </c>
      <c r="C18" s="38"/>
      <c r="D18" s="38"/>
      <c r="E18" s="33"/>
      <c r="F18" s="40" t="s">
        <v>15</v>
      </c>
      <c r="G18" s="33"/>
      <c r="H18" s="33"/>
      <c r="I18" s="33"/>
      <c r="J18" s="33"/>
      <c r="K18" s="312"/>
    </row>
    <row r="19" spans="1:11" ht="44.25" customHeight="1">
      <c r="A19" s="39"/>
      <c r="B19" s="31" t="s">
        <v>14</v>
      </c>
      <c r="C19" s="31"/>
      <c r="D19" s="33"/>
      <c r="E19" s="33"/>
      <c r="F19" s="31" t="s">
        <v>17</v>
      </c>
      <c r="G19" s="33"/>
      <c r="H19" s="33"/>
      <c r="I19" s="33"/>
      <c r="J19" s="33"/>
      <c r="K19" s="312"/>
    </row>
    <row r="20" spans="1:11" ht="43.5" customHeight="1">
      <c r="A20" s="312"/>
      <c r="B20" s="31" t="s">
        <v>16</v>
      </c>
      <c r="C20" s="31"/>
      <c r="D20" s="31"/>
      <c r="E20" s="103"/>
      <c r="F20" s="33"/>
      <c r="G20" s="33"/>
      <c r="H20" s="33"/>
      <c r="I20" s="33"/>
      <c r="J20" s="33"/>
      <c r="K20" s="312"/>
    </row>
    <row r="21" spans="1:11" ht="25.5" customHeight="1">
      <c r="A21" s="312"/>
      <c r="B21" s="33"/>
      <c r="C21" s="33"/>
      <c r="D21" s="33"/>
      <c r="F21" s="103" t="s">
        <v>184</v>
      </c>
      <c r="G21" s="103"/>
      <c r="H21" s="103"/>
      <c r="I21" s="103"/>
      <c r="J21" s="103"/>
      <c r="K21" s="312"/>
    </row>
    <row r="22" spans="1:11" ht="23.25">
      <c r="A22" s="312"/>
      <c r="B22" s="33"/>
      <c r="C22" s="33"/>
      <c r="D22" s="33"/>
      <c r="E22" s="33"/>
      <c r="F22" s="33"/>
      <c r="G22" s="33"/>
      <c r="H22" s="33"/>
      <c r="I22" s="33"/>
      <c r="J22" s="33"/>
      <c r="K22" s="312"/>
    </row>
    <row r="23" spans="1:11" ht="40.5" customHeight="1">
      <c r="A23" s="312"/>
      <c r="B23" s="103" t="s">
        <v>150</v>
      </c>
      <c r="C23" s="38"/>
      <c r="D23" s="38"/>
      <c r="E23" s="38"/>
      <c r="F23" s="38"/>
      <c r="G23" s="38"/>
      <c r="H23" s="104"/>
      <c r="I23" s="115"/>
      <c r="J23" s="33"/>
      <c r="K23" s="312"/>
    </row>
    <row r="24" spans="1:11" ht="24" thickBot="1">
      <c r="A24" s="312"/>
      <c r="B24" s="33"/>
      <c r="C24" s="33"/>
      <c r="D24" s="33"/>
      <c r="E24" s="33"/>
      <c r="F24" s="33"/>
      <c r="G24" s="33"/>
      <c r="H24" s="33"/>
      <c r="I24" s="33"/>
      <c r="J24" s="33"/>
      <c r="K24" s="312"/>
    </row>
    <row r="25" spans="1:11" ht="38.25" customHeight="1">
      <c r="A25" s="312"/>
      <c r="B25" s="43" t="s">
        <v>19</v>
      </c>
      <c r="C25" s="274" t="s">
        <v>20</v>
      </c>
      <c r="D25" s="274"/>
      <c r="E25" s="274" t="s">
        <v>64</v>
      </c>
      <c r="F25" s="44" t="s">
        <v>65</v>
      </c>
      <c r="G25" s="312"/>
      <c r="H25" s="312"/>
      <c r="I25" s="312"/>
      <c r="J25" s="312"/>
      <c r="K25" s="312"/>
    </row>
    <row r="26" spans="1:11" ht="29.25" customHeight="1">
      <c r="A26" s="312"/>
      <c r="B26" s="641"/>
      <c r="C26" s="642"/>
      <c r="D26" s="643"/>
      <c r="E26" s="277" t="s">
        <v>66</v>
      </c>
      <c r="F26" s="45" t="s">
        <v>48</v>
      </c>
      <c r="G26" s="6"/>
      <c r="H26" s="312"/>
      <c r="I26" s="312"/>
      <c r="J26" s="312"/>
      <c r="K26" s="312"/>
    </row>
    <row r="27" spans="1:11" ht="51" customHeight="1">
      <c r="A27" s="312"/>
      <c r="B27" s="278">
        <v>1</v>
      </c>
      <c r="C27" s="634" t="s">
        <v>67</v>
      </c>
      <c r="D27" s="635"/>
      <c r="E27" s="434">
        <v>87</v>
      </c>
      <c r="F27" s="407">
        <v>15660</v>
      </c>
      <c r="G27" s="6"/>
      <c r="H27" s="312"/>
      <c r="I27" s="312"/>
      <c r="J27" s="312"/>
      <c r="K27" s="312"/>
    </row>
    <row r="28" spans="1:11" ht="26.25">
      <c r="A28" s="312"/>
      <c r="B28" s="316"/>
      <c r="C28" s="317"/>
      <c r="D28" s="317"/>
      <c r="E28" s="315"/>
      <c r="F28" s="281"/>
      <c r="G28" s="6"/>
      <c r="H28" s="312"/>
      <c r="I28" s="312"/>
      <c r="J28" s="312"/>
      <c r="K28" s="312"/>
    </row>
    <row r="29" spans="1:11" ht="36" customHeight="1">
      <c r="A29" s="312"/>
      <c r="B29" s="636" t="s">
        <v>68</v>
      </c>
      <c r="C29" s="637"/>
      <c r="D29" s="637"/>
      <c r="E29" s="635"/>
      <c r="F29" s="407">
        <v>15660</v>
      </c>
      <c r="G29" s="6"/>
      <c r="H29" s="312"/>
      <c r="I29" s="312"/>
      <c r="J29" s="312"/>
      <c r="K29" s="312"/>
    </row>
    <row r="30" spans="1:11" ht="24" thickBot="1">
      <c r="A30" s="312"/>
      <c r="B30" s="638"/>
      <c r="C30" s="639"/>
      <c r="D30" s="639"/>
      <c r="E30" s="639"/>
      <c r="F30" s="640"/>
      <c r="G30" s="6"/>
      <c r="H30" s="312"/>
      <c r="I30" s="312"/>
      <c r="J30" s="312"/>
      <c r="K30" s="312"/>
    </row>
    <row r="31" spans="1:11">
      <c r="A31" s="312"/>
      <c r="B31" s="312"/>
      <c r="C31" s="312"/>
      <c r="D31" s="312"/>
      <c r="E31" s="312"/>
      <c r="F31" s="312"/>
      <c r="G31" s="6"/>
      <c r="H31" s="312"/>
      <c r="I31" s="312"/>
      <c r="J31" s="312"/>
      <c r="K31" s="312"/>
    </row>
    <row r="32" spans="1:11" ht="23.25">
      <c r="A32" s="312"/>
      <c r="B32" s="631"/>
      <c r="C32" s="631"/>
      <c r="D32" s="631"/>
      <c r="E32" s="631"/>
      <c r="F32" s="631"/>
      <c r="G32" s="312"/>
      <c r="H32" s="312"/>
      <c r="I32" s="312"/>
      <c r="J32" s="312"/>
      <c r="K32" s="312"/>
    </row>
    <row r="33" spans="1:11" ht="38.25" customHeight="1">
      <c r="A33" s="312"/>
      <c r="B33" s="46" t="s">
        <v>26</v>
      </c>
      <c r="C33" s="46"/>
      <c r="D33" s="46"/>
      <c r="E33" s="312"/>
      <c r="F33" s="47" t="s">
        <v>54</v>
      </c>
      <c r="G33" s="312"/>
      <c r="H33" s="312"/>
      <c r="I33" s="312"/>
      <c r="J33" s="312"/>
      <c r="K33" s="312"/>
    </row>
    <row r="34" spans="1:11" ht="41.25" customHeight="1">
      <c r="A34" s="312"/>
      <c r="B34" s="46" t="s">
        <v>27</v>
      </c>
      <c r="C34" s="46"/>
      <c r="D34" s="46"/>
      <c r="E34" s="312"/>
      <c r="F34" s="314"/>
      <c r="G34" s="314"/>
      <c r="H34" s="312"/>
      <c r="I34" s="312"/>
      <c r="J34" s="312"/>
      <c r="K34" s="312"/>
    </row>
    <row r="35" spans="1:11" ht="40.5" customHeight="1">
      <c r="A35" s="312"/>
      <c r="B35" s="46" t="s">
        <v>28</v>
      </c>
      <c r="C35" s="46"/>
      <c r="D35" s="46"/>
      <c r="E35" s="312"/>
      <c r="F35" s="314"/>
      <c r="G35" s="314"/>
      <c r="H35" s="312"/>
      <c r="I35" s="312"/>
      <c r="J35" s="312"/>
      <c r="K35" s="312"/>
    </row>
    <row r="36" spans="1:11" ht="28.5">
      <c r="A36" s="312"/>
      <c r="B36" s="312"/>
      <c r="C36" s="312"/>
      <c r="D36" s="312"/>
      <c r="E36" s="312"/>
      <c r="F36" s="312"/>
      <c r="G36" s="314"/>
      <c r="H36" s="312"/>
      <c r="I36" s="312"/>
      <c r="J36" s="312"/>
      <c r="K36" s="312"/>
    </row>
    <row r="37" spans="1:11" ht="28.5">
      <c r="A37" s="312"/>
      <c r="B37" s="312"/>
      <c r="C37" s="312"/>
      <c r="D37" s="312"/>
      <c r="E37" s="312"/>
      <c r="F37" s="47" t="s">
        <v>30</v>
      </c>
      <c r="G37" s="312"/>
      <c r="H37" s="314"/>
      <c r="I37" s="312"/>
      <c r="J37" s="312"/>
      <c r="K37" s="312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7"/>
  <sheetViews>
    <sheetView topLeftCell="A13" zoomScale="50" zoomScaleNormal="50" workbookViewId="0">
      <selection activeCell="K35" sqref="K35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33.7109375" customWidth="1"/>
    <col min="5" max="5" width="37.5703125" customWidth="1"/>
    <col min="6" max="6" width="18.710937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525" t="s">
        <v>135</v>
      </c>
      <c r="B1" s="525"/>
      <c r="C1" s="525"/>
      <c r="D1" s="647" t="s">
        <v>32</v>
      </c>
      <c r="E1" s="647"/>
      <c r="F1" s="647"/>
      <c r="G1" s="525" t="s">
        <v>147</v>
      </c>
      <c r="H1" s="525"/>
      <c r="I1" s="525"/>
      <c r="J1" s="525"/>
    </row>
    <row r="2" spans="1:10" ht="15.75">
      <c r="A2" s="312"/>
      <c r="B2" s="7"/>
      <c r="C2" s="7"/>
      <c r="D2" s="7"/>
      <c r="E2" s="7"/>
      <c r="F2" s="7"/>
      <c r="G2" s="7"/>
      <c r="H2" s="7"/>
      <c r="I2" s="7"/>
      <c r="J2" s="7"/>
    </row>
    <row r="3" spans="1:10" ht="182.25">
      <c r="A3" s="648" t="s">
        <v>90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 ht="30">
      <c r="A4" s="650" t="s">
        <v>35</v>
      </c>
      <c r="B4" s="650"/>
      <c r="C4" s="650"/>
      <c r="D4" s="650"/>
      <c r="E4" s="650"/>
      <c r="F4" s="650"/>
      <c r="G4" s="650"/>
      <c r="H4" s="650"/>
      <c r="I4" s="650"/>
      <c r="J4" s="20"/>
    </row>
    <row r="5" spans="1:10" ht="16.5" thickBot="1">
      <c r="A5" s="527"/>
      <c r="B5" s="561"/>
      <c r="C5" s="561"/>
      <c r="D5" s="561"/>
      <c r="E5" s="561"/>
      <c r="F5" s="561"/>
      <c r="G5" s="561"/>
      <c r="H5" s="561"/>
      <c r="I5" s="561"/>
      <c r="J5" s="561"/>
    </row>
    <row r="6" spans="1:10" ht="33.75">
      <c r="A6" s="644" t="s">
        <v>36</v>
      </c>
      <c r="B6" s="645"/>
      <c r="C6" s="645"/>
      <c r="D6" s="645"/>
      <c r="E6" s="645"/>
      <c r="F6" s="645"/>
      <c r="G6" s="645"/>
      <c r="H6" s="645"/>
      <c r="I6" s="645"/>
      <c r="J6" s="645"/>
    </row>
    <row r="7" spans="1:10" ht="15.75">
      <c r="A7" s="8"/>
      <c r="B7" s="8"/>
      <c r="C7" s="8"/>
      <c r="D7" s="8"/>
      <c r="E7" s="8"/>
      <c r="F7" s="9"/>
      <c r="G7" s="8"/>
      <c r="H7" s="8"/>
      <c r="I7" s="8"/>
      <c r="J7" s="10"/>
    </row>
    <row r="8" spans="1:10" ht="69" customHeight="1">
      <c r="A8" s="10"/>
      <c r="B8" s="422" t="s">
        <v>148</v>
      </c>
      <c r="C8" s="422"/>
      <c r="D8" s="422"/>
      <c r="E8" s="423"/>
      <c r="F8" s="423"/>
      <c r="G8" s="422"/>
      <c r="H8" s="422"/>
      <c r="I8" s="423"/>
      <c r="J8" s="96"/>
    </row>
    <row r="9" spans="1:10" ht="54" customHeight="1">
      <c r="A9" s="10"/>
      <c r="B9" s="422" t="s">
        <v>7</v>
      </c>
      <c r="C9" s="422"/>
      <c r="D9" s="422"/>
      <c r="E9" s="423"/>
      <c r="F9" s="423"/>
      <c r="G9" s="424" t="s">
        <v>9</v>
      </c>
      <c r="H9" s="409"/>
      <c r="I9" s="423"/>
      <c r="J9" s="96"/>
    </row>
    <row r="10" spans="1:10" ht="62.25" customHeight="1">
      <c r="A10" s="10"/>
      <c r="B10" s="422" t="s">
        <v>149</v>
      </c>
      <c r="C10" s="422"/>
      <c r="D10" s="422"/>
      <c r="E10" s="423"/>
      <c r="F10" s="423"/>
      <c r="G10" s="425" t="s">
        <v>60</v>
      </c>
      <c r="H10" s="409"/>
      <c r="I10" s="423"/>
      <c r="J10" s="96"/>
    </row>
    <row r="11" spans="1:10" ht="60" customHeight="1">
      <c r="A11" s="10"/>
      <c r="B11" s="422" t="s">
        <v>188</v>
      </c>
      <c r="C11" s="426"/>
      <c r="D11" s="422"/>
      <c r="E11" s="423"/>
      <c r="F11" s="423"/>
      <c r="G11" s="422" t="s">
        <v>17</v>
      </c>
      <c r="H11" s="427"/>
      <c r="I11" s="423"/>
      <c r="J11" s="96"/>
    </row>
    <row r="12" spans="1:10" ht="33.75">
      <c r="A12" s="10"/>
      <c r="B12" s="423"/>
      <c r="C12" s="423"/>
      <c r="D12" s="422"/>
      <c r="E12" s="423"/>
      <c r="F12" s="423"/>
      <c r="G12" s="409"/>
      <c r="H12" s="409"/>
      <c r="I12" s="409"/>
      <c r="J12" s="96"/>
    </row>
    <row r="13" spans="1:10" ht="58.5" customHeight="1">
      <c r="A13" s="10"/>
      <c r="B13" s="428" t="s">
        <v>174</v>
      </c>
      <c r="C13" s="428"/>
      <c r="D13" s="423"/>
      <c r="E13" s="423"/>
      <c r="F13" s="423"/>
      <c r="G13" s="409"/>
      <c r="H13" s="409"/>
      <c r="I13" s="409"/>
      <c r="J13" s="96"/>
    </row>
    <row r="14" spans="1:10" ht="33.75">
      <c r="A14" s="10"/>
      <c r="B14" s="428"/>
      <c r="C14" s="429"/>
      <c r="D14" s="423"/>
      <c r="E14" s="422"/>
      <c r="F14" s="422"/>
      <c r="G14" s="409"/>
      <c r="H14" s="409"/>
      <c r="I14" s="409"/>
      <c r="J14" s="96"/>
    </row>
    <row r="15" spans="1:10" ht="33.75">
      <c r="A15" s="10"/>
      <c r="B15" s="409"/>
      <c r="C15" s="409"/>
      <c r="D15" s="428"/>
      <c r="E15" s="409"/>
      <c r="F15" s="409"/>
      <c r="G15" s="426"/>
      <c r="H15" s="430"/>
      <c r="I15" s="431"/>
      <c r="J15" s="97"/>
    </row>
    <row r="16" spans="1:10" ht="33.75">
      <c r="A16" s="10"/>
      <c r="B16" s="409"/>
      <c r="C16" s="409"/>
      <c r="D16" s="429"/>
      <c r="E16" s="409"/>
      <c r="F16" s="409"/>
      <c r="G16" s="409"/>
      <c r="H16" s="409"/>
      <c r="I16" s="409"/>
      <c r="J16" s="97"/>
    </row>
    <row r="17" spans="1:10" ht="67.5" customHeight="1">
      <c r="A17" s="8"/>
      <c r="B17" s="426" t="s">
        <v>13</v>
      </c>
      <c r="C17" s="426"/>
      <c r="D17" s="431"/>
      <c r="E17" s="431"/>
      <c r="F17" s="431"/>
      <c r="G17" s="409"/>
      <c r="H17" s="409"/>
      <c r="I17" s="409"/>
      <c r="J17" s="97"/>
    </row>
    <row r="18" spans="1:10" ht="61.5" customHeight="1">
      <c r="A18" s="9"/>
      <c r="B18" s="426" t="s">
        <v>14</v>
      </c>
      <c r="C18" s="431"/>
      <c r="D18" s="426"/>
      <c r="E18" s="431"/>
      <c r="F18" s="431"/>
      <c r="G18" s="432" t="s">
        <v>15</v>
      </c>
      <c r="H18" s="409"/>
      <c r="I18" s="431"/>
      <c r="J18" s="97"/>
    </row>
    <row r="19" spans="1:10" ht="57" customHeight="1">
      <c r="A19" s="312"/>
      <c r="B19" s="426" t="s">
        <v>16</v>
      </c>
      <c r="C19" s="426"/>
      <c r="D19" s="409"/>
      <c r="E19" s="409"/>
      <c r="F19" s="409"/>
      <c r="G19" s="426" t="s">
        <v>17</v>
      </c>
      <c r="H19" s="430"/>
      <c r="I19" s="431"/>
      <c r="J19" s="307"/>
    </row>
    <row r="20" spans="1:10" ht="33.75">
      <c r="A20" s="312"/>
      <c r="B20" s="409"/>
      <c r="C20" s="409"/>
      <c r="D20" s="409"/>
      <c r="E20" s="409"/>
      <c r="F20" s="409"/>
      <c r="G20" s="409"/>
      <c r="H20" s="409"/>
      <c r="I20" s="409"/>
      <c r="J20" s="307"/>
    </row>
    <row r="21" spans="1:10" ht="53.25" customHeight="1">
      <c r="A21" s="312"/>
      <c r="B21" s="409"/>
      <c r="C21" s="409"/>
      <c r="D21" s="409"/>
      <c r="E21" s="409"/>
      <c r="F21" s="409"/>
      <c r="G21" s="428" t="s">
        <v>184</v>
      </c>
      <c r="H21" s="431"/>
      <c r="I21" s="426"/>
      <c r="J21" s="99"/>
    </row>
    <row r="22" spans="1:10" ht="15.75" thickBot="1">
      <c r="A22" s="312"/>
      <c r="B22" s="312"/>
      <c r="C22" s="312"/>
      <c r="D22" s="312"/>
      <c r="E22" s="312"/>
      <c r="F22" s="312"/>
      <c r="G22" s="312"/>
      <c r="H22" s="312"/>
      <c r="I22" s="312"/>
      <c r="J22" s="312"/>
    </row>
    <row r="23" spans="1:10" ht="51" customHeight="1">
      <c r="A23" s="288" t="s">
        <v>74</v>
      </c>
      <c r="B23" s="289" t="s">
        <v>75</v>
      </c>
      <c r="C23" s="289" t="s">
        <v>76</v>
      </c>
      <c r="D23" s="289" t="s">
        <v>77</v>
      </c>
      <c r="E23" s="289" t="s">
        <v>78</v>
      </c>
      <c r="F23" s="289" t="s">
        <v>79</v>
      </c>
      <c r="G23" s="289" t="s">
        <v>80</v>
      </c>
      <c r="H23" s="289" t="s">
        <v>81</v>
      </c>
      <c r="I23" s="289" t="s">
        <v>47</v>
      </c>
      <c r="J23" s="290" t="s">
        <v>82</v>
      </c>
    </row>
    <row r="24" spans="1:10" ht="46.5" customHeight="1">
      <c r="A24" s="364">
        <v>1</v>
      </c>
      <c r="B24" s="368">
        <v>44739</v>
      </c>
      <c r="C24" s="354" t="s">
        <v>83</v>
      </c>
      <c r="D24" s="354" t="s">
        <v>84</v>
      </c>
      <c r="E24" s="354" t="s">
        <v>171</v>
      </c>
      <c r="F24" s="354" t="s">
        <v>223</v>
      </c>
      <c r="G24" s="354" t="s">
        <v>228</v>
      </c>
      <c r="H24" s="363">
        <v>25</v>
      </c>
      <c r="I24" s="362">
        <f>J24/H24</f>
        <v>180</v>
      </c>
      <c r="J24" s="365">
        <v>4500</v>
      </c>
    </row>
    <row r="25" spans="1:10" ht="51" customHeight="1">
      <c r="A25" s="364">
        <v>2</v>
      </c>
      <c r="B25" s="368">
        <v>44740</v>
      </c>
      <c r="C25" s="354" t="s">
        <v>83</v>
      </c>
      <c r="D25" s="354" t="s">
        <v>84</v>
      </c>
      <c r="E25" s="354" t="s">
        <v>172</v>
      </c>
      <c r="F25" s="354" t="s">
        <v>224</v>
      </c>
      <c r="G25" s="354" t="s">
        <v>229</v>
      </c>
      <c r="H25" s="363">
        <v>20</v>
      </c>
      <c r="I25" s="362">
        <f t="shared" ref="I25:I26" si="0">J25/H25</f>
        <v>180</v>
      </c>
      <c r="J25" s="365">
        <v>3600</v>
      </c>
    </row>
    <row r="26" spans="1:10" ht="61.5" customHeight="1">
      <c r="A26" s="364">
        <v>3</v>
      </c>
      <c r="B26" s="368">
        <v>44740</v>
      </c>
      <c r="C26" s="354" t="s">
        <v>83</v>
      </c>
      <c r="D26" s="354" t="s">
        <v>86</v>
      </c>
      <c r="E26" s="354" t="s">
        <v>171</v>
      </c>
      <c r="F26" s="354" t="s">
        <v>225</v>
      </c>
      <c r="G26" s="354" t="s">
        <v>230</v>
      </c>
      <c r="H26" s="363">
        <v>22</v>
      </c>
      <c r="I26" s="362">
        <f t="shared" si="0"/>
        <v>180</v>
      </c>
      <c r="J26" s="365">
        <v>3960</v>
      </c>
    </row>
    <row r="27" spans="1:10" ht="49.5" customHeight="1">
      <c r="A27" s="364">
        <v>4</v>
      </c>
      <c r="B27" s="368">
        <v>44740</v>
      </c>
      <c r="C27" s="354" t="s">
        <v>83</v>
      </c>
      <c r="D27" s="354" t="s">
        <v>86</v>
      </c>
      <c r="E27" s="354" t="s">
        <v>153</v>
      </c>
      <c r="F27" s="354" t="s">
        <v>226</v>
      </c>
      <c r="G27" s="354" t="s">
        <v>231</v>
      </c>
      <c r="H27" s="363">
        <v>10</v>
      </c>
      <c r="I27" s="354">
        <v>180</v>
      </c>
      <c r="J27" s="365">
        <v>1800</v>
      </c>
    </row>
    <row r="28" spans="1:10" ht="53.25" customHeight="1">
      <c r="A28" s="364">
        <v>5</v>
      </c>
      <c r="B28" s="368">
        <v>44740</v>
      </c>
      <c r="C28" s="354" t="s">
        <v>83</v>
      </c>
      <c r="D28" s="354" t="s">
        <v>86</v>
      </c>
      <c r="E28" s="354" t="s">
        <v>85</v>
      </c>
      <c r="F28" s="354" t="s">
        <v>227</v>
      </c>
      <c r="G28" s="354" t="s">
        <v>232</v>
      </c>
      <c r="H28" s="363">
        <v>10</v>
      </c>
      <c r="I28" s="354">
        <v>180</v>
      </c>
      <c r="J28" s="365">
        <v>1800</v>
      </c>
    </row>
    <row r="29" spans="1:10" ht="51.75" customHeight="1" thickBot="1">
      <c r="A29" s="366"/>
      <c r="B29" s="367"/>
      <c r="C29" s="367"/>
      <c r="D29" s="367"/>
      <c r="E29" s="367"/>
      <c r="F29" s="367"/>
      <c r="G29" s="367"/>
      <c r="H29" s="369">
        <f>SUM(H24:H28)</f>
        <v>87</v>
      </c>
      <c r="I29" s="322"/>
      <c r="J29" s="370">
        <f>SUM(J24:J28)</f>
        <v>15660</v>
      </c>
    </row>
    <row r="30" spans="1:10" ht="31.5">
      <c r="A30" s="10"/>
      <c r="B30" s="10"/>
      <c r="C30" s="10"/>
      <c r="D30" s="18"/>
      <c r="E30" s="18"/>
      <c r="J30" s="98"/>
    </row>
    <row r="31" spans="1:10" ht="31.5">
      <c r="A31" s="10"/>
      <c r="B31" s="10"/>
      <c r="C31" s="10"/>
      <c r="D31" s="18"/>
      <c r="E31" s="18"/>
      <c r="J31" s="98"/>
    </row>
    <row r="32" spans="1:10" ht="18.75">
      <c r="A32" s="94"/>
      <c r="B32" s="10"/>
      <c r="C32" s="10"/>
      <c r="D32" s="10"/>
      <c r="E32" s="312"/>
      <c r="J32" s="98"/>
    </row>
    <row r="33" spans="1:10" ht="36">
      <c r="A33" s="17"/>
      <c r="B33" s="10"/>
      <c r="C33" s="10"/>
      <c r="D33" s="10"/>
      <c r="E33" s="18"/>
      <c r="G33" s="646" t="s">
        <v>89</v>
      </c>
      <c r="H33" s="646"/>
      <c r="I33" s="646"/>
      <c r="J33" s="646"/>
    </row>
    <row r="34" spans="1:10" ht="36">
      <c r="A34" s="312"/>
      <c r="B34" s="10"/>
      <c r="C34" s="10"/>
      <c r="D34" s="10"/>
      <c r="E34" s="10"/>
      <c r="F34" s="95"/>
      <c r="G34" s="312"/>
      <c r="H34" s="312"/>
      <c r="I34" s="312"/>
      <c r="J34" s="312"/>
    </row>
    <row r="35" spans="1:10" ht="36">
      <c r="G35" s="311"/>
      <c r="H35" s="311"/>
      <c r="I35" s="311"/>
      <c r="J35" s="311"/>
    </row>
    <row r="36" spans="1:10" ht="36">
      <c r="G36" s="311"/>
      <c r="H36" s="311"/>
      <c r="I36" s="311"/>
      <c r="J36" s="311"/>
    </row>
    <row r="37" spans="1:10" ht="36">
      <c r="G37" s="95"/>
      <c r="H37" s="311"/>
      <c r="I37" s="318" t="s">
        <v>30</v>
      </c>
      <c r="J37" s="95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1.25" bottom="0.75" header="0.3" footer="0.3"/>
  <pageSetup scale="2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5"/>
  <sheetViews>
    <sheetView topLeftCell="A25" zoomScale="60" zoomScaleNormal="60" workbookViewId="0">
      <selection activeCell="C13" sqref="C13"/>
    </sheetView>
  </sheetViews>
  <sheetFormatPr defaultRowHeight="15"/>
  <cols>
    <col min="3" max="3" width="23.42578125" customWidth="1"/>
    <col min="4" max="4" width="61.7109375" customWidth="1"/>
    <col min="5" max="5" width="41.42578125" customWidth="1"/>
    <col min="6" max="6" width="20.140625" customWidth="1"/>
    <col min="7" max="7" width="34.28515625" customWidth="1"/>
    <col min="8" max="8" width="34.85546875" customWidth="1"/>
    <col min="9" max="9" width="54.7109375" customWidth="1"/>
  </cols>
  <sheetData>
    <row r="1" spans="1:9" ht="28.5">
      <c r="A1" s="335"/>
      <c r="B1" s="619" t="s">
        <v>135</v>
      </c>
      <c r="C1" s="619"/>
      <c r="D1" s="619"/>
      <c r="E1" s="345"/>
      <c r="F1" s="619" t="s">
        <v>1</v>
      </c>
      <c r="G1" s="619"/>
      <c r="H1" s="345"/>
      <c r="I1" s="619" t="s">
        <v>70</v>
      </c>
    </row>
    <row r="2" spans="1:9" ht="28.5">
      <c r="A2" s="335"/>
      <c r="B2" s="619"/>
      <c r="C2" s="619"/>
      <c r="D2" s="619"/>
      <c r="E2" s="22"/>
      <c r="F2" s="619"/>
      <c r="G2" s="619"/>
      <c r="H2" s="22"/>
      <c r="I2" s="619"/>
    </row>
    <row r="3" spans="1:9" ht="15.75">
      <c r="A3" s="335"/>
      <c r="B3" s="335"/>
      <c r="C3" s="49"/>
      <c r="D3" s="49"/>
      <c r="E3" s="49"/>
      <c r="F3" s="49"/>
      <c r="G3" s="49"/>
      <c r="H3" s="49"/>
      <c r="I3" s="49"/>
    </row>
    <row r="4" spans="1:9" ht="150.75">
      <c r="A4" s="335"/>
      <c r="B4" s="526" t="s">
        <v>90</v>
      </c>
      <c r="C4" s="622"/>
      <c r="D4" s="622"/>
      <c r="E4" s="622"/>
      <c r="F4" s="622"/>
      <c r="G4" s="622"/>
      <c r="H4" s="622"/>
      <c r="I4" s="622"/>
    </row>
    <row r="5" spans="1:9" ht="26.25">
      <c r="A5" s="335"/>
      <c r="B5" s="623" t="s">
        <v>35</v>
      </c>
      <c r="C5" s="623"/>
      <c r="D5" s="623"/>
      <c r="E5" s="623"/>
      <c r="F5" s="623"/>
      <c r="G5" s="623"/>
      <c r="H5" s="623"/>
      <c r="I5" s="623"/>
    </row>
    <row r="6" spans="1:9" ht="15.75" thickBot="1">
      <c r="A6" s="335"/>
      <c r="B6" s="542"/>
      <c r="C6" s="561"/>
      <c r="D6" s="561"/>
      <c r="E6" s="561"/>
      <c r="F6" s="561"/>
      <c r="G6" s="561"/>
      <c r="H6" s="561"/>
      <c r="I6" s="561"/>
    </row>
    <row r="7" spans="1:9" ht="23.25">
      <c r="A7" s="335"/>
      <c r="B7" s="624" t="s">
        <v>36</v>
      </c>
      <c r="C7" s="625"/>
      <c r="D7" s="625"/>
      <c r="E7" s="625"/>
      <c r="F7" s="625"/>
      <c r="G7" s="625"/>
      <c r="H7" s="625"/>
      <c r="I7" s="625"/>
    </row>
    <row r="8" spans="1:9" ht="23.25">
      <c r="A8" s="335"/>
      <c r="B8" s="41"/>
      <c r="C8" s="626" t="s">
        <v>136</v>
      </c>
      <c r="D8" s="625"/>
      <c r="E8" s="625"/>
      <c r="F8" s="625"/>
      <c r="G8" s="625"/>
      <c r="H8" s="625"/>
      <c r="I8" s="625"/>
    </row>
    <row r="9" spans="1:9" ht="26.25">
      <c r="A9" s="335"/>
      <c r="B9" s="335"/>
      <c r="C9" s="50"/>
      <c r="D9" s="50"/>
      <c r="E9" s="335"/>
      <c r="F9" s="334" t="s">
        <v>5</v>
      </c>
      <c r="G9" s="50"/>
      <c r="H9" s="50"/>
      <c r="I9" s="50"/>
    </row>
    <row r="10" spans="1:9" ht="20.25">
      <c r="A10" s="335"/>
      <c r="B10" s="335"/>
      <c r="C10" s="335"/>
      <c r="D10" s="335"/>
      <c r="E10" s="51"/>
      <c r="F10" s="51"/>
      <c r="G10" s="52"/>
      <c r="H10" s="53"/>
      <c r="I10" s="51"/>
    </row>
    <row r="11" spans="1:9" ht="50.25" customHeight="1">
      <c r="A11" s="335"/>
      <c r="B11" s="335"/>
      <c r="C11" s="54" t="s">
        <v>6</v>
      </c>
      <c r="D11" s="55"/>
      <c r="E11" s="56"/>
      <c r="F11" s="56"/>
      <c r="G11" s="57"/>
      <c r="H11" s="57"/>
      <c r="I11" s="80"/>
    </row>
    <row r="12" spans="1:9" ht="40.5" customHeight="1">
      <c r="A12" s="335"/>
      <c r="B12" s="335"/>
      <c r="C12" s="54" t="s">
        <v>7</v>
      </c>
      <c r="D12" s="55"/>
      <c r="E12" s="56"/>
      <c r="F12" s="56"/>
      <c r="G12" s="57"/>
      <c r="H12" s="57"/>
      <c r="I12" s="80"/>
    </row>
    <row r="13" spans="1:9" ht="48.75" customHeight="1">
      <c r="A13" s="335"/>
      <c r="B13" s="335"/>
      <c r="C13" s="54" t="s">
        <v>38</v>
      </c>
      <c r="D13" s="55"/>
      <c r="E13" s="56"/>
      <c r="F13" s="56"/>
      <c r="G13" s="58"/>
      <c r="H13" s="59" t="s">
        <v>9</v>
      </c>
      <c r="I13" s="81"/>
    </row>
    <row r="14" spans="1:9" ht="51.75" customHeight="1">
      <c r="A14" s="335"/>
      <c r="B14" s="335"/>
      <c r="C14" s="55" t="s">
        <v>187</v>
      </c>
      <c r="D14" s="55"/>
      <c r="E14" s="60"/>
      <c r="F14" s="54"/>
      <c r="G14" s="55"/>
      <c r="H14" s="61" t="s">
        <v>10</v>
      </c>
      <c r="I14" s="82"/>
    </row>
    <row r="15" spans="1:9" ht="41.25" customHeight="1">
      <c r="A15" s="335"/>
      <c r="B15" s="335"/>
      <c r="C15" s="55" t="s">
        <v>233</v>
      </c>
      <c r="D15" s="54"/>
      <c r="E15" s="60"/>
      <c r="F15" s="62"/>
      <c r="G15" s="58"/>
      <c r="H15" s="54" t="s">
        <v>73</v>
      </c>
      <c r="I15" s="82"/>
    </row>
    <row r="16" spans="1:9" ht="26.25">
      <c r="A16" s="335"/>
      <c r="B16" s="335"/>
      <c r="C16" s="57"/>
      <c r="D16" s="57"/>
      <c r="E16" s="60"/>
      <c r="F16" s="60"/>
      <c r="G16" s="55"/>
      <c r="H16" s="60"/>
      <c r="I16" s="83"/>
    </row>
    <row r="17" spans="1:9" ht="26.25">
      <c r="A17" s="335"/>
      <c r="B17" s="335"/>
      <c r="C17" s="63" t="s">
        <v>159</v>
      </c>
      <c r="D17" s="57"/>
      <c r="E17" s="57"/>
      <c r="F17" s="55"/>
      <c r="G17" s="57"/>
      <c r="H17" s="57"/>
      <c r="I17" s="83"/>
    </row>
    <row r="18" spans="1:9" ht="26.25">
      <c r="A18" s="335"/>
      <c r="B18" s="335"/>
      <c r="C18" s="57"/>
      <c r="D18" s="57"/>
      <c r="E18" s="57"/>
      <c r="F18" s="55"/>
      <c r="G18" s="57"/>
      <c r="H18" s="64"/>
      <c r="I18" s="83"/>
    </row>
    <row r="19" spans="1:9" ht="45.75" customHeight="1">
      <c r="A19" s="335"/>
      <c r="B19" s="335"/>
      <c r="C19" s="55" t="s">
        <v>13</v>
      </c>
      <c r="D19" s="54"/>
      <c r="E19" s="60"/>
      <c r="F19" s="65"/>
      <c r="G19" s="57"/>
      <c r="H19" s="57"/>
      <c r="I19" s="83"/>
    </row>
    <row r="20" spans="1:9" ht="43.5" customHeight="1">
      <c r="A20" s="335"/>
      <c r="B20" s="335"/>
      <c r="C20" s="54" t="s">
        <v>14</v>
      </c>
      <c r="D20" s="60"/>
      <c r="E20" s="60"/>
      <c r="F20" s="57"/>
      <c r="G20" s="65" t="s">
        <v>137</v>
      </c>
      <c r="H20" s="66" t="s">
        <v>138</v>
      </c>
      <c r="I20" s="58"/>
    </row>
    <row r="21" spans="1:9" ht="45" customHeight="1">
      <c r="A21" s="335"/>
      <c r="B21" s="335"/>
      <c r="C21" s="54" t="s">
        <v>16</v>
      </c>
      <c r="D21" s="60"/>
      <c r="E21" s="65"/>
      <c r="F21" s="57"/>
      <c r="G21" s="55" t="s">
        <v>139</v>
      </c>
      <c r="H21" s="57"/>
      <c r="I21" s="620"/>
    </row>
    <row r="22" spans="1:9" ht="26.25">
      <c r="A22" s="335"/>
      <c r="B22" s="335"/>
      <c r="C22" s="57"/>
      <c r="D22" s="57"/>
      <c r="E22" s="57"/>
      <c r="F22" s="57"/>
      <c r="G22" s="57"/>
      <c r="H22" s="57"/>
      <c r="I22" s="621"/>
    </row>
    <row r="23" spans="1:9">
      <c r="A23" s="335"/>
      <c r="B23" s="335"/>
      <c r="C23" s="58"/>
      <c r="D23" s="58"/>
      <c r="E23" s="58"/>
      <c r="F23" s="58"/>
      <c r="G23" s="335"/>
      <c r="H23" s="335"/>
      <c r="I23" s="335"/>
    </row>
    <row r="24" spans="1:9" ht="47.25" customHeight="1">
      <c r="A24" s="335"/>
      <c r="B24" s="335"/>
      <c r="C24" s="67" t="s">
        <v>235</v>
      </c>
      <c r="D24" s="68"/>
      <c r="E24" s="69"/>
      <c r="F24" s="69"/>
      <c r="G24" s="68"/>
      <c r="H24" s="335"/>
      <c r="I24" s="339"/>
    </row>
    <row r="25" spans="1:9" ht="60.75" customHeight="1">
      <c r="A25" s="335"/>
      <c r="B25" s="70"/>
      <c r="C25" s="335"/>
      <c r="D25" s="335"/>
      <c r="E25" s="335"/>
      <c r="F25" s="71" t="s">
        <v>184</v>
      </c>
      <c r="G25" s="58"/>
      <c r="H25" s="339"/>
      <c r="I25" s="339"/>
    </row>
    <row r="26" spans="1:9" ht="15.75" thickBot="1">
      <c r="A26" s="335"/>
      <c r="B26" s="70"/>
      <c r="C26" s="335"/>
      <c r="D26" s="335"/>
      <c r="E26" s="335"/>
      <c r="F26" s="335"/>
      <c r="G26" s="335"/>
      <c r="H26" s="335"/>
      <c r="I26" s="339"/>
    </row>
    <row r="27" spans="1:9">
      <c r="A27" s="335"/>
      <c r="B27" s="70"/>
      <c r="C27" s="549" t="s">
        <v>43</v>
      </c>
      <c r="D27" s="560" t="s">
        <v>44</v>
      </c>
      <c r="E27" s="630" t="s">
        <v>45</v>
      </c>
      <c r="F27" s="630" t="s">
        <v>46</v>
      </c>
      <c r="G27" s="560" t="s">
        <v>47</v>
      </c>
      <c r="H27" s="617" t="s">
        <v>48</v>
      </c>
      <c r="I27" s="339"/>
    </row>
    <row r="28" spans="1:9" ht="107.25" customHeight="1" thickBot="1">
      <c r="A28" s="335"/>
      <c r="B28" s="70"/>
      <c r="C28" s="629"/>
      <c r="D28" s="616"/>
      <c r="E28" s="616"/>
      <c r="F28" s="616"/>
      <c r="G28" s="616"/>
      <c r="H28" s="618"/>
      <c r="I28" s="339"/>
    </row>
    <row r="29" spans="1:9" ht="49.5" customHeight="1">
      <c r="A29" s="335"/>
      <c r="B29" s="70"/>
      <c r="C29" s="285">
        <v>44732</v>
      </c>
      <c r="D29" s="299" t="s">
        <v>49</v>
      </c>
      <c r="E29" s="300">
        <v>10</v>
      </c>
      <c r="F29" s="301">
        <f t="shared" ref="F29:F34" si="0">E29*20</f>
        <v>200</v>
      </c>
      <c r="G29" s="302">
        <v>100</v>
      </c>
      <c r="H29" s="303">
        <f>E29*G29</f>
        <v>1000</v>
      </c>
      <c r="I29" s="339"/>
    </row>
    <row r="30" spans="1:9" ht="45.75" customHeight="1">
      <c r="A30" s="335"/>
      <c r="B30" s="70"/>
      <c r="C30" s="249">
        <v>44733</v>
      </c>
      <c r="D30" s="284" t="s">
        <v>49</v>
      </c>
      <c r="E30" s="128">
        <v>20</v>
      </c>
      <c r="F30" s="283">
        <f t="shared" si="0"/>
        <v>400</v>
      </c>
      <c r="G30" s="352">
        <v>100</v>
      </c>
      <c r="H30" s="303">
        <f t="shared" ref="H30:H34" si="1">E30*G30</f>
        <v>2000</v>
      </c>
      <c r="I30" s="339"/>
    </row>
    <row r="31" spans="1:9" ht="43.5" customHeight="1">
      <c r="A31" s="335"/>
      <c r="B31" s="70"/>
      <c r="C31" s="249">
        <v>44735</v>
      </c>
      <c r="D31" s="284" t="s">
        <v>49</v>
      </c>
      <c r="E31" s="128">
        <v>15</v>
      </c>
      <c r="F31" s="283">
        <f t="shared" si="0"/>
        <v>300</v>
      </c>
      <c r="G31" s="352">
        <v>100</v>
      </c>
      <c r="H31" s="303">
        <f t="shared" si="1"/>
        <v>1500</v>
      </c>
      <c r="I31" s="339"/>
    </row>
    <row r="32" spans="1:9" ht="53.25" customHeight="1">
      <c r="A32" s="335"/>
      <c r="B32" s="70"/>
      <c r="C32" s="285">
        <v>44739</v>
      </c>
      <c r="D32" s="299" t="s">
        <v>49</v>
      </c>
      <c r="E32" s="300">
        <v>10</v>
      </c>
      <c r="F32" s="301">
        <f t="shared" si="0"/>
        <v>200</v>
      </c>
      <c r="G32" s="302">
        <v>100</v>
      </c>
      <c r="H32" s="303">
        <f t="shared" si="1"/>
        <v>1000</v>
      </c>
      <c r="I32" s="339"/>
    </row>
    <row r="33" spans="1:9" ht="53.25" customHeight="1">
      <c r="A33" s="335"/>
      <c r="B33" s="70"/>
      <c r="C33" s="249">
        <v>44740</v>
      </c>
      <c r="D33" s="284" t="s">
        <v>49</v>
      </c>
      <c r="E33" s="128">
        <v>10</v>
      </c>
      <c r="F33" s="283">
        <f t="shared" si="0"/>
        <v>200</v>
      </c>
      <c r="G33" s="352">
        <v>100</v>
      </c>
      <c r="H33" s="303">
        <f t="shared" si="1"/>
        <v>1000</v>
      </c>
      <c r="I33" s="339"/>
    </row>
    <row r="34" spans="1:9" ht="42.75" customHeight="1">
      <c r="A34" s="335"/>
      <c r="B34" s="70"/>
      <c r="C34" s="249">
        <v>44741</v>
      </c>
      <c r="D34" s="284" t="s">
        <v>49</v>
      </c>
      <c r="E34" s="371">
        <v>26</v>
      </c>
      <c r="F34" s="283">
        <f t="shared" si="0"/>
        <v>520</v>
      </c>
      <c r="G34" s="352">
        <v>100</v>
      </c>
      <c r="H34" s="303">
        <f t="shared" si="1"/>
        <v>2600</v>
      </c>
      <c r="I34" s="339"/>
    </row>
    <row r="35" spans="1:9" ht="41.25" customHeight="1">
      <c r="A35" s="335"/>
      <c r="B35" s="75"/>
      <c r="C35" s="292"/>
      <c r="D35" s="130"/>
      <c r="E35" s="372">
        <f>SUM(E29:E34)</f>
        <v>91</v>
      </c>
      <c r="F35" s="130"/>
      <c r="G35" s="130"/>
      <c r="H35" s="373">
        <f>SUM(H29:H34)</f>
        <v>9100</v>
      </c>
      <c r="I35" s="339"/>
    </row>
    <row r="36" spans="1:9" ht="42.75" customHeight="1">
      <c r="A36" s="335"/>
      <c r="B36" s="70"/>
      <c r="C36" s="627" t="s">
        <v>154</v>
      </c>
      <c r="D36" s="628"/>
      <c r="E36" s="628"/>
      <c r="F36" s="131">
        <v>1</v>
      </c>
      <c r="G36" s="132" t="s">
        <v>51</v>
      </c>
      <c r="H36" s="286">
        <f>H35*9/100</f>
        <v>819</v>
      </c>
      <c r="I36" s="339"/>
    </row>
    <row r="37" spans="1:9" ht="37.5" customHeight="1">
      <c r="A37" s="335"/>
      <c r="B37" s="70"/>
      <c r="C37" s="287"/>
      <c r="D37" s="236"/>
      <c r="E37" s="236"/>
      <c r="F37" s="133">
        <v>2</v>
      </c>
      <c r="G37" s="132" t="s">
        <v>52</v>
      </c>
      <c r="H37" s="286">
        <f>H35*9/100</f>
        <v>819</v>
      </c>
      <c r="I37" s="339"/>
    </row>
    <row r="38" spans="1:9" ht="34.5" customHeight="1">
      <c r="A38" s="335"/>
      <c r="B38" s="70"/>
      <c r="C38" s="292"/>
      <c r="D38" s="130"/>
      <c r="E38" s="130"/>
      <c r="F38" s="237" t="s">
        <v>53</v>
      </c>
      <c r="G38" s="133"/>
      <c r="H38" s="293">
        <f>SUM(H35:H37)</f>
        <v>10738</v>
      </c>
      <c r="I38" s="339"/>
    </row>
    <row r="39" spans="1:9" ht="27" thickBot="1">
      <c r="A39" s="335"/>
      <c r="B39" s="70"/>
      <c r="C39" s="294"/>
      <c r="D39" s="295"/>
      <c r="E39" s="296"/>
      <c r="F39" s="297"/>
      <c r="G39" s="295"/>
      <c r="H39" s="298"/>
      <c r="I39" s="339"/>
    </row>
    <row r="40" spans="1:9">
      <c r="A40" s="335"/>
      <c r="B40" s="70"/>
      <c r="C40" s="335"/>
      <c r="D40" s="335"/>
      <c r="E40" s="335"/>
      <c r="F40" s="335"/>
      <c r="G40" s="335"/>
      <c r="H40" s="335"/>
      <c r="I40" s="339"/>
    </row>
    <row r="41" spans="1:9">
      <c r="A41" s="335"/>
      <c r="B41" s="70"/>
      <c r="C41" s="335"/>
      <c r="D41" s="335"/>
      <c r="E41" s="335"/>
      <c r="F41" s="335"/>
      <c r="G41" s="335"/>
      <c r="H41" s="335"/>
      <c r="I41" s="339"/>
    </row>
    <row r="42" spans="1:9" ht="37.5" customHeight="1">
      <c r="A42" s="335"/>
      <c r="B42" s="70"/>
      <c r="C42" s="75" t="s">
        <v>26</v>
      </c>
      <c r="D42" s="75"/>
      <c r="E42" s="75"/>
      <c r="F42" s="335"/>
      <c r="G42" s="335"/>
      <c r="H42" s="335"/>
      <c r="I42" s="339"/>
    </row>
    <row r="43" spans="1:9" ht="45" customHeight="1">
      <c r="A43" s="335"/>
      <c r="B43" s="70"/>
      <c r="C43" s="75" t="s">
        <v>27</v>
      </c>
      <c r="D43" s="75"/>
      <c r="E43" s="75"/>
      <c r="F43" s="335"/>
      <c r="G43" s="343" t="s">
        <v>140</v>
      </c>
      <c r="H43" s="2"/>
      <c r="I43" s="339"/>
    </row>
    <row r="44" spans="1:9" ht="42.75" customHeight="1">
      <c r="A44" s="335"/>
      <c r="B44" s="70"/>
      <c r="C44" s="75" t="s">
        <v>28</v>
      </c>
      <c r="D44" s="75"/>
      <c r="E44" s="75"/>
      <c r="F44" s="335"/>
      <c r="G44" s="2"/>
      <c r="H44" s="2"/>
      <c r="I44" s="339"/>
    </row>
    <row r="45" spans="1:9" ht="33.75">
      <c r="C45" s="335"/>
      <c r="D45" s="335"/>
      <c r="E45" s="335"/>
      <c r="F45" s="335"/>
      <c r="G45" s="2"/>
      <c r="H45" s="2"/>
    </row>
  </sheetData>
  <mergeCells count="16">
    <mergeCell ref="B6:I6"/>
    <mergeCell ref="B1:D2"/>
    <mergeCell ref="F1:G2"/>
    <mergeCell ref="I1:I2"/>
    <mergeCell ref="B4:I4"/>
    <mergeCell ref="B5:I5"/>
    <mergeCell ref="C36:E36"/>
    <mergeCell ref="B7:I7"/>
    <mergeCell ref="C8:I8"/>
    <mergeCell ref="I21:I22"/>
    <mergeCell ref="C27:C28"/>
    <mergeCell ref="D27:D28"/>
    <mergeCell ref="E27:E28"/>
    <mergeCell ref="F27:F28"/>
    <mergeCell ref="G27:G28"/>
    <mergeCell ref="H27:H28"/>
  </mergeCells>
  <hyperlinks>
    <hyperlink ref="G36" r:id="rId1"/>
    <hyperlink ref="G37" r:id="rId2"/>
  </hyperlinks>
  <pageMargins left="0.7" right="0.7" top="0.75" bottom="0.75" header="0.3" footer="0.3"/>
  <pageSetup scale="31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Sheet3</vt:lpstr>
      <vt:lpstr>sheet5</vt:lpstr>
      <vt:lpstr>Sheet6</vt:lpstr>
      <vt:lpstr>Sheet7</vt:lpstr>
      <vt:lpstr>Sheet8</vt:lpstr>
      <vt:lpstr>Sheet16</vt:lpstr>
      <vt:lpstr>Sheet9</vt:lpstr>
      <vt:lpstr>Sheet10</vt:lpstr>
      <vt:lpstr>Sheet11</vt:lpstr>
      <vt:lpstr>Sheet12</vt:lpstr>
      <vt:lpstr>Sheet13</vt:lpstr>
      <vt:lpstr>Sheet1</vt:lpstr>
      <vt:lpstr>Sheet2</vt:lpstr>
      <vt:lpstr>Sheet4</vt:lpstr>
      <vt:lpstr>Sheet14</vt:lpstr>
      <vt:lpstr>Sheet1!Print_Area</vt:lpstr>
      <vt:lpstr>Sheet10!Print_Area</vt:lpstr>
      <vt:lpstr>Sheet11!Print_Area</vt:lpstr>
      <vt:lpstr>Sheet12!Print_Area</vt:lpstr>
      <vt:lpstr>Sheet13!Print_Area</vt:lpstr>
      <vt:lpstr>Sheet14!Print_Area</vt:lpstr>
      <vt:lpstr>Sheet16!Print_Area</vt:lpstr>
      <vt:lpstr>Sheet2!Print_Area</vt:lpstr>
      <vt:lpstr>Sheet3!Print_Area</vt:lpstr>
      <vt:lpstr>Sheet4!Print_Area</vt:lpstr>
      <vt:lpstr>sheet5!Print_Area</vt:lpstr>
      <vt:lpstr>Sheet6!Print_Area</vt:lpstr>
      <vt:lpstr>Sheet7!Print_Area</vt:lpstr>
      <vt:lpstr>Sheet8!Print_Area</vt:lpstr>
      <vt:lpstr>Sheet9!Print_Area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2022-07-09T05:37:01Z</cp:lastPrinted>
  <dcterms:created xsi:type="dcterms:W3CDTF">2019-08-03T06:28:00Z</dcterms:created>
  <dcterms:modified xsi:type="dcterms:W3CDTF">2022-08-02T10:29:45Z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