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E:\竞赛内容\数据资料\模拟数据\"/>
    </mc:Choice>
  </mc:AlternateContent>
  <xr:revisionPtr revIDLastSave="0" documentId="13_ncr:1_{C10E238E-601B-4497-898D-6A2C4C96C3A8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景点分数（真实）" sheetId="1" r:id="rId1"/>
    <sheet name="城市距离（真实）" sheetId="2" r:id="rId2"/>
    <sheet name="城市滞留时间（模拟）" sheetId="3" r:id="rId3"/>
    <sheet name="影响城市其他因素（模拟）" sheetId="4" r:id="rId4"/>
    <sheet name="美食（模拟）" sheetId="5" r:id="rId5"/>
    <sheet name="景点个数（真实）" sheetId="6" r:id="rId6"/>
    <sheet name="城市年旅游收入以及接待人数（真实）" sheetId="7" r:id="rId7"/>
  </sheets>
  <externalReferences>
    <externalReference r:id="rId8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" l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2" i="5"/>
  <c r="C29" i="5"/>
  <c r="B29" i="5"/>
  <c r="C29" i="4"/>
  <c r="B29" i="4"/>
  <c r="C29" i="3"/>
  <c r="B29" i="3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30" i="5"/>
  <c r="C31" i="5"/>
  <c r="C32" i="5"/>
  <c r="C33" i="5"/>
  <c r="C34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30" i="5"/>
  <c r="B31" i="5"/>
  <c r="B32" i="5"/>
  <c r="B33" i="5"/>
  <c r="B34" i="5"/>
  <c r="B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30" i="4"/>
  <c r="C31" i="4"/>
  <c r="C32" i="4"/>
  <c r="C33" i="4"/>
  <c r="C34" i="4"/>
  <c r="C2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30" i="4"/>
  <c r="B31" i="4"/>
  <c r="B32" i="4"/>
  <c r="B33" i="4"/>
  <c r="B34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30" i="3"/>
  <c r="C31" i="3"/>
  <c r="C32" i="3"/>
  <c r="C33" i="3"/>
  <c r="C34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30" i="3"/>
  <c r="B31" i="3"/>
  <c r="B32" i="3"/>
  <c r="B33" i="3"/>
  <c r="B34" i="3"/>
  <c r="B2" i="3"/>
  <c r="D29" i="3" l="1"/>
  <c r="D24" i="3"/>
  <c r="D2" i="3"/>
  <c r="D33" i="3"/>
  <c r="D17" i="3"/>
  <c r="D9" i="3"/>
  <c r="D32" i="3"/>
  <c r="D23" i="3"/>
  <c r="D16" i="3"/>
  <c r="D8" i="3"/>
  <c r="D28" i="3"/>
  <c r="D21" i="3"/>
  <c r="D13" i="3"/>
  <c r="D31" i="3"/>
  <c r="D22" i="3"/>
  <c r="D15" i="3"/>
  <c r="D7" i="3"/>
  <c r="D30" i="3"/>
  <c r="D14" i="3"/>
  <c r="D6" i="3"/>
  <c r="D5" i="3"/>
  <c r="D27" i="3"/>
  <c r="D20" i="3"/>
  <c r="D12" i="3"/>
  <c r="D4" i="3"/>
  <c r="D26" i="3"/>
  <c r="D19" i="3"/>
  <c r="D11" i="3"/>
  <c r="D3" i="3"/>
  <c r="D34" i="3"/>
  <c r="D25" i="3"/>
  <c r="D18" i="3"/>
  <c r="D10" i="3"/>
</calcChain>
</file>

<file path=xl/sharedStrings.xml><?xml version="1.0" encoding="utf-8"?>
<sst xmlns="http://schemas.openxmlformats.org/spreadsheetml/2006/main" count="332" uniqueCount="136">
  <si>
    <t>上海</t>
    <phoneticPr fontId="1" type="noConversion"/>
  </si>
  <si>
    <t>苏州</t>
    <phoneticPr fontId="1" type="noConversion"/>
  </si>
  <si>
    <t>无锡</t>
    <phoneticPr fontId="1" type="noConversion"/>
  </si>
  <si>
    <t>徐州</t>
    <phoneticPr fontId="1" type="noConversion"/>
  </si>
  <si>
    <t>镇江</t>
    <phoneticPr fontId="1" type="noConversion"/>
  </si>
  <si>
    <t>扬州</t>
    <phoneticPr fontId="1" type="noConversion"/>
  </si>
  <si>
    <t>南通</t>
    <phoneticPr fontId="1" type="noConversion"/>
  </si>
  <si>
    <t>泰州</t>
    <phoneticPr fontId="1" type="noConversion"/>
  </si>
  <si>
    <t>盐城</t>
    <phoneticPr fontId="1" type="noConversion"/>
  </si>
  <si>
    <t>连云港</t>
    <phoneticPr fontId="1" type="noConversion"/>
  </si>
  <si>
    <t>宿迁</t>
    <phoneticPr fontId="1" type="noConversion"/>
  </si>
  <si>
    <t>常州</t>
    <phoneticPr fontId="1" type="noConversion"/>
  </si>
  <si>
    <t>淮安</t>
    <phoneticPr fontId="1" type="noConversion"/>
  </si>
  <si>
    <t>温州</t>
    <phoneticPr fontId="1" type="noConversion"/>
  </si>
  <si>
    <t>嘉兴</t>
    <phoneticPr fontId="1" type="noConversion"/>
  </si>
  <si>
    <t>湖州</t>
    <phoneticPr fontId="1" type="noConversion"/>
  </si>
  <si>
    <t>南京</t>
    <phoneticPr fontId="1" type="noConversion"/>
  </si>
  <si>
    <t>绍兴</t>
    <phoneticPr fontId="1" type="noConversion"/>
  </si>
  <si>
    <t>台州</t>
    <phoneticPr fontId="1" type="noConversion"/>
  </si>
  <si>
    <t>金华</t>
    <phoneticPr fontId="1" type="noConversion"/>
  </si>
  <si>
    <t>丽水</t>
    <phoneticPr fontId="1" type="noConversion"/>
  </si>
  <si>
    <t>衢州</t>
    <phoneticPr fontId="1" type="noConversion"/>
  </si>
  <si>
    <t>舟山</t>
    <phoneticPr fontId="1" type="noConversion"/>
  </si>
  <si>
    <t>合肥</t>
    <phoneticPr fontId="1" type="noConversion"/>
  </si>
  <si>
    <t>宣城</t>
  </si>
  <si>
    <t>滁州</t>
    <phoneticPr fontId="1" type="noConversion"/>
  </si>
  <si>
    <t>马鞍山</t>
    <phoneticPr fontId="1" type="noConversion"/>
  </si>
  <si>
    <t>芜湖</t>
    <phoneticPr fontId="1" type="noConversion"/>
  </si>
  <si>
    <t>淮南</t>
    <phoneticPr fontId="1" type="noConversion"/>
  </si>
  <si>
    <t>铜陵</t>
    <phoneticPr fontId="1" type="noConversion"/>
  </si>
  <si>
    <t>安庆</t>
    <phoneticPr fontId="1" type="noConversion"/>
  </si>
  <si>
    <t>池州</t>
    <phoneticPr fontId="1" type="noConversion"/>
  </si>
  <si>
    <t>城市</t>
  </si>
  <si>
    <t>宿迁</t>
  </si>
  <si>
    <t>芜湖</t>
  </si>
  <si>
    <t>杭州</t>
    <phoneticPr fontId="1" type="noConversion"/>
  </si>
  <si>
    <t>每年接待游客总人数（预测今年/万人）</t>
    <phoneticPr fontId="1" type="noConversion"/>
  </si>
  <si>
    <t>每年旅游总收入（预测今年/亿元）</t>
    <phoneticPr fontId="1" type="noConversion"/>
  </si>
  <si>
    <t>每个人单次旅游每天预算：确定的值K=450</t>
    <phoneticPr fontId="1" type="noConversion"/>
  </si>
  <si>
    <t>逗留时间/h</t>
    <phoneticPr fontId="1" type="noConversion"/>
  </si>
  <si>
    <t>旅游服务完善程度</t>
    <phoneticPr fontId="1" type="noConversion"/>
  </si>
  <si>
    <t>交通便携程度</t>
    <phoneticPr fontId="1" type="noConversion"/>
  </si>
  <si>
    <t>住宿问题</t>
    <phoneticPr fontId="1" type="noConversion"/>
  </si>
  <si>
    <t>特色美食种类</t>
    <phoneticPr fontId="1" type="noConversion"/>
  </si>
  <si>
    <t>老字号品牌数量</t>
    <phoneticPr fontId="1" type="noConversion"/>
  </si>
  <si>
    <t>5A景点（或曾成为）</t>
  </si>
  <si>
    <t>4A景点</t>
  </si>
  <si>
    <t>3A景点</t>
  </si>
  <si>
    <t>上海</t>
  </si>
  <si>
    <t>苏州</t>
  </si>
  <si>
    <t>无锡</t>
  </si>
  <si>
    <t>徐州</t>
  </si>
  <si>
    <t>镇江</t>
  </si>
  <si>
    <t>扬州</t>
  </si>
  <si>
    <t>南通</t>
  </si>
  <si>
    <t>泰州</t>
  </si>
  <si>
    <t>盐城</t>
  </si>
  <si>
    <t>连云港</t>
  </si>
  <si>
    <t>常州</t>
  </si>
  <si>
    <t>淮安</t>
  </si>
  <si>
    <t>温州</t>
  </si>
  <si>
    <t>嘉兴</t>
  </si>
  <si>
    <t>湖州</t>
  </si>
  <si>
    <t>绍兴</t>
  </si>
  <si>
    <t>衢州</t>
  </si>
  <si>
    <t>台州</t>
  </si>
  <si>
    <t>舟山</t>
  </si>
  <si>
    <t>丽水</t>
  </si>
  <si>
    <t>宁波</t>
  </si>
  <si>
    <t>合肥</t>
  </si>
  <si>
    <t>滁州</t>
  </si>
  <si>
    <t>马鞍山</t>
  </si>
  <si>
    <t>淮南</t>
  </si>
  <si>
    <t>铜陵</t>
  </si>
  <si>
    <t>安庆</t>
  </si>
  <si>
    <t>池州</t>
  </si>
  <si>
    <t>宁波</t>
    <phoneticPr fontId="1" type="noConversion"/>
  </si>
  <si>
    <t>美食搜索指数</t>
    <phoneticPr fontId="1" type="noConversion"/>
  </si>
  <si>
    <t>2017年</t>
  </si>
  <si>
    <t>2018年</t>
  </si>
  <si>
    <t>2019年</t>
  </si>
  <si>
    <t>2020年（由于2020年疫情影响较大，可能导致数据偏差较大，所以不使用2020年数据）</t>
  </si>
  <si>
    <t>年旅游收入</t>
  </si>
  <si>
    <t>年接待人数</t>
  </si>
  <si>
    <t>南京</t>
  </si>
  <si>
    <t>金华</t>
  </si>
  <si>
    <t>单位</t>
  </si>
  <si>
    <t>年旅游收入/亿元</t>
  </si>
  <si>
    <t>年接待人数万人次</t>
  </si>
  <si>
    <t>景点名称</t>
  </si>
  <si>
    <t>景点评分</t>
  </si>
  <si>
    <t>景点票价</t>
  </si>
  <si>
    <t>美食指数</t>
  </si>
  <si>
    <t>景点分数</t>
  </si>
  <si>
    <t>外滩</t>
  </si>
  <si>
    <t>南京路步行街</t>
  </si>
  <si>
    <t>上海科技馆</t>
  </si>
  <si>
    <t>淮海路</t>
  </si>
  <si>
    <t>上海野生动物园</t>
  </si>
  <si>
    <t>宋庆龄故居纪念馆</t>
  </si>
  <si>
    <t>钟山风景名胜区</t>
  </si>
  <si>
    <t>侵华日军南京大屠杀遇难同胞纪念馆</t>
  </si>
  <si>
    <t>狮子林</t>
  </si>
  <si>
    <t>红山森林动物园</t>
  </si>
  <si>
    <t>沙家浜风景区</t>
  </si>
  <si>
    <t>南京夫子庙</t>
  </si>
  <si>
    <t>何园</t>
  </si>
  <si>
    <t>南塘老街</t>
  </si>
  <si>
    <t>阳澄湖</t>
  </si>
  <si>
    <t>老外滩</t>
  </si>
  <si>
    <t>滨湖森林湿地公园</t>
  </si>
  <si>
    <t>沧浪亭</t>
  </si>
  <si>
    <t>渡江战役纪念馆</t>
  </si>
  <si>
    <t>扬州革命烈士陵园</t>
  </si>
  <si>
    <t>水浒城</t>
  </si>
  <si>
    <t>南长街</t>
  </si>
  <si>
    <t xml:space="preserve"> </t>
  </si>
  <si>
    <t>三味书屋</t>
  </si>
  <si>
    <t>仓桥直街</t>
  </si>
  <si>
    <t>神仙居</t>
  </si>
  <si>
    <t>解放一江山岛纪念馆</t>
  </si>
  <si>
    <t>浙东抗日根据地地址</t>
  </si>
  <si>
    <t>敬亭山</t>
  </si>
  <si>
    <t>石佛山</t>
  </si>
  <si>
    <t>杭州东</t>
  </si>
  <si>
    <t>三河古镇</t>
  </si>
  <si>
    <t>姥山岛</t>
  </si>
  <si>
    <t>东林书院</t>
  </si>
  <si>
    <t>中共江阴一大会址纪念馆</t>
  </si>
  <si>
    <t>秋瑾烈士纪念碑</t>
  </si>
  <si>
    <t>石塘</t>
  </si>
  <si>
    <t>桃花潭</t>
  </si>
  <si>
    <t>云岭新四军军部旧址</t>
  </si>
  <si>
    <t>海棠小镇</t>
  </si>
  <si>
    <t>景点分数</t>
    <phoneticPr fontId="1" type="noConversion"/>
  </si>
  <si>
    <r>
      <t>将景点0</t>
    </r>
    <r>
      <rPr>
        <sz val="11"/>
        <color theme="1"/>
        <rFont val="等线"/>
        <family val="3"/>
        <charset val="134"/>
        <scheme val="minor"/>
      </rPr>
      <t>-100化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</si>
</sst>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Protection="1">
      <protection locked="0"/>
    </xf>
    <xf numFmtId="0" fontId="0" fillId="2" borderId="0" xfId="0" applyFill="1"/>
    <xf numFmtId="0" fontId="0" fillId="2" borderId="0" xfId="0" applyFill="1" applyAlignment="1"/>
    <xf numFmtId="0" fontId="2" fillId="0" borderId="0" xfId="0" applyFont="1"/>
    <xf numFmtId="0" fontId="0" fillId="0" borderId="1" xfId="0" applyBorder="1" applyAlignment="1">
      <alignment vertical="center"/>
    </xf>
    <xf numFmtId="0" fontId="2" fillId="0" borderId="1" xfId="0" applyFont="1" applyBorder="1"/>
    <xf numFmtId="176" fontId="0" fillId="0" borderId="1" xfId="0" applyNumberFormat="1" applyBorder="1" applyAlignment="1">
      <alignment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0" borderId="0" xfId="0" applyAlignment="1">
      <alignment wrapText="1"/>
    </xf>
    <xf numFmtId="0" fontId="2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177" fontId="0" fillId="0" borderId="1" xfId="0" applyNumberFormat="1" applyBorder="1" applyAlignment="1">
      <alignment vertical="center"/>
    </xf>
    <xf numFmtId="0" fontId="0" fillId="0" borderId="0" xfId="0" quotePrefix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Documents\WeChat%20Files\wxid_eomknv3lwbj722\FileStorage\File\2021-05\&#26223;&#21306;&#20010;&#25968;+&#32654;&#3913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上海</v>
          </cell>
          <cell r="B2">
            <v>3</v>
          </cell>
          <cell r="C2">
            <v>68</v>
          </cell>
          <cell r="D2">
            <v>59</v>
          </cell>
          <cell r="E2">
            <v>537</v>
          </cell>
        </row>
        <row r="3">
          <cell r="A3" t="str">
            <v>苏州</v>
          </cell>
          <cell r="B3">
            <v>6</v>
          </cell>
          <cell r="C3">
            <v>30</v>
          </cell>
          <cell r="D3">
            <v>20</v>
          </cell>
          <cell r="E3">
            <v>451</v>
          </cell>
        </row>
        <row r="4">
          <cell r="A4" t="str">
            <v>无锡</v>
          </cell>
          <cell r="B4">
            <v>3</v>
          </cell>
          <cell r="C4">
            <v>27</v>
          </cell>
          <cell r="D4">
            <v>13</v>
          </cell>
          <cell r="E4">
            <v>295</v>
          </cell>
        </row>
        <row r="5">
          <cell r="A5" t="str">
            <v>徐州</v>
          </cell>
          <cell r="B5">
            <v>1</v>
          </cell>
          <cell r="C5">
            <v>19</v>
          </cell>
          <cell r="D5">
            <v>28</v>
          </cell>
          <cell r="E5">
            <v>296</v>
          </cell>
        </row>
        <row r="6">
          <cell r="A6" t="str">
            <v>镇江</v>
          </cell>
          <cell r="B6">
            <v>1</v>
          </cell>
          <cell r="C6">
            <v>6</v>
          </cell>
          <cell r="D6">
            <v>4</v>
          </cell>
          <cell r="E6">
            <v>197</v>
          </cell>
        </row>
        <row r="7">
          <cell r="A7" t="str">
            <v>扬州</v>
          </cell>
          <cell r="B7">
            <v>1</v>
          </cell>
          <cell r="C7">
            <v>15</v>
          </cell>
          <cell r="D7">
            <v>21</v>
          </cell>
          <cell r="E7">
            <v>412</v>
          </cell>
        </row>
        <row r="8">
          <cell r="A8" t="str">
            <v>南通</v>
          </cell>
          <cell r="B8">
            <v>1</v>
          </cell>
          <cell r="C8">
            <v>7</v>
          </cell>
          <cell r="D8">
            <v>22</v>
          </cell>
          <cell r="E8">
            <v>180</v>
          </cell>
        </row>
        <row r="9">
          <cell r="A9" t="str">
            <v>泰州</v>
          </cell>
          <cell r="B9">
            <v>1</v>
          </cell>
          <cell r="C9">
            <v>6</v>
          </cell>
          <cell r="D9">
            <v>10</v>
          </cell>
          <cell r="E9">
            <v>159</v>
          </cell>
        </row>
        <row r="10">
          <cell r="A10" t="str">
            <v>盐城</v>
          </cell>
          <cell r="B10">
            <v>1</v>
          </cell>
          <cell r="C10">
            <v>9</v>
          </cell>
          <cell r="D10">
            <v>12</v>
          </cell>
          <cell r="E10">
            <v>169</v>
          </cell>
        </row>
        <row r="11">
          <cell r="A11" t="str">
            <v>连云港</v>
          </cell>
          <cell r="B11">
            <v>1</v>
          </cell>
          <cell r="C11">
            <v>11</v>
          </cell>
          <cell r="D11">
            <v>15</v>
          </cell>
          <cell r="E11">
            <v>179</v>
          </cell>
        </row>
        <row r="12">
          <cell r="A12" t="str">
            <v>宿迁</v>
          </cell>
          <cell r="B12">
            <v>1</v>
          </cell>
          <cell r="C12">
            <v>5</v>
          </cell>
          <cell r="D12">
            <v>16</v>
          </cell>
          <cell r="E12">
            <v>151</v>
          </cell>
        </row>
        <row r="13">
          <cell r="A13" t="str">
            <v>常州</v>
          </cell>
          <cell r="B13">
            <v>3</v>
          </cell>
          <cell r="C13">
            <v>8</v>
          </cell>
          <cell r="D13">
            <v>7</v>
          </cell>
          <cell r="E13">
            <v>213</v>
          </cell>
        </row>
        <row r="14">
          <cell r="A14" t="str">
            <v>淮安</v>
          </cell>
          <cell r="B14">
            <v>1</v>
          </cell>
          <cell r="C14">
            <v>12</v>
          </cell>
          <cell r="D14">
            <v>11</v>
          </cell>
          <cell r="E14">
            <v>170</v>
          </cell>
        </row>
        <row r="15">
          <cell r="A15" t="str">
            <v>盐城</v>
          </cell>
          <cell r="B15">
            <v>1</v>
          </cell>
          <cell r="C15">
            <v>9</v>
          </cell>
          <cell r="D15">
            <v>12</v>
          </cell>
          <cell r="E15">
            <v>169</v>
          </cell>
        </row>
        <row r="16">
          <cell r="A16" t="str">
            <v>温州</v>
          </cell>
          <cell r="B16">
            <v>2</v>
          </cell>
          <cell r="C16">
            <v>15</v>
          </cell>
          <cell r="D16">
            <v>22</v>
          </cell>
          <cell r="E16">
            <v>228</v>
          </cell>
        </row>
        <row r="17">
          <cell r="A17" t="str">
            <v>嘉兴</v>
          </cell>
          <cell r="B17">
            <v>2</v>
          </cell>
          <cell r="C17">
            <v>9</v>
          </cell>
          <cell r="D17">
            <v>19</v>
          </cell>
          <cell r="E17">
            <v>179</v>
          </cell>
        </row>
        <row r="18">
          <cell r="A18" t="str">
            <v>湖州</v>
          </cell>
          <cell r="B18">
            <v>1</v>
          </cell>
          <cell r="C18">
            <v>15</v>
          </cell>
          <cell r="D18">
            <v>18</v>
          </cell>
          <cell r="E18">
            <v>171</v>
          </cell>
        </row>
        <row r="19">
          <cell r="A19" t="str">
            <v>绍兴</v>
          </cell>
          <cell r="B19">
            <v>1</v>
          </cell>
          <cell r="C19">
            <v>15</v>
          </cell>
          <cell r="D19">
            <v>30</v>
          </cell>
          <cell r="E19">
            <v>216</v>
          </cell>
        </row>
        <row r="20">
          <cell r="A20" t="str">
            <v>金华</v>
          </cell>
          <cell r="B20">
            <v>1</v>
          </cell>
          <cell r="C20">
            <v>19</v>
          </cell>
          <cell r="D20">
            <v>24</v>
          </cell>
          <cell r="E20">
            <v>155</v>
          </cell>
        </row>
        <row r="21">
          <cell r="A21" t="str">
            <v>衢州</v>
          </cell>
          <cell r="B21">
            <v>1</v>
          </cell>
          <cell r="C21">
            <v>11</v>
          </cell>
          <cell r="D21">
            <v>25</v>
          </cell>
          <cell r="E21">
            <v>167</v>
          </cell>
        </row>
        <row r="22">
          <cell r="A22" t="str">
            <v>台州</v>
          </cell>
          <cell r="B22">
            <v>2</v>
          </cell>
          <cell r="C22">
            <v>10</v>
          </cell>
          <cell r="D22">
            <v>33</v>
          </cell>
          <cell r="E22">
            <v>197</v>
          </cell>
        </row>
        <row r="23">
          <cell r="A23" t="str">
            <v>舟山</v>
          </cell>
          <cell r="B23">
            <v>1</v>
          </cell>
          <cell r="C23">
            <v>3</v>
          </cell>
          <cell r="D23">
            <v>5</v>
          </cell>
          <cell r="E23">
            <v>133</v>
          </cell>
        </row>
        <row r="24">
          <cell r="A24" t="str">
            <v>丽水</v>
          </cell>
          <cell r="B24">
            <v>1</v>
          </cell>
          <cell r="C24">
            <v>18</v>
          </cell>
          <cell r="D24">
            <v>22</v>
          </cell>
          <cell r="E24">
            <v>110</v>
          </cell>
        </row>
        <row r="25">
          <cell r="A25" t="str">
            <v>宁波</v>
          </cell>
          <cell r="B25">
            <v>2</v>
          </cell>
          <cell r="C25">
            <v>31</v>
          </cell>
          <cell r="D25">
            <v>18</v>
          </cell>
          <cell r="E25">
            <v>277</v>
          </cell>
        </row>
        <row r="26">
          <cell r="A26" t="str">
            <v>合肥</v>
          </cell>
          <cell r="B26">
            <v>1</v>
          </cell>
          <cell r="C26">
            <v>24</v>
          </cell>
          <cell r="D26">
            <v>23</v>
          </cell>
          <cell r="E26">
            <v>291</v>
          </cell>
        </row>
        <row r="27">
          <cell r="A27" t="str">
            <v>滁州</v>
          </cell>
          <cell r="B27">
            <v>0</v>
          </cell>
          <cell r="C27">
            <v>5</v>
          </cell>
          <cell r="D27">
            <v>12</v>
          </cell>
          <cell r="E27">
            <v>126</v>
          </cell>
        </row>
        <row r="28">
          <cell r="A28" t="str">
            <v>宣城</v>
          </cell>
          <cell r="B28">
            <v>1</v>
          </cell>
          <cell r="C28">
            <v>25</v>
          </cell>
          <cell r="D28">
            <v>28</v>
          </cell>
          <cell r="E28">
            <v>99</v>
          </cell>
        </row>
        <row r="29">
          <cell r="A29" t="str">
            <v>马鞍山</v>
          </cell>
          <cell r="B29">
            <v>1</v>
          </cell>
          <cell r="C29">
            <v>8</v>
          </cell>
          <cell r="D29">
            <v>17</v>
          </cell>
          <cell r="E29">
            <v>100</v>
          </cell>
        </row>
        <row r="30">
          <cell r="A30" t="str">
            <v>芜湖</v>
          </cell>
          <cell r="B30">
            <v>1</v>
          </cell>
          <cell r="C30">
            <v>9</v>
          </cell>
          <cell r="D30">
            <v>13</v>
          </cell>
          <cell r="E30">
            <v>159</v>
          </cell>
        </row>
        <row r="31">
          <cell r="A31" t="str">
            <v>淮南</v>
          </cell>
          <cell r="B31">
            <v>0</v>
          </cell>
          <cell r="C31">
            <v>11</v>
          </cell>
          <cell r="D31">
            <v>12</v>
          </cell>
          <cell r="E31">
            <v>98</v>
          </cell>
        </row>
        <row r="32">
          <cell r="A32" t="str">
            <v>铜陵</v>
          </cell>
          <cell r="B32">
            <v>0</v>
          </cell>
          <cell r="C32">
            <v>7</v>
          </cell>
          <cell r="D32">
            <v>2</v>
          </cell>
          <cell r="E32">
            <v>90</v>
          </cell>
        </row>
        <row r="33">
          <cell r="A33" t="str">
            <v>安庆</v>
          </cell>
          <cell r="B33">
            <v>1</v>
          </cell>
          <cell r="C33">
            <v>19</v>
          </cell>
          <cell r="D33">
            <v>22</v>
          </cell>
          <cell r="E33">
            <v>148</v>
          </cell>
        </row>
        <row r="34">
          <cell r="A34" t="str">
            <v>池州</v>
          </cell>
          <cell r="B34">
            <v>1</v>
          </cell>
          <cell r="C34">
            <v>16</v>
          </cell>
          <cell r="D34">
            <v>12</v>
          </cell>
          <cell r="E34">
            <v>88</v>
          </cell>
        </row>
        <row r="35">
          <cell r="A35" t="str">
            <v>南京</v>
          </cell>
          <cell r="E35">
            <v>626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you.ctrip.com/sight/taizhou402/62855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"/>
  <sheetViews>
    <sheetView tabSelected="1" workbookViewId="0">
      <selection activeCell="I17" sqref="I17"/>
    </sheetView>
  </sheetViews>
  <sheetFormatPr defaultRowHeight="13.8" x14ac:dyDescent="0.25"/>
  <cols>
    <col min="1" max="5" width="15.88671875" customWidth="1"/>
    <col min="6" max="6" width="22.77734375" customWidth="1"/>
    <col min="15" max="15" width="33" customWidth="1"/>
  </cols>
  <sheetData>
    <row r="1" spans="1:16" x14ac:dyDescent="0.25">
      <c r="A1" s="5"/>
      <c r="B1" s="5" t="s">
        <v>89</v>
      </c>
      <c r="C1" s="5" t="s">
        <v>90</v>
      </c>
      <c r="D1" s="5" t="s">
        <v>91</v>
      </c>
      <c r="E1" s="8"/>
      <c r="F1" s="10" t="s">
        <v>89</v>
      </c>
      <c r="G1" s="10" t="s">
        <v>90</v>
      </c>
      <c r="H1" s="10" t="s">
        <v>92</v>
      </c>
      <c r="I1" s="10" t="s">
        <v>93</v>
      </c>
      <c r="J1" s="8"/>
    </row>
    <row r="2" spans="1:16" x14ac:dyDescent="0.25">
      <c r="A2" s="11" t="s">
        <v>48</v>
      </c>
      <c r="B2" s="5" t="s">
        <v>94</v>
      </c>
      <c r="C2" s="5">
        <v>4.8</v>
      </c>
      <c r="D2" s="5">
        <v>0</v>
      </c>
      <c r="E2" s="8">
        <v>4</v>
      </c>
      <c r="F2" s="10" t="s">
        <v>94</v>
      </c>
      <c r="G2" s="10">
        <v>4.8</v>
      </c>
      <c r="H2" s="10">
        <v>537</v>
      </c>
      <c r="I2" s="10">
        <f>G2*20*0.46+H2/6*0.54</f>
        <v>92.490000000000009</v>
      </c>
      <c r="J2" s="17" t="s">
        <v>135</v>
      </c>
      <c r="K2" s="16"/>
      <c r="L2" s="16"/>
      <c r="M2" s="2"/>
    </row>
    <row r="3" spans="1:16" x14ac:dyDescent="0.25">
      <c r="A3" s="11"/>
      <c r="B3" s="5" t="s">
        <v>95</v>
      </c>
      <c r="C3" s="5">
        <v>4.7</v>
      </c>
      <c r="D3" s="5">
        <v>0</v>
      </c>
      <c r="E3" s="8"/>
      <c r="F3" s="10" t="s">
        <v>96</v>
      </c>
      <c r="G3" s="10">
        <v>4.7</v>
      </c>
      <c r="H3" s="10">
        <v>537</v>
      </c>
      <c r="I3" s="10">
        <f t="shared" ref="I3:I21" si="0">G3*20*0.46+H3/6*0.54</f>
        <v>91.570000000000007</v>
      </c>
      <c r="J3" s="8"/>
      <c r="K3" s="16"/>
      <c r="L3" s="16"/>
    </row>
    <row r="4" spans="1:16" x14ac:dyDescent="0.25">
      <c r="A4" s="11"/>
      <c r="B4" s="5" t="s">
        <v>97</v>
      </c>
      <c r="C4" s="5">
        <v>4.5</v>
      </c>
      <c r="D4" s="5">
        <v>0</v>
      </c>
      <c r="E4" s="8"/>
      <c r="F4" s="10" t="s">
        <v>98</v>
      </c>
      <c r="G4" s="10">
        <v>4.7</v>
      </c>
      <c r="H4" s="10">
        <v>537</v>
      </c>
      <c r="I4" s="10">
        <f t="shared" si="0"/>
        <v>91.570000000000007</v>
      </c>
      <c r="J4" s="8"/>
      <c r="K4" s="16"/>
      <c r="L4" s="16"/>
    </row>
    <row r="5" spans="1:16" x14ac:dyDescent="0.25">
      <c r="A5" s="11"/>
      <c r="B5" s="5" t="s">
        <v>99</v>
      </c>
      <c r="C5" s="5">
        <v>4.5</v>
      </c>
      <c r="D5" s="5">
        <v>0</v>
      </c>
      <c r="E5" s="8"/>
      <c r="F5" s="10" t="s">
        <v>99</v>
      </c>
      <c r="G5" s="10">
        <v>4.5</v>
      </c>
      <c r="H5" s="10">
        <v>537</v>
      </c>
      <c r="I5" s="10">
        <f t="shared" si="0"/>
        <v>89.73</v>
      </c>
      <c r="J5" s="8"/>
    </row>
    <row r="6" spans="1:16" x14ac:dyDescent="0.25">
      <c r="A6" s="11" t="s">
        <v>84</v>
      </c>
      <c r="B6" s="5" t="s">
        <v>100</v>
      </c>
      <c r="C6" s="5">
        <v>4.5999999999999996</v>
      </c>
      <c r="D6" s="5">
        <v>0</v>
      </c>
      <c r="E6" s="8">
        <v>1</v>
      </c>
      <c r="F6" s="10" t="s">
        <v>101</v>
      </c>
      <c r="G6" s="10">
        <v>4.7</v>
      </c>
      <c r="H6" s="10">
        <v>626</v>
      </c>
      <c r="I6" s="10">
        <f t="shared" si="0"/>
        <v>99.580000000000013</v>
      </c>
      <c r="J6" s="8"/>
    </row>
    <row r="7" spans="1:16" x14ac:dyDescent="0.25">
      <c r="A7" s="11"/>
      <c r="B7" s="5" t="s">
        <v>101</v>
      </c>
      <c r="C7" s="5">
        <v>4.7</v>
      </c>
      <c r="D7" s="5">
        <v>0</v>
      </c>
      <c r="E7" s="8"/>
      <c r="F7" s="10" t="s">
        <v>102</v>
      </c>
      <c r="G7" s="10">
        <v>4.7</v>
      </c>
      <c r="H7" s="10">
        <v>451</v>
      </c>
      <c r="I7" s="10">
        <f t="shared" si="0"/>
        <v>83.830000000000013</v>
      </c>
      <c r="J7" s="8"/>
    </row>
    <row r="8" spans="1:16" x14ac:dyDescent="0.25">
      <c r="A8" s="11"/>
      <c r="B8" s="5" t="s">
        <v>103</v>
      </c>
      <c r="C8" s="5">
        <v>4.5</v>
      </c>
      <c r="D8" s="5">
        <v>36.9</v>
      </c>
      <c r="E8" s="8"/>
      <c r="F8" s="10" t="s">
        <v>104</v>
      </c>
      <c r="G8" s="10">
        <v>4.5999999999999996</v>
      </c>
      <c r="H8" s="10">
        <v>451</v>
      </c>
      <c r="I8" s="10">
        <f t="shared" si="0"/>
        <v>82.91</v>
      </c>
      <c r="J8" s="8"/>
    </row>
    <row r="9" spans="1:16" x14ac:dyDescent="0.25">
      <c r="A9" s="11"/>
      <c r="B9" s="5" t="s">
        <v>105</v>
      </c>
      <c r="C9" s="5">
        <v>4.4000000000000004</v>
      </c>
      <c r="D9" s="5">
        <v>29</v>
      </c>
      <c r="E9" s="8"/>
      <c r="F9" s="10" t="s">
        <v>106</v>
      </c>
      <c r="G9" s="10">
        <v>4.7</v>
      </c>
      <c r="H9" s="10">
        <v>412</v>
      </c>
      <c r="I9" s="10">
        <f t="shared" si="0"/>
        <v>80.320000000000007</v>
      </c>
      <c r="J9" s="8"/>
    </row>
    <row r="10" spans="1:16" x14ac:dyDescent="0.25">
      <c r="A10" s="11" t="s">
        <v>49</v>
      </c>
      <c r="B10" s="5" t="s">
        <v>102</v>
      </c>
      <c r="C10" s="5">
        <v>4.7</v>
      </c>
      <c r="D10" s="5">
        <v>39</v>
      </c>
      <c r="E10" s="8">
        <v>2</v>
      </c>
      <c r="F10" s="10" t="s">
        <v>107</v>
      </c>
      <c r="G10" s="10">
        <v>4.5</v>
      </c>
      <c r="H10" s="10">
        <v>277</v>
      </c>
      <c r="I10" s="10">
        <f t="shared" si="0"/>
        <v>66.33</v>
      </c>
      <c r="J10" s="8"/>
    </row>
    <row r="11" spans="1:16" x14ac:dyDescent="0.25">
      <c r="A11" s="11"/>
      <c r="B11" s="5" t="s">
        <v>108</v>
      </c>
      <c r="C11" s="5">
        <v>4.5</v>
      </c>
      <c r="D11" s="5">
        <v>0</v>
      </c>
      <c r="E11" s="8"/>
      <c r="F11" s="10" t="s">
        <v>109</v>
      </c>
      <c r="G11" s="10">
        <v>4.5</v>
      </c>
      <c r="H11" s="10">
        <v>277</v>
      </c>
      <c r="I11" s="10">
        <f t="shared" si="0"/>
        <v>66.33</v>
      </c>
      <c r="J11" s="8"/>
    </row>
    <row r="12" spans="1:16" x14ac:dyDescent="0.25">
      <c r="A12" s="11"/>
      <c r="B12" s="5" t="s">
        <v>104</v>
      </c>
      <c r="C12" s="5">
        <v>4.5999999999999996</v>
      </c>
      <c r="D12" s="5">
        <v>0</v>
      </c>
      <c r="E12" s="8"/>
      <c r="F12" s="10" t="s">
        <v>110</v>
      </c>
      <c r="G12" s="10">
        <v>4.5999999999999996</v>
      </c>
      <c r="H12" s="10">
        <v>291</v>
      </c>
      <c r="I12" s="10">
        <f t="shared" si="0"/>
        <v>68.510000000000005</v>
      </c>
      <c r="J12" s="8"/>
      <c r="P12" t="s">
        <v>134</v>
      </c>
    </row>
    <row r="13" spans="1:16" x14ac:dyDescent="0.25">
      <c r="A13" s="11"/>
      <c r="B13" s="5" t="s">
        <v>111</v>
      </c>
      <c r="C13" s="5">
        <v>4.5999999999999996</v>
      </c>
      <c r="D13" s="5">
        <v>0</v>
      </c>
      <c r="E13" s="8"/>
      <c r="F13" s="10" t="s">
        <v>112</v>
      </c>
      <c r="G13" s="10">
        <v>4.5</v>
      </c>
      <c r="H13" s="10">
        <v>291</v>
      </c>
      <c r="I13" s="10">
        <f t="shared" si="0"/>
        <v>67.59</v>
      </c>
      <c r="J13" s="8"/>
      <c r="N13" s="20"/>
      <c r="P13">
        <v>92.490000000000009</v>
      </c>
    </row>
    <row r="14" spans="1:16" x14ac:dyDescent="0.25">
      <c r="A14" s="11" t="s">
        <v>53</v>
      </c>
      <c r="B14" s="5" t="s">
        <v>113</v>
      </c>
      <c r="C14" s="5">
        <v>4.4000000000000004</v>
      </c>
      <c r="D14" s="5">
        <v>0</v>
      </c>
      <c r="E14" s="8">
        <v>1</v>
      </c>
      <c r="F14" s="10" t="s">
        <v>114</v>
      </c>
      <c r="G14" s="10">
        <v>4.5</v>
      </c>
      <c r="H14" s="10">
        <v>295</v>
      </c>
      <c r="I14" s="10">
        <f t="shared" si="0"/>
        <v>67.95</v>
      </c>
      <c r="J14" s="8"/>
      <c r="N14" s="20"/>
      <c r="P14">
        <v>91.570000000000007</v>
      </c>
    </row>
    <row r="15" spans="1:16" x14ac:dyDescent="0.25">
      <c r="A15" s="11"/>
      <c r="B15" s="5" t="s">
        <v>106</v>
      </c>
      <c r="C15" s="5">
        <v>4.7</v>
      </c>
      <c r="D15" s="5">
        <v>0</v>
      </c>
      <c r="E15" s="8"/>
      <c r="F15" s="10" t="s">
        <v>115</v>
      </c>
      <c r="G15" s="10">
        <v>4.5</v>
      </c>
      <c r="H15" s="10">
        <v>295</v>
      </c>
      <c r="I15" s="10">
        <f t="shared" si="0"/>
        <v>67.95</v>
      </c>
      <c r="J15" s="8"/>
      <c r="N15" s="20"/>
      <c r="P15">
        <v>91.570000000000007</v>
      </c>
    </row>
    <row r="16" spans="1:16" x14ac:dyDescent="0.25">
      <c r="A16" s="11"/>
      <c r="B16" s="5" t="s">
        <v>116</v>
      </c>
      <c r="C16" s="5">
        <v>4.4000000000000004</v>
      </c>
      <c r="D16" s="5"/>
      <c r="E16" s="8"/>
      <c r="F16" s="10" t="s">
        <v>117</v>
      </c>
      <c r="G16" s="10">
        <v>4.4000000000000004</v>
      </c>
      <c r="H16" s="10">
        <v>216</v>
      </c>
      <c r="I16" s="10">
        <f t="shared" si="0"/>
        <v>59.92</v>
      </c>
      <c r="J16" s="8"/>
      <c r="N16" s="20"/>
      <c r="P16">
        <v>89.73</v>
      </c>
    </row>
    <row r="17" spans="1:16" x14ac:dyDescent="0.25">
      <c r="A17" s="11"/>
      <c r="B17" s="5"/>
      <c r="C17" s="5"/>
      <c r="D17" s="5"/>
      <c r="E17" s="8"/>
      <c r="F17" s="10" t="s">
        <v>118</v>
      </c>
      <c r="G17" s="10">
        <v>4.3</v>
      </c>
      <c r="H17" s="10">
        <v>216</v>
      </c>
      <c r="I17" s="10">
        <f t="shared" si="0"/>
        <v>59</v>
      </c>
      <c r="J17" s="8"/>
      <c r="N17" s="20"/>
      <c r="P17">
        <v>99.580000000000013</v>
      </c>
    </row>
    <row r="18" spans="1:16" x14ac:dyDescent="0.25">
      <c r="A18" s="11" t="s">
        <v>68</v>
      </c>
      <c r="B18" s="5" t="s">
        <v>107</v>
      </c>
      <c r="C18" s="5">
        <v>4.5</v>
      </c>
      <c r="D18" s="5">
        <v>0</v>
      </c>
      <c r="E18" s="8">
        <v>2</v>
      </c>
      <c r="F18" s="10" t="s">
        <v>119</v>
      </c>
      <c r="G18" s="10">
        <v>4.5</v>
      </c>
      <c r="H18" s="10">
        <v>197</v>
      </c>
      <c r="I18" s="10">
        <f t="shared" si="0"/>
        <v>59.13</v>
      </c>
      <c r="J18" s="8"/>
      <c r="N18" s="20"/>
      <c r="P18">
        <v>83.830000000000013</v>
      </c>
    </row>
    <row r="19" spans="1:16" x14ac:dyDescent="0.25">
      <c r="A19" s="11"/>
      <c r="B19" s="5" t="s">
        <v>109</v>
      </c>
      <c r="C19" s="5">
        <v>4.5</v>
      </c>
      <c r="D19" s="5">
        <v>0</v>
      </c>
      <c r="E19" s="8"/>
      <c r="F19" s="10" t="s">
        <v>120</v>
      </c>
      <c r="G19" s="10">
        <v>4.4000000000000004</v>
      </c>
      <c r="H19" s="10">
        <v>197</v>
      </c>
      <c r="I19" s="10">
        <f t="shared" si="0"/>
        <v>58.210000000000008</v>
      </c>
      <c r="J19" s="8"/>
      <c r="N19" s="20"/>
      <c r="P19">
        <v>82.91</v>
      </c>
    </row>
    <row r="20" spans="1:16" x14ac:dyDescent="0.25">
      <c r="A20" s="11"/>
      <c r="B20" s="5" t="s">
        <v>121</v>
      </c>
      <c r="C20" s="5">
        <v>3.7</v>
      </c>
      <c r="D20" s="5">
        <v>0</v>
      </c>
      <c r="E20" s="8"/>
      <c r="F20" s="10" t="s">
        <v>122</v>
      </c>
      <c r="G20" s="10">
        <v>4.4000000000000004</v>
      </c>
      <c r="H20" s="10">
        <v>99</v>
      </c>
      <c r="I20" s="10">
        <f t="shared" si="0"/>
        <v>49.39</v>
      </c>
      <c r="J20" s="8"/>
      <c r="N20" s="20"/>
      <c r="P20">
        <v>80.320000000000007</v>
      </c>
    </row>
    <row r="21" spans="1:16" x14ac:dyDescent="0.25">
      <c r="A21" s="11"/>
      <c r="B21" s="5"/>
      <c r="C21" s="5"/>
      <c r="D21" s="5"/>
      <c r="E21" s="8"/>
      <c r="F21" s="10" t="s">
        <v>123</v>
      </c>
      <c r="G21" s="10">
        <v>4.4000000000000004</v>
      </c>
      <c r="H21" s="10">
        <v>99</v>
      </c>
      <c r="I21" s="10">
        <f t="shared" si="0"/>
        <v>49.39</v>
      </c>
      <c r="J21" s="8"/>
      <c r="N21" s="20"/>
      <c r="P21">
        <v>66.33</v>
      </c>
    </row>
    <row r="22" spans="1:16" x14ac:dyDescent="0.25">
      <c r="A22" s="11" t="s">
        <v>69</v>
      </c>
      <c r="B22" s="5" t="s">
        <v>110</v>
      </c>
      <c r="C22" s="5">
        <v>4.5999999999999996</v>
      </c>
      <c r="D22" s="5">
        <v>0</v>
      </c>
      <c r="E22" s="8">
        <v>2</v>
      </c>
      <c r="F22" s="10" t="s">
        <v>124</v>
      </c>
      <c r="G22" s="10"/>
      <c r="H22" s="10"/>
      <c r="I22" s="10">
        <f>SUM(I2:I21)</f>
        <v>1451.7000000000007</v>
      </c>
      <c r="J22" s="8"/>
      <c r="N22" s="20"/>
      <c r="P22">
        <v>66.33</v>
      </c>
    </row>
    <row r="23" spans="1:16" x14ac:dyDescent="0.25">
      <c r="A23" s="11"/>
      <c r="B23" s="5" t="s">
        <v>112</v>
      </c>
      <c r="C23" s="5">
        <v>4.5</v>
      </c>
      <c r="D23" s="5">
        <v>0</v>
      </c>
      <c r="E23" s="8"/>
      <c r="F23" s="18"/>
      <c r="G23" s="18"/>
      <c r="H23" s="18"/>
      <c r="I23" s="18"/>
      <c r="J23" s="8"/>
      <c r="N23" s="20"/>
      <c r="P23">
        <v>68.510000000000005</v>
      </c>
    </row>
    <row r="24" spans="1:16" x14ac:dyDescent="0.25">
      <c r="A24" s="11"/>
      <c r="B24" s="5" t="s">
        <v>125</v>
      </c>
      <c r="C24" s="5">
        <v>4.3</v>
      </c>
      <c r="D24" s="5">
        <v>0</v>
      </c>
      <c r="E24" s="8"/>
      <c r="F24" s="18"/>
      <c r="G24" s="18"/>
      <c r="H24" s="18"/>
      <c r="I24" s="18"/>
      <c r="J24" s="8"/>
      <c r="N24" s="20"/>
      <c r="P24">
        <v>67.59</v>
      </c>
    </row>
    <row r="25" spans="1:16" x14ac:dyDescent="0.25">
      <c r="A25" s="11"/>
      <c r="B25" s="5" t="s">
        <v>126</v>
      </c>
      <c r="C25" s="5">
        <v>4.4000000000000004</v>
      </c>
      <c r="D25" s="5">
        <v>0</v>
      </c>
      <c r="E25" s="8"/>
      <c r="F25" s="18"/>
      <c r="G25" s="18"/>
      <c r="H25" s="18"/>
      <c r="I25" s="18"/>
      <c r="J25" s="8"/>
      <c r="N25" s="20"/>
      <c r="P25">
        <v>67.95</v>
      </c>
    </row>
    <row r="26" spans="1:16" x14ac:dyDescent="0.25">
      <c r="A26" s="11" t="s">
        <v>50</v>
      </c>
      <c r="B26" s="5" t="s">
        <v>114</v>
      </c>
      <c r="C26" s="5">
        <v>4.5</v>
      </c>
      <c r="D26" s="5">
        <v>0</v>
      </c>
      <c r="E26" s="8">
        <v>2</v>
      </c>
      <c r="F26" s="18"/>
      <c r="G26" s="18"/>
      <c r="H26" s="18"/>
      <c r="I26" s="18"/>
      <c r="J26" s="8"/>
      <c r="N26" s="20"/>
      <c r="P26">
        <v>67.95</v>
      </c>
    </row>
    <row r="27" spans="1:16" x14ac:dyDescent="0.25">
      <c r="A27" s="11"/>
      <c r="B27" s="5" t="s">
        <v>115</v>
      </c>
      <c r="C27" s="5">
        <v>4.5</v>
      </c>
      <c r="D27" s="5">
        <v>0</v>
      </c>
      <c r="E27" s="8"/>
      <c r="F27" s="18"/>
      <c r="G27" s="18"/>
      <c r="H27" s="18"/>
      <c r="I27" s="18"/>
      <c r="J27" s="8"/>
      <c r="N27" s="20"/>
      <c r="P27">
        <v>59.92</v>
      </c>
    </row>
    <row r="28" spans="1:16" x14ac:dyDescent="0.25">
      <c r="A28" s="11"/>
      <c r="B28" s="5" t="s">
        <v>127</v>
      </c>
      <c r="C28" s="5">
        <v>4.4000000000000004</v>
      </c>
      <c r="D28" s="5">
        <v>0</v>
      </c>
      <c r="E28" s="8"/>
      <c r="F28" s="18"/>
      <c r="G28" s="18"/>
      <c r="H28" s="18"/>
      <c r="I28" s="18"/>
      <c r="J28" s="8"/>
      <c r="N28" s="20"/>
      <c r="P28">
        <v>59</v>
      </c>
    </row>
    <row r="29" spans="1:16" x14ac:dyDescent="0.25">
      <c r="A29" s="11"/>
      <c r="B29" s="5" t="s">
        <v>128</v>
      </c>
      <c r="C29" s="19">
        <v>4</v>
      </c>
      <c r="D29" s="5">
        <v>0</v>
      </c>
      <c r="E29" s="8"/>
      <c r="F29" s="18"/>
      <c r="G29" s="18"/>
      <c r="H29" s="18"/>
      <c r="I29" s="18"/>
      <c r="J29" s="8"/>
      <c r="N29" s="20"/>
      <c r="P29">
        <v>59.13</v>
      </c>
    </row>
    <row r="30" spans="1:16" x14ac:dyDescent="0.25">
      <c r="A30" s="11" t="s">
        <v>63</v>
      </c>
      <c r="B30" s="5" t="s">
        <v>117</v>
      </c>
      <c r="C30" s="5">
        <v>4.4000000000000004</v>
      </c>
      <c r="D30" s="5">
        <v>0</v>
      </c>
      <c r="E30" s="8">
        <v>2</v>
      </c>
      <c r="F30" s="18"/>
      <c r="G30" s="18"/>
      <c r="H30" s="18"/>
      <c r="I30" s="18"/>
      <c r="J30" s="8"/>
      <c r="N30" s="20"/>
      <c r="P30">
        <v>58.210000000000008</v>
      </c>
    </row>
    <row r="31" spans="1:16" x14ac:dyDescent="0.25">
      <c r="A31" s="11"/>
      <c r="B31" s="5" t="s">
        <v>118</v>
      </c>
      <c r="C31" s="5">
        <v>4.3</v>
      </c>
      <c r="D31" s="5">
        <v>0</v>
      </c>
      <c r="E31" s="8"/>
      <c r="F31" s="18"/>
      <c r="G31" s="18"/>
      <c r="H31" s="18"/>
      <c r="I31" s="18"/>
      <c r="J31" s="8"/>
      <c r="N31" s="20"/>
      <c r="P31">
        <v>49.39</v>
      </c>
    </row>
    <row r="32" spans="1:16" x14ac:dyDescent="0.25">
      <c r="A32" s="11"/>
      <c r="B32" s="5" t="s">
        <v>129</v>
      </c>
      <c r="C32" s="5">
        <v>4.2</v>
      </c>
      <c r="D32" s="5">
        <v>0</v>
      </c>
      <c r="E32" s="8"/>
      <c r="F32" s="18"/>
      <c r="G32" s="18"/>
      <c r="H32" s="18"/>
      <c r="I32" s="18"/>
      <c r="J32" s="8"/>
      <c r="N32" s="20"/>
      <c r="P32">
        <v>49.39</v>
      </c>
    </row>
    <row r="33" spans="1:14" x14ac:dyDescent="0.25">
      <c r="A33" s="11"/>
      <c r="B33" s="5"/>
      <c r="C33" s="5"/>
      <c r="D33" s="5"/>
      <c r="E33" s="8"/>
      <c r="F33" s="18"/>
      <c r="G33" s="18"/>
      <c r="H33" s="18"/>
      <c r="I33" s="18"/>
      <c r="J33" s="8"/>
      <c r="N33" s="20"/>
    </row>
    <row r="34" spans="1:14" x14ac:dyDescent="0.25">
      <c r="A34" s="11" t="s">
        <v>65</v>
      </c>
      <c r="B34" s="5" t="s">
        <v>130</v>
      </c>
      <c r="C34" s="5">
        <v>4.4000000000000004</v>
      </c>
      <c r="D34" s="5">
        <v>0</v>
      </c>
      <c r="E34" s="8">
        <v>2</v>
      </c>
      <c r="F34" s="18"/>
      <c r="G34" s="18"/>
      <c r="H34" s="18"/>
      <c r="I34" s="18"/>
      <c r="J34" s="8"/>
    </row>
    <row r="35" spans="1:14" x14ac:dyDescent="0.25">
      <c r="A35" s="11"/>
      <c r="B35" s="5" t="s">
        <v>119</v>
      </c>
      <c r="C35" s="5">
        <v>4.5</v>
      </c>
      <c r="D35" s="5">
        <v>99</v>
      </c>
      <c r="E35" s="8"/>
      <c r="F35" s="18"/>
      <c r="G35" s="18"/>
      <c r="H35" s="18"/>
      <c r="I35" s="18"/>
      <c r="J35" s="8"/>
    </row>
    <row r="36" spans="1:14" x14ac:dyDescent="0.25">
      <c r="A36" s="11"/>
      <c r="B36" s="5" t="s">
        <v>120</v>
      </c>
      <c r="C36" s="5">
        <v>4.4000000000000004</v>
      </c>
      <c r="D36" s="5">
        <v>0</v>
      </c>
      <c r="E36" s="8"/>
      <c r="F36" s="18"/>
      <c r="G36" s="18"/>
      <c r="H36" s="18"/>
      <c r="I36" s="18"/>
      <c r="J36" s="8"/>
    </row>
    <row r="37" spans="1:14" x14ac:dyDescent="0.25">
      <c r="A37" s="11"/>
      <c r="B37" s="5"/>
      <c r="C37" s="5"/>
      <c r="D37" s="5"/>
      <c r="E37" s="8"/>
      <c r="F37" s="18"/>
      <c r="G37" s="18"/>
      <c r="H37" s="18"/>
      <c r="I37" s="18"/>
      <c r="J37" s="8"/>
    </row>
    <row r="38" spans="1:14" x14ac:dyDescent="0.25">
      <c r="A38" s="11" t="s">
        <v>24</v>
      </c>
      <c r="B38" s="5" t="s">
        <v>131</v>
      </c>
      <c r="C38" s="5">
        <v>4.2</v>
      </c>
      <c r="D38" s="5">
        <v>57.8</v>
      </c>
      <c r="E38" s="8">
        <v>2</v>
      </c>
      <c r="F38" s="18"/>
      <c r="G38" s="18"/>
      <c r="H38" s="18"/>
      <c r="I38" s="18"/>
      <c r="J38" s="8"/>
    </row>
    <row r="39" spans="1:14" x14ac:dyDescent="0.25">
      <c r="A39" s="11"/>
      <c r="B39" s="5" t="s">
        <v>132</v>
      </c>
      <c r="C39" s="5">
        <v>4.0999999999999996</v>
      </c>
      <c r="D39" s="5">
        <v>0</v>
      </c>
      <c r="E39" s="8"/>
      <c r="F39" s="18"/>
      <c r="G39" s="18"/>
      <c r="H39" s="18"/>
      <c r="I39" s="18"/>
      <c r="J39" s="8"/>
    </row>
    <row r="40" spans="1:14" x14ac:dyDescent="0.25">
      <c r="A40" s="11"/>
      <c r="B40" s="5" t="s">
        <v>133</v>
      </c>
      <c r="C40" s="5">
        <v>4.2</v>
      </c>
      <c r="D40" s="5">
        <v>0</v>
      </c>
      <c r="E40" s="8"/>
      <c r="F40" s="18"/>
      <c r="G40" s="18"/>
      <c r="H40" s="18"/>
      <c r="I40" s="18"/>
      <c r="J40" s="8"/>
    </row>
    <row r="41" spans="1:14" x14ac:dyDescent="0.25">
      <c r="A41" s="11"/>
      <c r="B41" s="5"/>
      <c r="C41" s="5"/>
      <c r="D41" s="5"/>
      <c r="E41" s="8"/>
      <c r="F41" s="18"/>
      <c r="G41" s="18"/>
      <c r="H41" s="18"/>
      <c r="I41" s="18"/>
      <c r="J41" s="8"/>
    </row>
  </sheetData>
  <mergeCells count="10">
    <mergeCell ref="A38:A41"/>
    <mergeCell ref="A18:A21"/>
    <mergeCell ref="A22:A25"/>
    <mergeCell ref="A26:A29"/>
    <mergeCell ref="A30:A33"/>
    <mergeCell ref="A34:A37"/>
    <mergeCell ref="A2:A5"/>
    <mergeCell ref="A6:A9"/>
    <mergeCell ref="A10:A13"/>
    <mergeCell ref="A14:A17"/>
  </mergeCells>
  <phoneticPr fontId="1" type="noConversion"/>
  <hyperlinks>
    <hyperlink ref="B36" r:id="rId1" tooltip="https://you.ctrip.com/sight/taizhou402/62855.html" xr:uid="{892C5615-508C-4769-ABEF-866B6C63D4A8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276EE-1506-4A8D-9CD1-A661B71ED578}">
  <dimension ref="A1:AI35"/>
  <sheetViews>
    <sheetView topLeftCell="M7" workbookViewId="0">
      <selection activeCell="Z23" sqref="Z23"/>
    </sheetView>
  </sheetViews>
  <sheetFormatPr defaultRowHeight="13.8" x14ac:dyDescent="0.25"/>
  <cols>
    <col min="1" max="1" width="11.88671875" customWidth="1"/>
    <col min="2" max="2" width="11.88671875" style="1" customWidth="1"/>
  </cols>
  <sheetData>
    <row r="1" spans="1:35" s="1" customFormat="1" x14ac:dyDescent="0.25">
      <c r="A1" s="1" t="s">
        <v>32</v>
      </c>
      <c r="B1" s="1" t="s">
        <v>35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76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</row>
    <row r="2" spans="1:35" s="1" customFormat="1" x14ac:dyDescent="0.25">
      <c r="A2" s="1" t="s">
        <v>35</v>
      </c>
      <c r="B2" s="1">
        <v>0</v>
      </c>
      <c r="C2" s="1">
        <v>202</v>
      </c>
      <c r="D2" s="1">
        <v>271</v>
      </c>
      <c r="E2" s="1">
        <v>212</v>
      </c>
      <c r="F2" s="1">
        <v>836</v>
      </c>
      <c r="G2" s="1">
        <v>424</v>
      </c>
      <c r="H2" s="1">
        <v>589</v>
      </c>
      <c r="I2" s="1">
        <v>713</v>
      </c>
      <c r="J2" s="1">
        <v>653</v>
      </c>
      <c r="K2" s="1">
        <v>751</v>
      </c>
      <c r="L2" s="1">
        <v>930</v>
      </c>
      <c r="M2" s="1">
        <v>517</v>
      </c>
      <c r="N2" s="1">
        <v>352</v>
      </c>
      <c r="O2" s="1">
        <v>933</v>
      </c>
      <c r="P2" s="1">
        <v>449</v>
      </c>
      <c r="Q2" s="1">
        <v>93</v>
      </c>
      <c r="R2" s="1">
        <v>81</v>
      </c>
      <c r="S2" s="1">
        <v>488</v>
      </c>
      <c r="T2" s="1">
        <v>63</v>
      </c>
      <c r="U2" s="1">
        <v>323</v>
      </c>
      <c r="V2" s="1">
        <v>172</v>
      </c>
      <c r="W2" s="1">
        <v>313</v>
      </c>
      <c r="X2" s="1">
        <v>273</v>
      </c>
      <c r="Y2" s="1">
        <v>230</v>
      </c>
      <c r="Z2" s="1">
        <v>445</v>
      </c>
      <c r="AA2" s="1">
        <v>240</v>
      </c>
      <c r="AB2" s="1">
        <v>486</v>
      </c>
      <c r="AC2" s="1">
        <v>351</v>
      </c>
      <c r="AD2">
        <v>156</v>
      </c>
      <c r="AE2" s="1">
        <v>304</v>
      </c>
      <c r="AF2" s="1">
        <v>540</v>
      </c>
      <c r="AG2" s="1">
        <v>382</v>
      </c>
      <c r="AH2" s="1">
        <v>601</v>
      </c>
      <c r="AI2" s="1">
        <v>439</v>
      </c>
    </row>
    <row r="3" spans="1:35" x14ac:dyDescent="0.25">
      <c r="A3" t="s">
        <v>0</v>
      </c>
      <c r="C3">
        <v>0</v>
      </c>
      <c r="D3">
        <v>84</v>
      </c>
      <c r="E3">
        <v>126</v>
      </c>
      <c r="F3">
        <v>649</v>
      </c>
      <c r="G3">
        <v>237</v>
      </c>
      <c r="H3">
        <v>397</v>
      </c>
      <c r="I3">
        <v>580</v>
      </c>
      <c r="J3">
        <v>461</v>
      </c>
      <c r="K3">
        <v>618</v>
      </c>
      <c r="L3">
        <v>839</v>
      </c>
      <c r="M3">
        <v>493</v>
      </c>
      <c r="N3">
        <v>165</v>
      </c>
      <c r="O3">
        <v>861</v>
      </c>
      <c r="P3">
        <v>590</v>
      </c>
      <c r="Q3">
        <v>80</v>
      </c>
      <c r="R3">
        <v>149</v>
      </c>
      <c r="S3">
        <v>301</v>
      </c>
      <c r="T3">
        <v>224</v>
      </c>
      <c r="U3">
        <v>467</v>
      </c>
      <c r="V3">
        <v>331</v>
      </c>
      <c r="W3">
        <v>476</v>
      </c>
      <c r="X3">
        <v>436</v>
      </c>
      <c r="Y3">
        <v>287</v>
      </c>
      <c r="Z3">
        <v>457</v>
      </c>
      <c r="AA3">
        <v>490</v>
      </c>
      <c r="AB3">
        <v>353</v>
      </c>
      <c r="AC3">
        <v>379</v>
      </c>
      <c r="AD3">
        <v>226</v>
      </c>
      <c r="AE3">
        <v>426</v>
      </c>
      <c r="AF3">
        <v>552</v>
      </c>
      <c r="AG3">
        <v>499</v>
      </c>
      <c r="AH3">
        <v>653</v>
      </c>
      <c r="AI3">
        <v>556</v>
      </c>
    </row>
    <row r="4" spans="1:35" x14ac:dyDescent="0.25">
      <c r="A4" t="s">
        <v>1</v>
      </c>
      <c r="D4">
        <v>0</v>
      </c>
      <c r="E4">
        <v>42</v>
      </c>
      <c r="F4">
        <v>565</v>
      </c>
      <c r="G4">
        <v>153</v>
      </c>
      <c r="H4">
        <v>318</v>
      </c>
      <c r="I4">
        <v>491</v>
      </c>
      <c r="J4">
        <v>382</v>
      </c>
      <c r="K4">
        <v>539</v>
      </c>
      <c r="L4">
        <v>755</v>
      </c>
      <c r="M4">
        <v>420</v>
      </c>
      <c r="N4">
        <v>81</v>
      </c>
      <c r="O4">
        <v>662</v>
      </c>
      <c r="P4">
        <v>720</v>
      </c>
      <c r="Q4">
        <v>178</v>
      </c>
      <c r="R4">
        <v>102</v>
      </c>
      <c r="S4">
        <v>217</v>
      </c>
      <c r="T4">
        <v>304</v>
      </c>
      <c r="U4">
        <v>564</v>
      </c>
      <c r="V4">
        <v>437</v>
      </c>
      <c r="W4">
        <v>584</v>
      </c>
      <c r="X4">
        <v>544</v>
      </c>
      <c r="Y4">
        <v>296</v>
      </c>
      <c r="Z4">
        <v>381</v>
      </c>
      <c r="AA4">
        <v>406</v>
      </c>
      <c r="AB4">
        <v>264</v>
      </c>
      <c r="AC4">
        <v>295</v>
      </c>
      <c r="AD4">
        <v>230</v>
      </c>
      <c r="AE4">
        <v>342</v>
      </c>
      <c r="AF4">
        <v>468</v>
      </c>
      <c r="AG4">
        <v>410</v>
      </c>
      <c r="AH4">
        <v>569</v>
      </c>
      <c r="AI4">
        <v>467</v>
      </c>
    </row>
    <row r="5" spans="1:35" x14ac:dyDescent="0.25">
      <c r="A5" t="s">
        <v>2</v>
      </c>
      <c r="E5">
        <v>0</v>
      </c>
      <c r="F5">
        <v>523</v>
      </c>
      <c r="G5">
        <v>111</v>
      </c>
      <c r="H5">
        <v>276</v>
      </c>
      <c r="I5">
        <v>459</v>
      </c>
      <c r="J5">
        <v>340</v>
      </c>
      <c r="K5">
        <v>497</v>
      </c>
      <c r="L5">
        <v>713</v>
      </c>
      <c r="M5">
        <v>381</v>
      </c>
      <c r="N5">
        <v>39</v>
      </c>
      <c r="O5">
        <v>743</v>
      </c>
      <c r="P5">
        <v>762</v>
      </c>
      <c r="Q5">
        <v>220</v>
      </c>
      <c r="R5">
        <v>144</v>
      </c>
      <c r="S5">
        <v>175</v>
      </c>
      <c r="T5">
        <v>346</v>
      </c>
      <c r="U5">
        <v>606</v>
      </c>
      <c r="V5">
        <v>464</v>
      </c>
      <c r="W5">
        <v>626</v>
      </c>
      <c r="X5">
        <v>586</v>
      </c>
      <c r="Y5">
        <v>332</v>
      </c>
      <c r="Z5">
        <v>339</v>
      </c>
      <c r="AA5">
        <v>364</v>
      </c>
      <c r="AB5">
        <v>232</v>
      </c>
      <c r="AC5">
        <v>253</v>
      </c>
      <c r="AD5">
        <v>274</v>
      </c>
      <c r="AE5">
        <v>300</v>
      </c>
      <c r="AF5">
        <v>426</v>
      </c>
      <c r="AG5">
        <v>378</v>
      </c>
      <c r="AH5">
        <v>527</v>
      </c>
      <c r="AI5">
        <v>435</v>
      </c>
    </row>
    <row r="6" spans="1:35" x14ac:dyDescent="0.25">
      <c r="A6" t="s">
        <v>3</v>
      </c>
      <c r="F6">
        <v>0</v>
      </c>
      <c r="G6">
        <v>412</v>
      </c>
      <c r="H6">
        <v>564</v>
      </c>
      <c r="I6">
        <v>511</v>
      </c>
      <c r="J6">
        <v>500</v>
      </c>
      <c r="K6">
        <v>343</v>
      </c>
      <c r="L6">
        <v>190</v>
      </c>
      <c r="M6">
        <v>121</v>
      </c>
      <c r="N6">
        <v>484</v>
      </c>
      <c r="O6">
        <v>220</v>
      </c>
      <c r="P6">
        <v>1226</v>
      </c>
      <c r="Q6">
        <v>743</v>
      </c>
      <c r="R6">
        <v>535</v>
      </c>
      <c r="S6">
        <v>348</v>
      </c>
      <c r="T6">
        <v>887</v>
      </c>
      <c r="U6">
        <v>1063</v>
      </c>
      <c r="V6">
        <v>927</v>
      </c>
      <c r="W6">
        <v>1090</v>
      </c>
      <c r="X6">
        <v>1109</v>
      </c>
      <c r="Y6">
        <v>788</v>
      </c>
      <c r="Z6">
        <v>295</v>
      </c>
      <c r="AA6">
        <v>537</v>
      </c>
      <c r="AB6">
        <v>287</v>
      </c>
      <c r="AC6">
        <v>426</v>
      </c>
      <c r="AD6">
        <v>751</v>
      </c>
      <c r="AE6">
        <v>473</v>
      </c>
      <c r="AF6">
        <v>349</v>
      </c>
      <c r="AG6">
        <v>514</v>
      </c>
      <c r="AH6">
        <v>451</v>
      </c>
      <c r="AI6">
        <v>571</v>
      </c>
    </row>
    <row r="7" spans="1:35" x14ac:dyDescent="0.25">
      <c r="A7" t="s">
        <v>4</v>
      </c>
      <c r="G7">
        <v>0</v>
      </c>
      <c r="H7">
        <v>165</v>
      </c>
      <c r="I7">
        <v>348</v>
      </c>
      <c r="J7">
        <v>229</v>
      </c>
      <c r="K7">
        <v>204</v>
      </c>
      <c r="L7">
        <v>602</v>
      </c>
      <c r="M7">
        <v>9223</v>
      </c>
      <c r="N7">
        <v>72</v>
      </c>
      <c r="O7">
        <v>315</v>
      </c>
      <c r="P7">
        <v>873</v>
      </c>
      <c r="Q7">
        <v>331</v>
      </c>
      <c r="R7">
        <v>119</v>
      </c>
      <c r="S7">
        <v>64</v>
      </c>
      <c r="T7">
        <v>457</v>
      </c>
      <c r="U7">
        <v>224</v>
      </c>
      <c r="V7">
        <v>586</v>
      </c>
      <c r="W7">
        <v>737</v>
      </c>
      <c r="X7">
        <v>697</v>
      </c>
      <c r="Y7">
        <v>453</v>
      </c>
      <c r="Z7">
        <v>228</v>
      </c>
      <c r="AA7">
        <v>253</v>
      </c>
      <c r="AB7">
        <v>121</v>
      </c>
      <c r="AC7">
        <v>142</v>
      </c>
      <c r="AD7">
        <v>424</v>
      </c>
      <c r="AE7">
        <v>189</v>
      </c>
      <c r="AF7">
        <v>315</v>
      </c>
      <c r="AG7">
        <v>267</v>
      </c>
      <c r="AH7">
        <v>416</v>
      </c>
      <c r="AI7">
        <v>324</v>
      </c>
    </row>
    <row r="8" spans="1:35" x14ac:dyDescent="0.25">
      <c r="A8" t="s">
        <v>5</v>
      </c>
      <c r="H8">
        <v>0</v>
      </c>
      <c r="I8">
        <v>183</v>
      </c>
      <c r="J8">
        <v>64</v>
      </c>
      <c r="K8">
        <v>221</v>
      </c>
      <c r="L8">
        <v>536</v>
      </c>
      <c r="M8">
        <v>268</v>
      </c>
      <c r="N8">
        <v>237</v>
      </c>
      <c r="O8">
        <v>344</v>
      </c>
      <c r="P8">
        <v>979</v>
      </c>
      <c r="Q8">
        <v>496</v>
      </c>
      <c r="R8">
        <v>201</v>
      </c>
      <c r="S8">
        <v>101</v>
      </c>
      <c r="T8">
        <v>593</v>
      </c>
      <c r="U8">
        <v>882</v>
      </c>
      <c r="V8">
        <v>473</v>
      </c>
      <c r="W8">
        <v>570</v>
      </c>
      <c r="X8">
        <v>862</v>
      </c>
      <c r="Y8">
        <v>483</v>
      </c>
      <c r="Z8">
        <v>222</v>
      </c>
      <c r="AA8">
        <v>290</v>
      </c>
      <c r="AB8">
        <v>1054</v>
      </c>
      <c r="AC8">
        <v>179</v>
      </c>
      <c r="AD8">
        <v>451</v>
      </c>
      <c r="AE8">
        <v>226</v>
      </c>
      <c r="AF8">
        <v>317</v>
      </c>
      <c r="AG8">
        <v>304</v>
      </c>
      <c r="AH8">
        <v>860</v>
      </c>
      <c r="AI8">
        <v>361</v>
      </c>
    </row>
    <row r="9" spans="1:35" x14ac:dyDescent="0.25">
      <c r="A9" t="s">
        <v>6</v>
      </c>
      <c r="I9">
        <v>0</v>
      </c>
      <c r="J9">
        <v>119</v>
      </c>
      <c r="K9">
        <v>168</v>
      </c>
      <c r="L9">
        <v>483</v>
      </c>
      <c r="M9">
        <v>393</v>
      </c>
      <c r="N9">
        <v>420</v>
      </c>
      <c r="O9">
        <v>291</v>
      </c>
      <c r="P9">
        <v>1162</v>
      </c>
      <c r="Q9">
        <v>679</v>
      </c>
      <c r="R9">
        <v>191</v>
      </c>
      <c r="S9">
        <v>284</v>
      </c>
      <c r="T9">
        <v>776</v>
      </c>
      <c r="U9">
        <v>455</v>
      </c>
      <c r="V9">
        <v>400</v>
      </c>
      <c r="W9">
        <v>1026</v>
      </c>
      <c r="X9">
        <v>1045</v>
      </c>
      <c r="Y9">
        <v>359</v>
      </c>
      <c r="Z9">
        <v>405</v>
      </c>
      <c r="AA9">
        <v>473</v>
      </c>
      <c r="AB9">
        <v>798</v>
      </c>
      <c r="AC9">
        <v>362</v>
      </c>
      <c r="AD9">
        <v>297</v>
      </c>
      <c r="AE9">
        <v>409</v>
      </c>
      <c r="AF9">
        <v>500</v>
      </c>
      <c r="AG9">
        <v>487</v>
      </c>
      <c r="AH9">
        <v>791</v>
      </c>
      <c r="AI9">
        <v>544</v>
      </c>
    </row>
    <row r="10" spans="1:35" x14ac:dyDescent="0.25">
      <c r="A10" t="s">
        <v>7</v>
      </c>
      <c r="J10">
        <v>0</v>
      </c>
      <c r="K10">
        <v>157</v>
      </c>
      <c r="L10">
        <v>472</v>
      </c>
      <c r="M10">
        <v>279</v>
      </c>
      <c r="N10">
        <v>301</v>
      </c>
      <c r="O10">
        <v>280</v>
      </c>
      <c r="P10">
        <v>1043</v>
      </c>
      <c r="Q10">
        <v>560</v>
      </c>
      <c r="R10">
        <v>249</v>
      </c>
      <c r="S10">
        <v>165</v>
      </c>
      <c r="T10">
        <v>657</v>
      </c>
      <c r="U10">
        <v>946</v>
      </c>
      <c r="V10">
        <v>477</v>
      </c>
      <c r="W10">
        <v>907</v>
      </c>
      <c r="X10">
        <v>926</v>
      </c>
      <c r="Y10">
        <v>444</v>
      </c>
      <c r="Z10">
        <v>286</v>
      </c>
      <c r="AA10">
        <v>354</v>
      </c>
      <c r="AB10">
        <v>787</v>
      </c>
      <c r="AC10">
        <v>243</v>
      </c>
      <c r="AD10">
        <v>383</v>
      </c>
      <c r="AE10">
        <v>290</v>
      </c>
      <c r="AF10">
        <v>381</v>
      </c>
      <c r="AG10">
        <v>368</v>
      </c>
      <c r="AH10">
        <v>672</v>
      </c>
      <c r="AI10">
        <v>384</v>
      </c>
    </row>
    <row r="11" spans="1:35" x14ac:dyDescent="0.25">
      <c r="A11" t="s">
        <v>8</v>
      </c>
      <c r="K11">
        <v>0</v>
      </c>
      <c r="L11">
        <v>315</v>
      </c>
      <c r="M11">
        <v>215</v>
      </c>
      <c r="N11">
        <v>458</v>
      </c>
      <c r="O11">
        <v>123</v>
      </c>
      <c r="P11">
        <v>1200</v>
      </c>
      <c r="Q11">
        <v>717</v>
      </c>
      <c r="R11">
        <v>344</v>
      </c>
      <c r="S11">
        <v>322</v>
      </c>
      <c r="T11">
        <v>1230</v>
      </c>
      <c r="U11">
        <v>623</v>
      </c>
      <c r="V11">
        <v>938</v>
      </c>
      <c r="W11">
        <v>1064</v>
      </c>
      <c r="X11">
        <v>1083</v>
      </c>
      <c r="Y11">
        <v>538</v>
      </c>
      <c r="Z11">
        <v>443</v>
      </c>
      <c r="AA11">
        <v>511</v>
      </c>
      <c r="AB11">
        <v>630</v>
      </c>
      <c r="AC11">
        <v>400</v>
      </c>
      <c r="AD11">
        <v>477</v>
      </c>
      <c r="AE11">
        <v>447</v>
      </c>
      <c r="AF11">
        <v>538</v>
      </c>
      <c r="AG11">
        <v>525</v>
      </c>
      <c r="AH11">
        <v>1274</v>
      </c>
      <c r="AI11">
        <v>582</v>
      </c>
    </row>
    <row r="12" spans="1:35" x14ac:dyDescent="0.25">
      <c r="A12" t="s">
        <v>9</v>
      </c>
      <c r="L12">
        <v>0</v>
      </c>
      <c r="M12">
        <v>147</v>
      </c>
      <c r="N12">
        <v>674</v>
      </c>
      <c r="O12">
        <v>192</v>
      </c>
      <c r="P12">
        <v>1379</v>
      </c>
      <c r="Q12">
        <v>923</v>
      </c>
      <c r="R12">
        <v>495</v>
      </c>
      <c r="S12">
        <v>538</v>
      </c>
      <c r="T12">
        <v>993</v>
      </c>
      <c r="U12">
        <v>1319</v>
      </c>
      <c r="V12">
        <v>7229</v>
      </c>
      <c r="W12">
        <v>1243</v>
      </c>
      <c r="X12">
        <v>1299</v>
      </c>
      <c r="Y12">
        <v>732</v>
      </c>
      <c r="Z12">
        <v>485</v>
      </c>
      <c r="AA12">
        <v>690</v>
      </c>
      <c r="AB12">
        <v>477</v>
      </c>
      <c r="AC12">
        <v>616</v>
      </c>
      <c r="AD12">
        <v>650</v>
      </c>
      <c r="AE12">
        <v>626</v>
      </c>
      <c r="AF12">
        <v>440</v>
      </c>
      <c r="AG12">
        <v>704</v>
      </c>
      <c r="AH12">
        <v>681</v>
      </c>
      <c r="AI12">
        <v>761</v>
      </c>
    </row>
    <row r="13" spans="1:35" x14ac:dyDescent="0.25">
      <c r="A13" t="s">
        <v>10</v>
      </c>
      <c r="M13">
        <v>0</v>
      </c>
      <c r="N13">
        <v>361</v>
      </c>
      <c r="O13">
        <v>96</v>
      </c>
      <c r="P13">
        <v>799</v>
      </c>
      <c r="Q13">
        <v>496</v>
      </c>
      <c r="R13">
        <v>448</v>
      </c>
      <c r="S13">
        <v>249</v>
      </c>
      <c r="T13">
        <v>581</v>
      </c>
      <c r="U13">
        <v>789</v>
      </c>
      <c r="V13">
        <v>682</v>
      </c>
      <c r="W13">
        <v>769</v>
      </c>
      <c r="X13">
        <v>721</v>
      </c>
      <c r="Y13">
        <v>712</v>
      </c>
      <c r="Z13">
        <v>395</v>
      </c>
      <c r="AA13">
        <v>401</v>
      </c>
      <c r="AB13">
        <v>267</v>
      </c>
      <c r="AC13">
        <v>305</v>
      </c>
      <c r="AD13">
        <v>676</v>
      </c>
      <c r="AE13">
        <v>353</v>
      </c>
      <c r="AF13">
        <v>288</v>
      </c>
      <c r="AG13">
        <v>431</v>
      </c>
      <c r="AH13">
        <v>542</v>
      </c>
      <c r="AI13">
        <v>478</v>
      </c>
    </row>
    <row r="14" spans="1:35" x14ac:dyDescent="0.25">
      <c r="A14" t="s">
        <v>11</v>
      </c>
      <c r="N14">
        <v>0</v>
      </c>
      <c r="O14">
        <v>300</v>
      </c>
      <c r="P14">
        <v>801</v>
      </c>
      <c r="Q14">
        <v>259</v>
      </c>
      <c r="R14">
        <v>175</v>
      </c>
      <c r="S14">
        <v>136</v>
      </c>
      <c r="T14">
        <v>385</v>
      </c>
      <c r="U14">
        <v>645</v>
      </c>
      <c r="V14">
        <v>521</v>
      </c>
      <c r="W14">
        <v>665</v>
      </c>
      <c r="X14">
        <v>625</v>
      </c>
      <c r="Y14">
        <v>385</v>
      </c>
      <c r="Z14">
        <v>300</v>
      </c>
      <c r="AA14">
        <v>325</v>
      </c>
      <c r="AB14">
        <v>189</v>
      </c>
      <c r="AC14">
        <v>214</v>
      </c>
      <c r="AD14">
        <v>316</v>
      </c>
      <c r="AE14">
        <v>261</v>
      </c>
      <c r="AF14">
        <v>387</v>
      </c>
      <c r="AG14">
        <v>339</v>
      </c>
      <c r="AH14">
        <v>488</v>
      </c>
      <c r="AI14">
        <v>396</v>
      </c>
    </row>
    <row r="15" spans="1:35" x14ac:dyDescent="0.25">
      <c r="A15" t="s">
        <v>12</v>
      </c>
      <c r="O15">
        <v>0</v>
      </c>
      <c r="P15">
        <v>1409</v>
      </c>
      <c r="Q15">
        <v>840</v>
      </c>
      <c r="R15">
        <v>386</v>
      </c>
      <c r="S15">
        <v>445</v>
      </c>
      <c r="T15">
        <v>1107</v>
      </c>
      <c r="U15">
        <v>668</v>
      </c>
      <c r="V15">
        <v>638</v>
      </c>
      <c r="W15">
        <v>715</v>
      </c>
      <c r="X15">
        <v>662</v>
      </c>
      <c r="Y15">
        <v>603</v>
      </c>
      <c r="Z15">
        <v>515</v>
      </c>
      <c r="AA15">
        <v>634</v>
      </c>
      <c r="AB15">
        <v>603</v>
      </c>
      <c r="AC15">
        <v>523</v>
      </c>
      <c r="AD15">
        <v>541</v>
      </c>
      <c r="AE15">
        <v>570</v>
      </c>
      <c r="AF15">
        <v>569</v>
      </c>
      <c r="AG15">
        <v>373</v>
      </c>
      <c r="AH15">
        <v>1463</v>
      </c>
      <c r="AI15">
        <v>420</v>
      </c>
    </row>
    <row r="16" spans="1:35" x14ac:dyDescent="0.25">
      <c r="A16" t="s">
        <v>13</v>
      </c>
      <c r="P16">
        <v>0</v>
      </c>
      <c r="Q16">
        <v>542</v>
      </c>
      <c r="R16">
        <v>408</v>
      </c>
      <c r="S16">
        <v>878</v>
      </c>
      <c r="T16">
        <v>383</v>
      </c>
      <c r="U16">
        <v>481</v>
      </c>
      <c r="V16">
        <v>249</v>
      </c>
      <c r="W16">
        <v>136</v>
      </c>
      <c r="X16">
        <v>348</v>
      </c>
      <c r="Y16">
        <v>417</v>
      </c>
      <c r="Z16">
        <v>894</v>
      </c>
      <c r="AA16">
        <v>689</v>
      </c>
      <c r="AB16">
        <v>1476</v>
      </c>
      <c r="AC16">
        <v>800</v>
      </c>
      <c r="AD16">
        <v>264</v>
      </c>
      <c r="AE16">
        <v>753</v>
      </c>
      <c r="AF16">
        <v>1207</v>
      </c>
      <c r="AG16">
        <v>828</v>
      </c>
      <c r="AH16">
        <v>1090</v>
      </c>
      <c r="AI16">
        <v>888</v>
      </c>
    </row>
    <row r="17" spans="1:35" x14ac:dyDescent="0.25">
      <c r="A17" t="s">
        <v>14</v>
      </c>
      <c r="Q17">
        <v>0</v>
      </c>
      <c r="R17">
        <v>97</v>
      </c>
      <c r="S17">
        <v>395</v>
      </c>
      <c r="T17">
        <v>144</v>
      </c>
      <c r="U17">
        <v>396</v>
      </c>
      <c r="V17">
        <v>247</v>
      </c>
      <c r="W17">
        <v>406</v>
      </c>
      <c r="X17">
        <v>366</v>
      </c>
      <c r="Y17">
        <v>213</v>
      </c>
      <c r="Z17">
        <v>505</v>
      </c>
      <c r="AA17">
        <v>300</v>
      </c>
      <c r="AB17">
        <v>348</v>
      </c>
      <c r="AC17">
        <v>444</v>
      </c>
      <c r="AD17">
        <v>172</v>
      </c>
      <c r="AE17">
        <v>397</v>
      </c>
      <c r="AF17">
        <v>665</v>
      </c>
      <c r="AG17">
        <v>475</v>
      </c>
      <c r="AH17">
        <v>747</v>
      </c>
      <c r="AI17">
        <v>364</v>
      </c>
    </row>
    <row r="18" spans="1:35" x14ac:dyDescent="0.25">
      <c r="A18" t="s">
        <v>15</v>
      </c>
      <c r="R18">
        <v>0</v>
      </c>
      <c r="S18">
        <v>205</v>
      </c>
      <c r="T18">
        <v>145</v>
      </c>
      <c r="U18">
        <v>371</v>
      </c>
      <c r="V18">
        <v>264</v>
      </c>
      <c r="W18">
        <v>368</v>
      </c>
      <c r="X18">
        <v>301</v>
      </c>
      <c r="Y18">
        <v>317</v>
      </c>
      <c r="Z18">
        <v>348</v>
      </c>
      <c r="AA18">
        <v>141</v>
      </c>
      <c r="AB18">
        <v>262</v>
      </c>
      <c r="AC18">
        <v>237</v>
      </c>
      <c r="AD18">
        <v>247</v>
      </c>
      <c r="AE18">
        <v>211</v>
      </c>
      <c r="AF18">
        <v>407</v>
      </c>
      <c r="AG18">
        <v>290</v>
      </c>
      <c r="AH18">
        <v>390</v>
      </c>
      <c r="AI18">
        <v>688</v>
      </c>
    </row>
    <row r="19" spans="1:35" x14ac:dyDescent="0.25">
      <c r="A19" t="s">
        <v>16</v>
      </c>
      <c r="S19">
        <v>0</v>
      </c>
      <c r="T19">
        <v>521</v>
      </c>
      <c r="U19">
        <v>752</v>
      </c>
      <c r="V19">
        <v>616</v>
      </c>
      <c r="W19">
        <v>742</v>
      </c>
      <c r="X19">
        <v>761</v>
      </c>
      <c r="Y19">
        <v>495</v>
      </c>
      <c r="Z19">
        <v>156</v>
      </c>
      <c r="AA19">
        <v>189</v>
      </c>
      <c r="AB19">
        <v>63</v>
      </c>
      <c r="AC19">
        <v>78</v>
      </c>
      <c r="AD19">
        <v>433</v>
      </c>
      <c r="AE19">
        <v>125</v>
      </c>
      <c r="AF19">
        <v>251</v>
      </c>
      <c r="AG19">
        <v>203</v>
      </c>
      <c r="AH19">
        <v>352</v>
      </c>
      <c r="AI19">
        <v>260</v>
      </c>
    </row>
    <row r="20" spans="1:35" x14ac:dyDescent="0.25">
      <c r="A20" t="s">
        <v>17</v>
      </c>
      <c r="T20">
        <v>0</v>
      </c>
      <c r="U20">
        <v>260</v>
      </c>
      <c r="V20">
        <v>208</v>
      </c>
      <c r="W20">
        <v>334</v>
      </c>
      <c r="X20">
        <v>336</v>
      </c>
      <c r="Y20">
        <v>187</v>
      </c>
      <c r="Z20">
        <v>685</v>
      </c>
      <c r="AA20">
        <v>303</v>
      </c>
      <c r="AB20">
        <v>574</v>
      </c>
      <c r="AC20">
        <v>414</v>
      </c>
      <c r="AD20">
        <v>121</v>
      </c>
      <c r="AE20">
        <v>367</v>
      </c>
      <c r="AF20">
        <v>603</v>
      </c>
      <c r="AG20">
        <v>445</v>
      </c>
      <c r="AH20">
        <v>704</v>
      </c>
      <c r="AI20">
        <v>502</v>
      </c>
    </row>
    <row r="21" spans="1:35" x14ac:dyDescent="0.25">
      <c r="A21" t="s">
        <v>18</v>
      </c>
      <c r="U21">
        <v>0</v>
      </c>
      <c r="V21">
        <v>468</v>
      </c>
      <c r="W21">
        <v>636</v>
      </c>
      <c r="X21">
        <v>554</v>
      </c>
      <c r="Y21">
        <v>259</v>
      </c>
      <c r="Z21">
        <v>945</v>
      </c>
      <c r="AA21">
        <v>563</v>
      </c>
      <c r="AB21">
        <v>834</v>
      </c>
      <c r="AC21">
        <v>674</v>
      </c>
      <c r="AD21">
        <v>173</v>
      </c>
      <c r="AE21">
        <v>627</v>
      </c>
      <c r="AF21">
        <v>863</v>
      </c>
      <c r="AG21">
        <v>705</v>
      </c>
      <c r="AH21">
        <v>1101</v>
      </c>
      <c r="AI21">
        <v>641</v>
      </c>
    </row>
    <row r="22" spans="1:35" x14ac:dyDescent="0.25">
      <c r="A22" t="s">
        <v>19</v>
      </c>
      <c r="V22">
        <v>0</v>
      </c>
      <c r="W22">
        <v>113</v>
      </c>
      <c r="X22">
        <v>86</v>
      </c>
      <c r="Y22">
        <v>324</v>
      </c>
      <c r="Z22">
        <v>632</v>
      </c>
      <c r="AA22">
        <v>427</v>
      </c>
      <c r="AB22">
        <v>498</v>
      </c>
      <c r="AC22">
        <v>453</v>
      </c>
      <c r="AD22">
        <v>243</v>
      </c>
      <c r="AE22">
        <v>491</v>
      </c>
      <c r="AF22">
        <v>642</v>
      </c>
      <c r="AG22">
        <v>395</v>
      </c>
      <c r="AH22">
        <v>473</v>
      </c>
      <c r="AI22">
        <v>421</v>
      </c>
    </row>
    <row r="23" spans="1:35" x14ac:dyDescent="0.25">
      <c r="A23" t="s">
        <v>20</v>
      </c>
      <c r="W23">
        <v>0</v>
      </c>
      <c r="X23">
        <v>212</v>
      </c>
      <c r="Y23">
        <v>371</v>
      </c>
      <c r="Z23">
        <v>758</v>
      </c>
      <c r="AA23">
        <v>553</v>
      </c>
      <c r="AB23">
        <v>799</v>
      </c>
      <c r="AC23">
        <v>664</v>
      </c>
      <c r="AD23">
        <v>290</v>
      </c>
      <c r="AE23">
        <v>617</v>
      </c>
      <c r="AF23">
        <v>1071</v>
      </c>
      <c r="AG23">
        <v>695</v>
      </c>
      <c r="AH23">
        <v>954</v>
      </c>
      <c r="AI23">
        <v>752</v>
      </c>
    </row>
    <row r="24" spans="1:35" x14ac:dyDescent="0.25">
      <c r="A24" t="s">
        <v>21</v>
      </c>
      <c r="X24">
        <v>0</v>
      </c>
      <c r="Y24">
        <v>403</v>
      </c>
      <c r="Z24">
        <v>891</v>
      </c>
      <c r="AA24">
        <v>513</v>
      </c>
      <c r="AB24">
        <v>1396</v>
      </c>
      <c r="AC24">
        <v>624</v>
      </c>
      <c r="AD24">
        <v>322</v>
      </c>
      <c r="AE24">
        <v>577</v>
      </c>
      <c r="AF24">
        <v>813</v>
      </c>
      <c r="AG24">
        <v>655</v>
      </c>
      <c r="AH24">
        <v>1113</v>
      </c>
      <c r="AI24">
        <v>696</v>
      </c>
    </row>
    <row r="25" spans="1:35" x14ac:dyDescent="0.25">
      <c r="A25" t="s">
        <v>22</v>
      </c>
      <c r="Y25">
        <v>0</v>
      </c>
      <c r="Z25">
        <v>643</v>
      </c>
      <c r="AA25">
        <v>437</v>
      </c>
      <c r="AB25">
        <v>560</v>
      </c>
      <c r="AC25">
        <v>515</v>
      </c>
      <c r="AD25">
        <v>86</v>
      </c>
      <c r="AE25">
        <v>511</v>
      </c>
      <c r="AF25">
        <v>705</v>
      </c>
      <c r="AG25">
        <v>537</v>
      </c>
      <c r="AH25">
        <v>635</v>
      </c>
      <c r="AI25">
        <v>583</v>
      </c>
    </row>
    <row r="26" spans="1:35" x14ac:dyDescent="0.25">
      <c r="A26" t="s">
        <v>23</v>
      </c>
      <c r="Z26">
        <v>0</v>
      </c>
      <c r="AA26">
        <v>205</v>
      </c>
      <c r="AB26">
        <v>213</v>
      </c>
      <c r="AC26">
        <v>188</v>
      </c>
      <c r="AD26">
        <v>584</v>
      </c>
      <c r="AE26">
        <v>141</v>
      </c>
      <c r="AF26">
        <v>95</v>
      </c>
      <c r="AG26">
        <v>219</v>
      </c>
      <c r="AH26">
        <v>196</v>
      </c>
      <c r="AI26">
        <v>276</v>
      </c>
    </row>
    <row r="27" spans="1:35" x14ac:dyDescent="0.25">
      <c r="A27" t="s">
        <v>24</v>
      </c>
      <c r="AA27">
        <v>0</v>
      </c>
      <c r="AB27">
        <v>787</v>
      </c>
      <c r="AC27">
        <v>111</v>
      </c>
      <c r="AD27">
        <v>367</v>
      </c>
      <c r="AE27">
        <v>64</v>
      </c>
      <c r="AF27">
        <v>300</v>
      </c>
      <c r="AG27">
        <v>142</v>
      </c>
      <c r="AH27">
        <v>401</v>
      </c>
      <c r="AI27">
        <v>199</v>
      </c>
    </row>
    <row r="28" spans="1:35" x14ac:dyDescent="0.25">
      <c r="A28" t="s">
        <v>25</v>
      </c>
      <c r="AB28">
        <v>0</v>
      </c>
      <c r="AC28">
        <v>135</v>
      </c>
      <c r="AD28">
        <v>490</v>
      </c>
      <c r="AE28">
        <v>182</v>
      </c>
      <c r="AF28">
        <v>737</v>
      </c>
      <c r="AG28">
        <v>1019</v>
      </c>
      <c r="AH28">
        <v>735</v>
      </c>
      <c r="AI28">
        <v>1076</v>
      </c>
    </row>
    <row r="29" spans="1:35" x14ac:dyDescent="0.25">
      <c r="A29" t="s">
        <v>26</v>
      </c>
      <c r="AC29">
        <v>0</v>
      </c>
      <c r="AD29">
        <v>445</v>
      </c>
      <c r="AE29">
        <v>47</v>
      </c>
      <c r="AF29">
        <v>283</v>
      </c>
      <c r="AG29">
        <v>125</v>
      </c>
      <c r="AH29">
        <v>430</v>
      </c>
      <c r="AI29">
        <v>182</v>
      </c>
    </row>
    <row r="30" spans="1:35" x14ac:dyDescent="0.25">
      <c r="A30" t="s">
        <v>76</v>
      </c>
      <c r="AD30">
        <v>0</v>
      </c>
      <c r="AE30">
        <v>440</v>
      </c>
      <c r="AF30">
        <v>635</v>
      </c>
      <c r="AG30">
        <v>470</v>
      </c>
      <c r="AH30">
        <v>568</v>
      </c>
      <c r="AI30">
        <v>520</v>
      </c>
    </row>
    <row r="31" spans="1:35" x14ac:dyDescent="0.25">
      <c r="A31" t="s">
        <v>27</v>
      </c>
      <c r="AE31">
        <v>0</v>
      </c>
      <c r="AF31">
        <v>236</v>
      </c>
      <c r="AG31">
        <v>78</v>
      </c>
      <c r="AH31">
        <v>297</v>
      </c>
      <c r="AI31">
        <v>135</v>
      </c>
    </row>
    <row r="32" spans="1:35" x14ac:dyDescent="0.25">
      <c r="A32" t="s">
        <v>28</v>
      </c>
      <c r="AF32">
        <v>0</v>
      </c>
      <c r="AG32">
        <v>314</v>
      </c>
      <c r="AH32">
        <v>291</v>
      </c>
      <c r="AI32">
        <v>299</v>
      </c>
    </row>
    <row r="33" spans="1:35" x14ac:dyDescent="0.25">
      <c r="A33" t="s">
        <v>29</v>
      </c>
      <c r="AG33">
        <v>0</v>
      </c>
      <c r="AH33">
        <v>555</v>
      </c>
      <c r="AI33">
        <v>57</v>
      </c>
    </row>
    <row r="34" spans="1:35" x14ac:dyDescent="0.25">
      <c r="A34" t="s">
        <v>30</v>
      </c>
      <c r="AH34">
        <v>0</v>
      </c>
      <c r="AI34">
        <v>361</v>
      </c>
    </row>
    <row r="35" spans="1:35" x14ac:dyDescent="0.25">
      <c r="A35" t="s">
        <v>31</v>
      </c>
      <c r="AI35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2B8AC-2A54-489E-932E-350994081241}">
  <dimension ref="A1:K34"/>
  <sheetViews>
    <sheetView workbookViewId="0">
      <selection activeCell="E28" sqref="E28"/>
    </sheetView>
  </sheetViews>
  <sheetFormatPr defaultRowHeight="13.8" x14ac:dyDescent="0.25"/>
  <cols>
    <col min="2" max="2" width="34.33203125" customWidth="1"/>
    <col min="3" max="3" width="32.77734375" customWidth="1"/>
    <col min="4" max="4" width="12.21875" customWidth="1"/>
  </cols>
  <sheetData>
    <row r="1" spans="1:11" x14ac:dyDescent="0.25">
      <c r="A1" t="s">
        <v>32</v>
      </c>
      <c r="B1" t="s">
        <v>36</v>
      </c>
      <c r="C1" t="s">
        <v>37</v>
      </c>
      <c r="D1" t="s">
        <v>39</v>
      </c>
    </row>
    <row r="2" spans="1:11" x14ac:dyDescent="0.25">
      <c r="A2" t="s">
        <v>0</v>
      </c>
      <c r="B2">
        <f ca="1">RAND()*25000+10000</f>
        <v>27325.896905506746</v>
      </c>
      <c r="C2">
        <f ca="1">RAND()*3500+1000</f>
        <v>3042.0050414040688</v>
      </c>
      <c r="D2">
        <f ca="1">C2*10000/B2/450*24</f>
        <v>59.372349034292384</v>
      </c>
    </row>
    <row r="3" spans="1:11" x14ac:dyDescent="0.25">
      <c r="A3" t="s">
        <v>1</v>
      </c>
      <c r="B3">
        <f t="shared" ref="B3:B34" ca="1" si="0">RAND()*25000+10000</f>
        <v>32691.455594765168</v>
      </c>
      <c r="C3">
        <f t="shared" ref="C3:C34" ca="1" si="1">RAND()*3500+1000</f>
        <v>3737.6167206600162</v>
      </c>
      <c r="D3">
        <f t="shared" ref="D3:D34" ca="1" si="2">C3*10000/B3/450*24</f>
        <v>60.97604245774874</v>
      </c>
      <c r="F3" s="2"/>
      <c r="G3" s="2"/>
      <c r="H3" s="3" t="s">
        <v>38</v>
      </c>
      <c r="I3" s="3"/>
      <c r="J3" s="2"/>
      <c r="K3" s="2"/>
    </row>
    <row r="4" spans="1:11" x14ac:dyDescent="0.25">
      <c r="A4" t="s">
        <v>2</v>
      </c>
      <c r="B4">
        <f t="shared" ca="1" si="0"/>
        <v>10130.38157814674</v>
      </c>
      <c r="C4">
        <f t="shared" ca="1" si="1"/>
        <v>1226.9924594268177</v>
      </c>
      <c r="D4">
        <f t="shared" ca="1" si="2"/>
        <v>64.597367168541055</v>
      </c>
    </row>
    <row r="5" spans="1:11" x14ac:dyDescent="0.25">
      <c r="A5" t="s">
        <v>3</v>
      </c>
      <c r="B5">
        <f t="shared" ca="1" si="0"/>
        <v>13228.577972179497</v>
      </c>
      <c r="C5">
        <f t="shared" ca="1" si="1"/>
        <v>4080.4127061880999</v>
      </c>
      <c r="D5">
        <f t="shared" ca="1" si="2"/>
        <v>164.50899821157722</v>
      </c>
    </row>
    <row r="6" spans="1:11" x14ac:dyDescent="0.25">
      <c r="A6" t="s">
        <v>4</v>
      </c>
      <c r="B6">
        <f t="shared" ca="1" si="0"/>
        <v>18711.766630026264</v>
      </c>
      <c r="C6">
        <f t="shared" ca="1" si="1"/>
        <v>3863.0188471548472</v>
      </c>
      <c r="D6">
        <f t="shared" ca="1" si="2"/>
        <v>110.10594345359755</v>
      </c>
    </row>
    <row r="7" spans="1:11" x14ac:dyDescent="0.25">
      <c r="A7" t="s">
        <v>5</v>
      </c>
      <c r="B7">
        <f t="shared" ca="1" si="0"/>
        <v>18164.343360896117</v>
      </c>
      <c r="C7">
        <f t="shared" ca="1" si="1"/>
        <v>3420.0702597873815</v>
      </c>
      <c r="D7">
        <f t="shared" ca="1" si="2"/>
        <v>100.41857476738519</v>
      </c>
    </row>
    <row r="8" spans="1:11" x14ac:dyDescent="0.25">
      <c r="A8" t="s">
        <v>6</v>
      </c>
      <c r="B8">
        <f t="shared" ca="1" si="0"/>
        <v>20402.628873368805</v>
      </c>
      <c r="C8">
        <f t="shared" ca="1" si="1"/>
        <v>3794.885292060173</v>
      </c>
      <c r="D8">
        <f t="shared" ca="1" si="2"/>
        <v>99.199903845425752</v>
      </c>
    </row>
    <row r="9" spans="1:11" x14ac:dyDescent="0.25">
      <c r="A9" t="s">
        <v>7</v>
      </c>
      <c r="B9">
        <f t="shared" ca="1" si="0"/>
        <v>11141.652564370046</v>
      </c>
      <c r="C9">
        <f t="shared" ca="1" si="1"/>
        <v>2638.3954914074584</v>
      </c>
      <c r="D9">
        <f t="shared" ca="1" si="2"/>
        <v>126.29583034961011</v>
      </c>
    </row>
    <row r="10" spans="1:11" x14ac:dyDescent="0.25">
      <c r="A10" t="s">
        <v>8</v>
      </c>
      <c r="B10">
        <f t="shared" ca="1" si="0"/>
        <v>19310.337526197327</v>
      </c>
      <c r="C10">
        <f t="shared" ca="1" si="1"/>
        <v>3251.8122099355519</v>
      </c>
      <c r="D10">
        <f t="shared" ca="1" si="2"/>
        <v>89.811990233010022</v>
      </c>
    </row>
    <row r="11" spans="1:11" x14ac:dyDescent="0.25">
      <c r="A11" t="s">
        <v>9</v>
      </c>
      <c r="B11">
        <f t="shared" ca="1" si="0"/>
        <v>33477.342161991714</v>
      </c>
      <c r="C11">
        <f t="shared" ca="1" si="1"/>
        <v>1408.4596971365722</v>
      </c>
      <c r="D11">
        <f t="shared" ca="1" si="2"/>
        <v>22.438415257240791</v>
      </c>
    </row>
    <row r="12" spans="1:11" x14ac:dyDescent="0.25">
      <c r="A12" t="s">
        <v>10</v>
      </c>
      <c r="B12">
        <f t="shared" ca="1" si="0"/>
        <v>21913.89490147628</v>
      </c>
      <c r="C12">
        <f t="shared" ca="1" si="1"/>
        <v>4459.8800081347572</v>
      </c>
      <c r="D12">
        <f t="shared" ca="1" si="2"/>
        <v>108.54312671021177</v>
      </c>
    </row>
    <row r="13" spans="1:11" x14ac:dyDescent="0.25">
      <c r="A13" t="s">
        <v>11</v>
      </c>
      <c r="B13">
        <f t="shared" ca="1" si="0"/>
        <v>17115.351831471387</v>
      </c>
      <c r="C13">
        <f t="shared" ca="1" si="1"/>
        <v>2059.9234385692475</v>
      </c>
      <c r="D13">
        <f t="shared" ca="1" si="2"/>
        <v>64.189497517863828</v>
      </c>
    </row>
    <row r="14" spans="1:11" x14ac:dyDescent="0.25">
      <c r="A14" t="s">
        <v>12</v>
      </c>
      <c r="B14">
        <f t="shared" ca="1" si="0"/>
        <v>18813.832377128638</v>
      </c>
      <c r="C14">
        <f t="shared" ca="1" si="1"/>
        <v>1993.8498628241396</v>
      </c>
      <c r="D14">
        <f t="shared" ca="1" si="2"/>
        <v>56.521530126893879</v>
      </c>
    </row>
    <row r="15" spans="1:11" x14ac:dyDescent="0.25">
      <c r="A15" t="s">
        <v>13</v>
      </c>
      <c r="B15">
        <f t="shared" ca="1" si="0"/>
        <v>25633.590875576137</v>
      </c>
      <c r="C15">
        <f t="shared" ca="1" si="1"/>
        <v>2253.0078874224128</v>
      </c>
      <c r="D15">
        <f t="shared" ca="1" si="2"/>
        <v>46.876156074184031</v>
      </c>
    </row>
    <row r="16" spans="1:11" x14ac:dyDescent="0.25">
      <c r="A16" t="s">
        <v>14</v>
      </c>
      <c r="B16">
        <f t="shared" ca="1" si="0"/>
        <v>24568.316185652522</v>
      </c>
      <c r="C16">
        <f t="shared" ca="1" si="1"/>
        <v>4035.4118671035822</v>
      </c>
      <c r="D16">
        <f t="shared" ca="1" si="2"/>
        <v>87.601431298417722</v>
      </c>
    </row>
    <row r="17" spans="1:4" x14ac:dyDescent="0.25">
      <c r="A17" t="s">
        <v>15</v>
      </c>
      <c r="B17">
        <f t="shared" ca="1" si="0"/>
        <v>33735.23986452508</v>
      </c>
      <c r="C17">
        <f t="shared" ca="1" si="1"/>
        <v>1760.5113115839074</v>
      </c>
      <c r="D17">
        <f t="shared" ca="1" si="2"/>
        <v>27.832597899072397</v>
      </c>
    </row>
    <row r="18" spans="1:4" x14ac:dyDescent="0.25">
      <c r="A18" t="s">
        <v>16</v>
      </c>
      <c r="B18">
        <f t="shared" ca="1" si="0"/>
        <v>13931.681361981673</v>
      </c>
      <c r="C18">
        <f t="shared" ca="1" si="1"/>
        <v>3205.8652028949773</v>
      </c>
      <c r="D18">
        <f t="shared" ca="1" si="2"/>
        <v>122.72709448718803</v>
      </c>
    </row>
    <row r="19" spans="1:4" x14ac:dyDescent="0.25">
      <c r="A19" t="s">
        <v>17</v>
      </c>
      <c r="B19">
        <f t="shared" ca="1" si="0"/>
        <v>25851.777504428319</v>
      </c>
      <c r="C19">
        <f t="shared" ca="1" si="1"/>
        <v>2967.7534237148475</v>
      </c>
      <c r="D19">
        <f t="shared" ca="1" si="2"/>
        <v>61.22603467827787</v>
      </c>
    </row>
    <row r="20" spans="1:4" x14ac:dyDescent="0.25">
      <c r="A20" t="s">
        <v>18</v>
      </c>
      <c r="B20">
        <f t="shared" ca="1" si="0"/>
        <v>13439.496588835118</v>
      </c>
      <c r="C20">
        <f t="shared" ca="1" si="1"/>
        <v>2014.1158235794869</v>
      </c>
      <c r="D20">
        <f t="shared" ca="1" si="2"/>
        <v>79.928224901031541</v>
      </c>
    </row>
    <row r="21" spans="1:4" x14ac:dyDescent="0.25">
      <c r="A21" t="s">
        <v>19</v>
      </c>
      <c r="B21">
        <f t="shared" ca="1" si="0"/>
        <v>17458.302156831916</v>
      </c>
      <c r="C21">
        <f t="shared" ca="1" si="1"/>
        <v>3379.7992456417237</v>
      </c>
      <c r="D21">
        <f t="shared" ca="1" si="2"/>
        <v>103.24942147768904</v>
      </c>
    </row>
    <row r="22" spans="1:4" x14ac:dyDescent="0.25">
      <c r="A22" t="s">
        <v>20</v>
      </c>
      <c r="B22">
        <f t="shared" ca="1" si="0"/>
        <v>28993.177371906651</v>
      </c>
      <c r="C22">
        <f t="shared" ca="1" si="1"/>
        <v>3402.0359708778838</v>
      </c>
      <c r="D22">
        <f t="shared" ca="1" si="2"/>
        <v>62.580901747812987</v>
      </c>
    </row>
    <row r="23" spans="1:4" x14ac:dyDescent="0.25">
      <c r="A23" t="s">
        <v>21</v>
      </c>
      <c r="B23">
        <f t="shared" ca="1" si="0"/>
        <v>13117.903364203397</v>
      </c>
      <c r="C23">
        <f t="shared" ca="1" si="1"/>
        <v>2296.1390517065856</v>
      </c>
      <c r="D23">
        <f t="shared" ca="1" si="2"/>
        <v>93.353904221101743</v>
      </c>
    </row>
    <row r="24" spans="1:4" x14ac:dyDescent="0.25">
      <c r="A24" t="s">
        <v>22</v>
      </c>
      <c r="B24">
        <f t="shared" ca="1" si="0"/>
        <v>34816.687092187407</v>
      </c>
      <c r="C24">
        <f t="shared" ca="1" si="1"/>
        <v>2414.8892994788512</v>
      </c>
      <c r="D24">
        <f ca="1">C24*10000/B24/450*24</f>
        <v>36.992059477452635</v>
      </c>
    </row>
    <row r="25" spans="1:4" x14ac:dyDescent="0.25">
      <c r="A25" t="s">
        <v>23</v>
      </c>
      <c r="B25">
        <f t="shared" ca="1" si="0"/>
        <v>29018.701841809361</v>
      </c>
      <c r="C25">
        <f t="shared" ca="1" si="1"/>
        <v>1198.6617206695037</v>
      </c>
      <c r="D25">
        <f t="shared" ca="1" si="2"/>
        <v>22.030146438276194</v>
      </c>
    </row>
    <row r="26" spans="1:4" x14ac:dyDescent="0.25">
      <c r="A26" t="s">
        <v>24</v>
      </c>
      <c r="B26">
        <f t="shared" ca="1" si="0"/>
        <v>20170.820688715317</v>
      </c>
      <c r="C26">
        <f t="shared" ca="1" si="1"/>
        <v>4153.7929334432838</v>
      </c>
      <c r="D26">
        <f t="shared" ca="1" si="2"/>
        <v>109.82975186573074</v>
      </c>
    </row>
    <row r="27" spans="1:4" x14ac:dyDescent="0.25">
      <c r="A27" t="s">
        <v>25</v>
      </c>
      <c r="B27">
        <f t="shared" ca="1" si="0"/>
        <v>17472.614048930325</v>
      </c>
      <c r="C27">
        <f t="shared" ca="1" si="1"/>
        <v>4334.9195498993249</v>
      </c>
      <c r="D27">
        <f t="shared" ca="1" si="2"/>
        <v>132.318901270596</v>
      </c>
    </row>
    <row r="28" spans="1:4" x14ac:dyDescent="0.25">
      <c r="A28" t="s">
        <v>26</v>
      </c>
      <c r="B28">
        <f t="shared" ca="1" si="0"/>
        <v>24671.451354505523</v>
      </c>
      <c r="C28">
        <f t="shared" ca="1" si="1"/>
        <v>3869.8843581541141</v>
      </c>
      <c r="D28">
        <f t="shared" ca="1" si="2"/>
        <v>83.656948052711243</v>
      </c>
    </row>
    <row r="29" spans="1:4" x14ac:dyDescent="0.25">
      <c r="A29" t="s">
        <v>76</v>
      </c>
      <c r="B29">
        <f t="shared" ca="1" si="0"/>
        <v>13663.805619742952</v>
      </c>
      <c r="C29">
        <f t="shared" ca="1" si="1"/>
        <v>3891.3432840720293</v>
      </c>
      <c r="D29">
        <f t="shared" ca="1" si="2"/>
        <v>151.8890960977721</v>
      </c>
    </row>
    <row r="30" spans="1:4" x14ac:dyDescent="0.25">
      <c r="A30" t="s">
        <v>27</v>
      </c>
      <c r="B30">
        <f t="shared" ca="1" si="0"/>
        <v>34791.456950580992</v>
      </c>
      <c r="C30">
        <f t="shared" ca="1" si="1"/>
        <v>1331.4310900185055</v>
      </c>
      <c r="D30">
        <f t="shared" ca="1" si="2"/>
        <v>20.410084646694997</v>
      </c>
    </row>
    <row r="31" spans="1:4" x14ac:dyDescent="0.25">
      <c r="A31" t="s">
        <v>28</v>
      </c>
      <c r="B31">
        <f t="shared" ca="1" si="0"/>
        <v>24925.768988242096</v>
      </c>
      <c r="C31">
        <f t="shared" ca="1" si="1"/>
        <v>1377.0957056215075</v>
      </c>
      <c r="D31">
        <f t="shared" ca="1" si="2"/>
        <v>29.465531969930002</v>
      </c>
    </row>
    <row r="32" spans="1:4" x14ac:dyDescent="0.25">
      <c r="A32" t="s">
        <v>29</v>
      </c>
      <c r="B32">
        <f t="shared" ca="1" si="0"/>
        <v>11073.442982819855</v>
      </c>
      <c r="C32">
        <f t="shared" ca="1" si="1"/>
        <v>1084.9291936924219</v>
      </c>
      <c r="D32">
        <f t="shared" ca="1" si="2"/>
        <v>52.253748378020461</v>
      </c>
    </row>
    <row r="33" spans="1:4" x14ac:dyDescent="0.25">
      <c r="A33" t="s">
        <v>30</v>
      </c>
      <c r="B33">
        <f t="shared" ca="1" si="0"/>
        <v>34446.542053146841</v>
      </c>
      <c r="C33">
        <f t="shared" ca="1" si="1"/>
        <v>2071.1522235886273</v>
      </c>
      <c r="D33">
        <f t="shared" ca="1" si="2"/>
        <v>32.067500927755866</v>
      </c>
    </row>
    <row r="34" spans="1:4" x14ac:dyDescent="0.25">
      <c r="A34" t="s">
        <v>31</v>
      </c>
      <c r="B34">
        <f t="shared" ca="1" si="0"/>
        <v>11647.259796214432</v>
      </c>
      <c r="C34">
        <f t="shared" ca="1" si="1"/>
        <v>1312.8527996085443</v>
      </c>
      <c r="D34">
        <f t="shared" ca="1" si="2"/>
        <v>60.116127916954099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E2695-ED64-43D8-99FE-A2E17C989584}">
  <dimension ref="A1:D34"/>
  <sheetViews>
    <sheetView workbookViewId="0">
      <selection activeCell="F18" sqref="F18"/>
    </sheetView>
  </sheetViews>
  <sheetFormatPr defaultRowHeight="13.8" x14ac:dyDescent="0.25"/>
  <cols>
    <col min="1" max="1" width="15.88671875" customWidth="1"/>
    <col min="2" max="2" width="17.6640625" customWidth="1"/>
    <col min="3" max="3" width="12.5546875" customWidth="1"/>
    <col min="4" max="4" width="11.44140625" customWidth="1"/>
  </cols>
  <sheetData>
    <row r="1" spans="1:4" x14ac:dyDescent="0.25">
      <c r="A1" t="s">
        <v>32</v>
      </c>
      <c r="B1" t="s">
        <v>40</v>
      </c>
      <c r="C1" t="s">
        <v>41</v>
      </c>
      <c r="D1" t="s">
        <v>42</v>
      </c>
    </row>
    <row r="2" spans="1:4" x14ac:dyDescent="0.25">
      <c r="A2" t="s">
        <v>0</v>
      </c>
      <c r="B2">
        <f ca="1">RAND()*41+59</f>
        <v>65.719205615807624</v>
      </c>
      <c r="C2">
        <f ca="1">RAND()*41+59</f>
        <v>84.104641539078131</v>
      </c>
    </row>
    <row r="3" spans="1:4" x14ac:dyDescent="0.25">
      <c r="A3" t="s">
        <v>1</v>
      </c>
      <c r="B3">
        <f t="shared" ref="B3:C34" ca="1" si="0">RAND()*41+59</f>
        <v>61.069573519961409</v>
      </c>
      <c r="C3">
        <f t="shared" ca="1" si="0"/>
        <v>71.9545185514948</v>
      </c>
    </row>
    <row r="4" spans="1:4" x14ac:dyDescent="0.25">
      <c r="A4" t="s">
        <v>2</v>
      </c>
      <c r="B4">
        <f t="shared" ca="1" si="0"/>
        <v>98.795204699985163</v>
      </c>
      <c r="C4">
        <f t="shared" ca="1" si="0"/>
        <v>90.416653402558211</v>
      </c>
    </row>
    <row r="5" spans="1:4" x14ac:dyDescent="0.25">
      <c r="A5" t="s">
        <v>3</v>
      </c>
      <c r="B5">
        <f t="shared" ca="1" si="0"/>
        <v>73.830484679355649</v>
      </c>
      <c r="C5">
        <f t="shared" ca="1" si="0"/>
        <v>96.339631956140025</v>
      </c>
    </row>
    <row r="6" spans="1:4" x14ac:dyDescent="0.25">
      <c r="A6" t="s">
        <v>4</v>
      </c>
      <c r="B6">
        <f t="shared" ca="1" si="0"/>
        <v>93.369075274245034</v>
      </c>
      <c r="C6">
        <f t="shared" ca="1" si="0"/>
        <v>71.761231683340327</v>
      </c>
    </row>
    <row r="7" spans="1:4" x14ac:dyDescent="0.25">
      <c r="A7" t="s">
        <v>5</v>
      </c>
      <c r="B7">
        <f t="shared" ca="1" si="0"/>
        <v>70.64072393153549</v>
      </c>
      <c r="C7">
        <f t="shared" ca="1" si="0"/>
        <v>80.85565701418804</v>
      </c>
    </row>
    <row r="8" spans="1:4" x14ac:dyDescent="0.25">
      <c r="A8" t="s">
        <v>6</v>
      </c>
      <c r="B8">
        <f t="shared" ca="1" si="0"/>
        <v>67.620514729706102</v>
      </c>
      <c r="C8">
        <f t="shared" ca="1" si="0"/>
        <v>77.040793214082186</v>
      </c>
    </row>
    <row r="9" spans="1:4" x14ac:dyDescent="0.25">
      <c r="A9" t="s">
        <v>7</v>
      </c>
      <c r="B9">
        <f t="shared" ca="1" si="0"/>
        <v>74.607623023633451</v>
      </c>
      <c r="C9">
        <f t="shared" ca="1" si="0"/>
        <v>82.590650780430451</v>
      </c>
    </row>
    <row r="10" spans="1:4" x14ac:dyDescent="0.25">
      <c r="A10" t="s">
        <v>8</v>
      </c>
      <c r="B10">
        <f t="shared" ca="1" si="0"/>
        <v>77.383894026598128</v>
      </c>
      <c r="C10">
        <f t="shared" ca="1" si="0"/>
        <v>67.990302891955793</v>
      </c>
    </row>
    <row r="11" spans="1:4" x14ac:dyDescent="0.25">
      <c r="A11" t="s">
        <v>9</v>
      </c>
      <c r="B11">
        <f t="shared" ca="1" si="0"/>
        <v>87.087294846100463</v>
      </c>
      <c r="C11">
        <f t="shared" ca="1" si="0"/>
        <v>97.894861044182079</v>
      </c>
    </row>
    <row r="12" spans="1:4" x14ac:dyDescent="0.25">
      <c r="A12" t="s">
        <v>10</v>
      </c>
      <c r="B12">
        <f t="shared" ca="1" si="0"/>
        <v>89.289064764800429</v>
      </c>
      <c r="C12">
        <f t="shared" ca="1" si="0"/>
        <v>96.193500225339051</v>
      </c>
    </row>
    <row r="13" spans="1:4" x14ac:dyDescent="0.25">
      <c r="A13" t="s">
        <v>11</v>
      </c>
      <c r="B13">
        <f t="shared" ca="1" si="0"/>
        <v>82.242947202247194</v>
      </c>
      <c r="C13">
        <f t="shared" ca="1" si="0"/>
        <v>86.36806264079965</v>
      </c>
    </row>
    <row r="14" spans="1:4" x14ac:dyDescent="0.25">
      <c r="A14" t="s">
        <v>12</v>
      </c>
      <c r="B14">
        <f t="shared" ca="1" si="0"/>
        <v>61.870674884033932</v>
      </c>
      <c r="C14">
        <f t="shared" ca="1" si="0"/>
        <v>68.29327667305823</v>
      </c>
    </row>
    <row r="15" spans="1:4" x14ac:dyDescent="0.25">
      <c r="A15" t="s">
        <v>13</v>
      </c>
      <c r="B15">
        <f t="shared" ca="1" si="0"/>
        <v>82.041135553470497</v>
      </c>
      <c r="C15">
        <f t="shared" ca="1" si="0"/>
        <v>93.700726386275704</v>
      </c>
    </row>
    <row r="16" spans="1:4" x14ac:dyDescent="0.25">
      <c r="A16" t="s">
        <v>14</v>
      </c>
      <c r="B16">
        <f t="shared" ca="1" si="0"/>
        <v>93.653530265675897</v>
      </c>
      <c r="C16">
        <f t="shared" ca="1" si="0"/>
        <v>94.194928285764675</v>
      </c>
    </row>
    <row r="17" spans="1:3" x14ac:dyDescent="0.25">
      <c r="A17" t="s">
        <v>15</v>
      </c>
      <c r="B17">
        <f t="shared" ca="1" si="0"/>
        <v>69.619796671734946</v>
      </c>
      <c r="C17">
        <f t="shared" ca="1" si="0"/>
        <v>76.252583428271024</v>
      </c>
    </row>
    <row r="18" spans="1:3" x14ac:dyDescent="0.25">
      <c r="A18" t="s">
        <v>16</v>
      </c>
      <c r="B18">
        <f t="shared" ca="1" si="0"/>
        <v>69.686516997697183</v>
      </c>
      <c r="C18">
        <f t="shared" ca="1" si="0"/>
        <v>85.149777062590502</v>
      </c>
    </row>
    <row r="19" spans="1:3" x14ac:dyDescent="0.25">
      <c r="A19" t="s">
        <v>17</v>
      </c>
      <c r="B19">
        <f t="shared" ca="1" si="0"/>
        <v>83.46608074962819</v>
      </c>
      <c r="C19">
        <f t="shared" ca="1" si="0"/>
        <v>73.398883958850348</v>
      </c>
    </row>
    <row r="20" spans="1:3" x14ac:dyDescent="0.25">
      <c r="A20" t="s">
        <v>18</v>
      </c>
      <c r="B20">
        <f t="shared" ca="1" si="0"/>
        <v>97.030236859611307</v>
      </c>
      <c r="C20">
        <f t="shared" ca="1" si="0"/>
        <v>98.95094875991559</v>
      </c>
    </row>
    <row r="21" spans="1:3" x14ac:dyDescent="0.25">
      <c r="A21" t="s">
        <v>19</v>
      </c>
      <c r="B21">
        <f t="shared" ca="1" si="0"/>
        <v>75.919134273709005</v>
      </c>
      <c r="C21">
        <f t="shared" ca="1" si="0"/>
        <v>89.487842361660668</v>
      </c>
    </row>
    <row r="22" spans="1:3" x14ac:dyDescent="0.25">
      <c r="A22" t="s">
        <v>20</v>
      </c>
      <c r="B22">
        <f t="shared" ca="1" si="0"/>
        <v>85.578742257503905</v>
      </c>
      <c r="C22">
        <f t="shared" ca="1" si="0"/>
        <v>94.901281176030835</v>
      </c>
    </row>
    <row r="23" spans="1:3" x14ac:dyDescent="0.25">
      <c r="A23" t="s">
        <v>21</v>
      </c>
      <c r="B23">
        <f t="shared" ca="1" si="0"/>
        <v>95.521061988865441</v>
      </c>
      <c r="C23">
        <f t="shared" ca="1" si="0"/>
        <v>93.563356007956372</v>
      </c>
    </row>
    <row r="24" spans="1:3" x14ac:dyDescent="0.25">
      <c r="A24" t="s">
        <v>22</v>
      </c>
      <c r="B24">
        <f t="shared" ca="1" si="0"/>
        <v>99.701489622938823</v>
      </c>
      <c r="C24">
        <f t="shared" ca="1" si="0"/>
        <v>79.68794958778291</v>
      </c>
    </row>
    <row r="25" spans="1:3" x14ac:dyDescent="0.25">
      <c r="A25" t="s">
        <v>23</v>
      </c>
      <c r="B25">
        <f t="shared" ca="1" si="0"/>
        <v>75.579858298364925</v>
      </c>
      <c r="C25">
        <f t="shared" ca="1" si="0"/>
        <v>92.07327703387692</v>
      </c>
    </row>
    <row r="26" spans="1:3" x14ac:dyDescent="0.25">
      <c r="A26" t="s">
        <v>24</v>
      </c>
      <c r="B26">
        <f t="shared" ca="1" si="0"/>
        <v>97.013562684954252</v>
      </c>
      <c r="C26">
        <f t="shared" ca="1" si="0"/>
        <v>72.049559183779905</v>
      </c>
    </row>
    <row r="27" spans="1:3" x14ac:dyDescent="0.25">
      <c r="A27" t="s">
        <v>25</v>
      </c>
      <c r="B27">
        <f t="shared" ca="1" si="0"/>
        <v>90.942042044353911</v>
      </c>
      <c r="C27">
        <f t="shared" ca="1" si="0"/>
        <v>65.705645824532496</v>
      </c>
    </row>
    <row r="28" spans="1:3" x14ac:dyDescent="0.25">
      <c r="A28" t="s">
        <v>26</v>
      </c>
      <c r="B28">
        <f t="shared" ca="1" si="0"/>
        <v>65.264932619122078</v>
      </c>
      <c r="C28">
        <f t="shared" ca="1" si="0"/>
        <v>70.764043636313701</v>
      </c>
    </row>
    <row r="29" spans="1:3" x14ac:dyDescent="0.25">
      <c r="A29" t="s">
        <v>76</v>
      </c>
      <c r="B29">
        <f t="shared" ca="1" si="0"/>
        <v>63.621795017151157</v>
      </c>
      <c r="C29">
        <f t="shared" ca="1" si="0"/>
        <v>86.689576281801209</v>
      </c>
    </row>
    <row r="30" spans="1:3" x14ac:dyDescent="0.25">
      <c r="A30" t="s">
        <v>27</v>
      </c>
      <c r="B30">
        <f t="shared" ca="1" si="0"/>
        <v>85.128461388854433</v>
      </c>
      <c r="C30">
        <f t="shared" ca="1" si="0"/>
        <v>63.841520720736675</v>
      </c>
    </row>
    <row r="31" spans="1:3" x14ac:dyDescent="0.25">
      <c r="A31" t="s">
        <v>28</v>
      </c>
      <c r="B31">
        <f t="shared" ca="1" si="0"/>
        <v>62.301130215935565</v>
      </c>
      <c r="C31">
        <f t="shared" ca="1" si="0"/>
        <v>93.700061501343626</v>
      </c>
    </row>
    <row r="32" spans="1:3" x14ac:dyDescent="0.25">
      <c r="A32" t="s">
        <v>29</v>
      </c>
      <c r="B32">
        <f t="shared" ca="1" si="0"/>
        <v>61.333536323871961</v>
      </c>
      <c r="C32">
        <f t="shared" ca="1" si="0"/>
        <v>82.507997612578805</v>
      </c>
    </row>
    <row r="33" spans="1:3" x14ac:dyDescent="0.25">
      <c r="A33" t="s">
        <v>30</v>
      </c>
      <c r="B33">
        <f t="shared" ca="1" si="0"/>
        <v>95.908886435936921</v>
      </c>
      <c r="C33">
        <f t="shared" ca="1" si="0"/>
        <v>80.806215754184265</v>
      </c>
    </row>
    <row r="34" spans="1:3" x14ac:dyDescent="0.25">
      <c r="A34" t="s">
        <v>31</v>
      </c>
      <c r="B34">
        <f t="shared" ca="1" si="0"/>
        <v>71.617788849817217</v>
      </c>
      <c r="C34">
        <f t="shared" ca="1" si="0"/>
        <v>96.915941339789839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CCEA-865D-4D18-9B92-F9E7765FEC37}">
  <dimension ref="A1:D34"/>
  <sheetViews>
    <sheetView workbookViewId="0">
      <selection activeCell="K22" sqref="K22"/>
    </sheetView>
  </sheetViews>
  <sheetFormatPr defaultRowHeight="13.8" x14ac:dyDescent="0.25"/>
  <cols>
    <col min="1" max="1" width="15.88671875" customWidth="1"/>
    <col min="2" max="2" width="12.88671875" customWidth="1"/>
    <col min="3" max="3" width="14.88671875" customWidth="1"/>
  </cols>
  <sheetData>
    <row r="1" spans="1:4" x14ac:dyDescent="0.25">
      <c r="A1" t="s">
        <v>32</v>
      </c>
      <c r="B1" t="s">
        <v>43</v>
      </c>
      <c r="C1" t="s">
        <v>44</v>
      </c>
      <c r="D1" s="4" t="s">
        <v>77</v>
      </c>
    </row>
    <row r="2" spans="1:4" x14ac:dyDescent="0.25">
      <c r="A2" t="s">
        <v>0</v>
      </c>
      <c r="B2">
        <f ca="1">INT(RAND()*7+14)</f>
        <v>17</v>
      </c>
      <c r="C2">
        <f ca="1">INT(RAND()*3+1)</f>
        <v>3</v>
      </c>
      <c r="D2">
        <f>VLOOKUP(A2,[1]Sheet1!$A$2:$E$35,5,0)</f>
        <v>537</v>
      </c>
    </row>
    <row r="3" spans="1:4" x14ac:dyDescent="0.25">
      <c r="A3" t="s">
        <v>1</v>
      </c>
      <c r="B3">
        <f ca="1">INT(RAND()*7+14)</f>
        <v>16</v>
      </c>
      <c r="C3">
        <f t="shared" ref="C3:C34" ca="1" si="0">INT(RAND()*3+1)</f>
        <v>1</v>
      </c>
      <c r="D3">
        <f>VLOOKUP(A3,[1]Sheet1!$A$2:$E$35,5,0)</f>
        <v>451</v>
      </c>
    </row>
    <row r="4" spans="1:4" x14ac:dyDescent="0.25">
      <c r="A4" t="s">
        <v>2</v>
      </c>
      <c r="B4">
        <f t="shared" ref="B4:B34" ca="1" si="1">INT(RAND()*7+14)</f>
        <v>19</v>
      </c>
      <c r="C4">
        <f t="shared" ca="1" si="0"/>
        <v>3</v>
      </c>
      <c r="D4">
        <f>VLOOKUP(A4,[1]Sheet1!$A$2:$E$35,5,0)</f>
        <v>295</v>
      </c>
    </row>
    <row r="5" spans="1:4" x14ac:dyDescent="0.25">
      <c r="A5" t="s">
        <v>3</v>
      </c>
      <c r="B5">
        <f t="shared" ca="1" si="1"/>
        <v>18</v>
      </c>
      <c r="C5">
        <f t="shared" ca="1" si="0"/>
        <v>1</v>
      </c>
      <c r="D5">
        <f>VLOOKUP(A5,[1]Sheet1!$A$2:$E$35,5,0)</f>
        <v>296</v>
      </c>
    </row>
    <row r="6" spans="1:4" x14ac:dyDescent="0.25">
      <c r="A6" t="s">
        <v>4</v>
      </c>
      <c r="B6">
        <f t="shared" ca="1" si="1"/>
        <v>18</v>
      </c>
      <c r="C6">
        <f t="shared" ca="1" si="0"/>
        <v>2</v>
      </c>
      <c r="D6">
        <f>VLOOKUP(A6,[1]Sheet1!$A$2:$E$35,5,0)</f>
        <v>197</v>
      </c>
    </row>
    <row r="7" spans="1:4" x14ac:dyDescent="0.25">
      <c r="A7" t="s">
        <v>5</v>
      </c>
      <c r="B7">
        <f t="shared" ca="1" si="1"/>
        <v>18</v>
      </c>
      <c r="C7">
        <f t="shared" ca="1" si="0"/>
        <v>2</v>
      </c>
      <c r="D7">
        <f>VLOOKUP(A7,[1]Sheet1!$A$2:$E$35,5,0)</f>
        <v>412</v>
      </c>
    </row>
    <row r="8" spans="1:4" x14ac:dyDescent="0.25">
      <c r="A8" t="s">
        <v>6</v>
      </c>
      <c r="B8">
        <f t="shared" ca="1" si="1"/>
        <v>15</v>
      </c>
      <c r="C8">
        <f t="shared" ca="1" si="0"/>
        <v>3</v>
      </c>
      <c r="D8">
        <f>VLOOKUP(A8,[1]Sheet1!$A$2:$E$35,5,0)</f>
        <v>180</v>
      </c>
    </row>
    <row r="9" spans="1:4" x14ac:dyDescent="0.25">
      <c r="A9" t="s">
        <v>7</v>
      </c>
      <c r="B9">
        <f t="shared" ca="1" si="1"/>
        <v>18</v>
      </c>
      <c r="C9">
        <f t="shared" ca="1" si="0"/>
        <v>3</v>
      </c>
      <c r="D9">
        <f>VLOOKUP(A9,[1]Sheet1!$A$2:$E$35,5,0)</f>
        <v>159</v>
      </c>
    </row>
    <row r="10" spans="1:4" x14ac:dyDescent="0.25">
      <c r="A10" t="s">
        <v>8</v>
      </c>
      <c r="B10">
        <f t="shared" ca="1" si="1"/>
        <v>15</v>
      </c>
      <c r="C10">
        <f t="shared" ca="1" si="0"/>
        <v>3</v>
      </c>
      <c r="D10">
        <f>VLOOKUP(A10,[1]Sheet1!$A$2:$E$35,5,0)</f>
        <v>169</v>
      </c>
    </row>
    <row r="11" spans="1:4" x14ac:dyDescent="0.25">
      <c r="A11" t="s">
        <v>9</v>
      </c>
      <c r="B11">
        <f t="shared" ca="1" si="1"/>
        <v>15</v>
      </c>
      <c r="C11">
        <f t="shared" ca="1" si="0"/>
        <v>2</v>
      </c>
      <c r="D11">
        <f>VLOOKUP(A11,[1]Sheet1!$A$2:$E$35,5,0)</f>
        <v>179</v>
      </c>
    </row>
    <row r="12" spans="1:4" x14ac:dyDescent="0.25">
      <c r="A12" t="s">
        <v>10</v>
      </c>
      <c r="B12">
        <f t="shared" ca="1" si="1"/>
        <v>17</v>
      </c>
      <c r="C12">
        <f t="shared" ca="1" si="0"/>
        <v>3</v>
      </c>
      <c r="D12">
        <f>VLOOKUP(A12,[1]Sheet1!$A$2:$E$35,5,0)</f>
        <v>151</v>
      </c>
    </row>
    <row r="13" spans="1:4" x14ac:dyDescent="0.25">
      <c r="A13" t="s">
        <v>11</v>
      </c>
      <c r="B13">
        <f t="shared" ca="1" si="1"/>
        <v>18</v>
      </c>
      <c r="C13">
        <f t="shared" ca="1" si="0"/>
        <v>1</v>
      </c>
      <c r="D13">
        <f>VLOOKUP(A13,[1]Sheet1!$A$2:$E$35,5,0)</f>
        <v>213</v>
      </c>
    </row>
    <row r="14" spans="1:4" x14ac:dyDescent="0.25">
      <c r="A14" t="s">
        <v>12</v>
      </c>
      <c r="B14">
        <f t="shared" ca="1" si="1"/>
        <v>18</v>
      </c>
      <c r="C14">
        <f t="shared" ca="1" si="0"/>
        <v>3</v>
      </c>
      <c r="D14">
        <f>VLOOKUP(A14,[1]Sheet1!$A$2:$E$35,5,0)</f>
        <v>170</v>
      </c>
    </row>
    <row r="15" spans="1:4" x14ac:dyDescent="0.25">
      <c r="A15" t="s">
        <v>13</v>
      </c>
      <c r="B15">
        <f t="shared" ca="1" si="1"/>
        <v>14</v>
      </c>
      <c r="C15">
        <f t="shared" ca="1" si="0"/>
        <v>2</v>
      </c>
      <c r="D15">
        <f>VLOOKUP(A15,[1]Sheet1!$A$2:$E$35,5,0)</f>
        <v>228</v>
      </c>
    </row>
    <row r="16" spans="1:4" x14ac:dyDescent="0.25">
      <c r="A16" t="s">
        <v>14</v>
      </c>
      <c r="B16">
        <f t="shared" ca="1" si="1"/>
        <v>14</v>
      </c>
      <c r="C16">
        <f t="shared" ca="1" si="0"/>
        <v>3</v>
      </c>
      <c r="D16">
        <f>VLOOKUP(A16,[1]Sheet1!$A$2:$E$35,5,0)</f>
        <v>179</v>
      </c>
    </row>
    <row r="17" spans="1:4" x14ac:dyDescent="0.25">
      <c r="A17" t="s">
        <v>15</v>
      </c>
      <c r="B17">
        <f t="shared" ca="1" si="1"/>
        <v>20</v>
      </c>
      <c r="C17">
        <f t="shared" ca="1" si="0"/>
        <v>2</v>
      </c>
      <c r="D17">
        <f>VLOOKUP(A17,[1]Sheet1!$A$2:$E$35,5,0)</f>
        <v>171</v>
      </c>
    </row>
    <row r="18" spans="1:4" x14ac:dyDescent="0.25">
      <c r="A18" t="s">
        <v>16</v>
      </c>
      <c r="B18">
        <f t="shared" ca="1" si="1"/>
        <v>20</v>
      </c>
      <c r="C18">
        <f t="shared" ca="1" si="0"/>
        <v>1</v>
      </c>
      <c r="D18">
        <f>VLOOKUP(A18,[1]Sheet1!$A$2:$E$35,5,0)</f>
        <v>626</v>
      </c>
    </row>
    <row r="19" spans="1:4" x14ac:dyDescent="0.25">
      <c r="A19" t="s">
        <v>17</v>
      </c>
      <c r="B19">
        <f t="shared" ca="1" si="1"/>
        <v>20</v>
      </c>
      <c r="C19">
        <f t="shared" ca="1" si="0"/>
        <v>3</v>
      </c>
      <c r="D19">
        <f>VLOOKUP(A19,[1]Sheet1!$A$2:$E$35,5,0)</f>
        <v>216</v>
      </c>
    </row>
    <row r="20" spans="1:4" x14ac:dyDescent="0.25">
      <c r="A20" t="s">
        <v>18</v>
      </c>
      <c r="B20">
        <f t="shared" ca="1" si="1"/>
        <v>14</v>
      </c>
      <c r="C20">
        <f t="shared" ca="1" si="0"/>
        <v>3</v>
      </c>
      <c r="D20">
        <f>VLOOKUP(A20,[1]Sheet1!$A$2:$E$35,5,0)</f>
        <v>197</v>
      </c>
    </row>
    <row r="21" spans="1:4" x14ac:dyDescent="0.25">
      <c r="A21" t="s">
        <v>19</v>
      </c>
      <c r="B21">
        <f t="shared" ca="1" si="1"/>
        <v>20</v>
      </c>
      <c r="C21">
        <f t="shared" ca="1" si="0"/>
        <v>3</v>
      </c>
      <c r="D21">
        <f>VLOOKUP(A21,[1]Sheet1!$A$2:$E$35,5,0)</f>
        <v>155</v>
      </c>
    </row>
    <row r="22" spans="1:4" x14ac:dyDescent="0.25">
      <c r="A22" t="s">
        <v>20</v>
      </c>
      <c r="B22">
        <f t="shared" ca="1" si="1"/>
        <v>17</v>
      </c>
      <c r="C22">
        <f t="shared" ca="1" si="0"/>
        <v>2</v>
      </c>
      <c r="D22">
        <f>VLOOKUP(A22,[1]Sheet1!$A$2:$E$35,5,0)</f>
        <v>110</v>
      </c>
    </row>
    <row r="23" spans="1:4" x14ac:dyDescent="0.25">
      <c r="A23" t="s">
        <v>21</v>
      </c>
      <c r="B23">
        <f t="shared" ca="1" si="1"/>
        <v>20</v>
      </c>
      <c r="C23">
        <f t="shared" ca="1" si="0"/>
        <v>1</v>
      </c>
      <c r="D23">
        <f>VLOOKUP(A23,[1]Sheet1!$A$2:$E$35,5,0)</f>
        <v>167</v>
      </c>
    </row>
    <row r="24" spans="1:4" x14ac:dyDescent="0.25">
      <c r="A24" t="s">
        <v>22</v>
      </c>
      <c r="B24">
        <f t="shared" ca="1" si="1"/>
        <v>18</v>
      </c>
      <c r="C24">
        <f t="shared" ca="1" si="0"/>
        <v>1</v>
      </c>
      <c r="D24">
        <f>VLOOKUP(A24,[1]Sheet1!$A$2:$E$35,5,0)</f>
        <v>133</v>
      </c>
    </row>
    <row r="25" spans="1:4" x14ac:dyDescent="0.25">
      <c r="A25" t="s">
        <v>23</v>
      </c>
      <c r="B25">
        <f t="shared" ca="1" si="1"/>
        <v>15</v>
      </c>
      <c r="C25">
        <f t="shared" ca="1" si="0"/>
        <v>2</v>
      </c>
      <c r="D25">
        <f>VLOOKUP(A25,[1]Sheet1!$A$2:$E$35,5,0)</f>
        <v>291</v>
      </c>
    </row>
    <row r="26" spans="1:4" x14ac:dyDescent="0.25">
      <c r="A26" t="s">
        <v>24</v>
      </c>
      <c r="B26">
        <f t="shared" ca="1" si="1"/>
        <v>14</v>
      </c>
      <c r="C26">
        <f t="shared" ca="1" si="0"/>
        <v>3</v>
      </c>
      <c r="D26">
        <f>VLOOKUP(A26,[1]Sheet1!$A$2:$E$35,5,0)</f>
        <v>99</v>
      </c>
    </row>
    <row r="27" spans="1:4" x14ac:dyDescent="0.25">
      <c r="A27" t="s">
        <v>25</v>
      </c>
      <c r="B27">
        <f t="shared" ca="1" si="1"/>
        <v>14</v>
      </c>
      <c r="C27">
        <f t="shared" ca="1" si="0"/>
        <v>3</v>
      </c>
      <c r="D27">
        <f>VLOOKUP(A27,[1]Sheet1!$A$2:$E$35,5,0)</f>
        <v>126</v>
      </c>
    </row>
    <row r="28" spans="1:4" x14ac:dyDescent="0.25">
      <c r="A28" t="s">
        <v>26</v>
      </c>
      <c r="B28">
        <f t="shared" ca="1" si="1"/>
        <v>19</v>
      </c>
      <c r="C28">
        <f t="shared" ca="1" si="0"/>
        <v>2</v>
      </c>
      <c r="D28">
        <f>VLOOKUP(A28,[1]Sheet1!$A$2:$E$35,5,0)</f>
        <v>100</v>
      </c>
    </row>
    <row r="29" spans="1:4" x14ac:dyDescent="0.25">
      <c r="A29" t="s">
        <v>76</v>
      </c>
      <c r="B29">
        <f t="shared" ca="1" si="1"/>
        <v>20</v>
      </c>
      <c r="C29">
        <f t="shared" ca="1" si="0"/>
        <v>1</v>
      </c>
      <c r="D29">
        <f>VLOOKUP(A29,[1]Sheet1!$A$2:$E$35,5,0)</f>
        <v>277</v>
      </c>
    </row>
    <row r="30" spans="1:4" x14ac:dyDescent="0.25">
      <c r="A30" t="s">
        <v>27</v>
      </c>
      <c r="B30">
        <f t="shared" ca="1" si="1"/>
        <v>19</v>
      </c>
      <c r="C30">
        <f t="shared" ca="1" si="0"/>
        <v>1</v>
      </c>
      <c r="D30">
        <f>VLOOKUP(A30,[1]Sheet1!$A$2:$E$35,5,0)</f>
        <v>159</v>
      </c>
    </row>
    <row r="31" spans="1:4" x14ac:dyDescent="0.25">
      <c r="A31" t="s">
        <v>28</v>
      </c>
      <c r="B31">
        <f t="shared" ca="1" si="1"/>
        <v>18</v>
      </c>
      <c r="C31">
        <f t="shared" ca="1" si="0"/>
        <v>1</v>
      </c>
      <c r="D31">
        <f>VLOOKUP(A31,[1]Sheet1!$A$2:$E$35,5,0)</f>
        <v>98</v>
      </c>
    </row>
    <row r="32" spans="1:4" x14ac:dyDescent="0.25">
      <c r="A32" t="s">
        <v>29</v>
      </c>
      <c r="B32">
        <f t="shared" ca="1" si="1"/>
        <v>16</v>
      </c>
      <c r="C32">
        <f t="shared" ca="1" si="0"/>
        <v>2</v>
      </c>
      <c r="D32">
        <f>VLOOKUP(A32,[1]Sheet1!$A$2:$E$35,5,0)</f>
        <v>90</v>
      </c>
    </row>
    <row r="33" spans="1:4" x14ac:dyDescent="0.25">
      <c r="A33" t="s">
        <v>30</v>
      </c>
      <c r="B33">
        <f t="shared" ca="1" si="1"/>
        <v>17</v>
      </c>
      <c r="C33">
        <f t="shared" ca="1" si="0"/>
        <v>3</v>
      </c>
      <c r="D33">
        <f>VLOOKUP(A33,[1]Sheet1!$A$2:$E$35,5,0)</f>
        <v>148</v>
      </c>
    </row>
    <row r="34" spans="1:4" x14ac:dyDescent="0.25">
      <c r="A34" t="s">
        <v>31</v>
      </c>
      <c r="B34">
        <f t="shared" ca="1" si="1"/>
        <v>15</v>
      </c>
      <c r="C34">
        <f t="shared" ca="1" si="0"/>
        <v>1</v>
      </c>
      <c r="D34">
        <f>VLOOKUP(A34,[1]Sheet1!$A$2:$E$35,5,0)</f>
        <v>88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C67C3-C361-4921-A7C6-E3ED5212A524}">
  <dimension ref="A1:D34"/>
  <sheetViews>
    <sheetView topLeftCell="A10" workbookViewId="0">
      <selection activeCell="G18" sqref="G18"/>
    </sheetView>
  </sheetViews>
  <sheetFormatPr defaultRowHeight="13.8" x14ac:dyDescent="0.25"/>
  <sheetData>
    <row r="1" spans="1:4" x14ac:dyDescent="0.25">
      <c r="A1" t="s">
        <v>32</v>
      </c>
      <c r="B1" t="s">
        <v>45</v>
      </c>
      <c r="C1" t="s">
        <v>46</v>
      </c>
      <c r="D1" t="s">
        <v>47</v>
      </c>
    </row>
    <row r="2" spans="1:4" x14ac:dyDescent="0.25">
      <c r="A2" t="s">
        <v>48</v>
      </c>
      <c r="B2">
        <v>3</v>
      </c>
      <c r="C2">
        <v>68</v>
      </c>
      <c r="D2">
        <v>59</v>
      </c>
    </row>
    <row r="3" spans="1:4" x14ac:dyDescent="0.25">
      <c r="A3" t="s">
        <v>49</v>
      </c>
      <c r="B3">
        <v>6</v>
      </c>
      <c r="C3">
        <v>30</v>
      </c>
      <c r="D3">
        <v>20</v>
      </c>
    </row>
    <row r="4" spans="1:4" x14ac:dyDescent="0.25">
      <c r="A4" t="s">
        <v>50</v>
      </c>
      <c r="B4">
        <v>3</v>
      </c>
      <c r="C4">
        <v>27</v>
      </c>
      <c r="D4">
        <v>13</v>
      </c>
    </row>
    <row r="5" spans="1:4" x14ac:dyDescent="0.25">
      <c r="A5" t="s">
        <v>51</v>
      </c>
      <c r="B5">
        <v>1</v>
      </c>
      <c r="C5">
        <v>19</v>
      </c>
      <c r="D5">
        <v>28</v>
      </c>
    </row>
    <row r="6" spans="1:4" x14ac:dyDescent="0.25">
      <c r="A6" t="s">
        <v>52</v>
      </c>
      <c r="B6">
        <v>1</v>
      </c>
      <c r="C6">
        <v>6</v>
      </c>
      <c r="D6">
        <v>4</v>
      </c>
    </row>
    <row r="7" spans="1:4" x14ac:dyDescent="0.25">
      <c r="A7" t="s">
        <v>53</v>
      </c>
      <c r="B7">
        <v>1</v>
      </c>
      <c r="C7">
        <v>15</v>
      </c>
      <c r="D7">
        <v>21</v>
      </c>
    </row>
    <row r="8" spans="1:4" x14ac:dyDescent="0.25">
      <c r="A8" t="s">
        <v>54</v>
      </c>
      <c r="B8">
        <v>1</v>
      </c>
      <c r="C8">
        <v>7</v>
      </c>
      <c r="D8">
        <v>22</v>
      </c>
    </row>
    <row r="9" spans="1:4" x14ac:dyDescent="0.25">
      <c r="A9" t="s">
        <v>55</v>
      </c>
      <c r="B9">
        <v>1</v>
      </c>
      <c r="C9">
        <v>6</v>
      </c>
      <c r="D9">
        <v>10</v>
      </c>
    </row>
    <row r="10" spans="1:4" x14ac:dyDescent="0.25">
      <c r="A10" t="s">
        <v>56</v>
      </c>
      <c r="B10">
        <v>1</v>
      </c>
      <c r="C10">
        <v>9</v>
      </c>
      <c r="D10">
        <v>12</v>
      </c>
    </row>
    <row r="11" spans="1:4" x14ac:dyDescent="0.25">
      <c r="A11" t="s">
        <v>57</v>
      </c>
      <c r="B11">
        <v>1</v>
      </c>
      <c r="C11">
        <v>11</v>
      </c>
      <c r="D11">
        <v>15</v>
      </c>
    </row>
    <row r="12" spans="1:4" x14ac:dyDescent="0.25">
      <c r="A12" t="s">
        <v>33</v>
      </c>
      <c r="B12">
        <v>1</v>
      </c>
      <c r="C12">
        <v>5</v>
      </c>
      <c r="D12">
        <v>16</v>
      </c>
    </row>
    <row r="13" spans="1:4" x14ac:dyDescent="0.25">
      <c r="A13" t="s">
        <v>58</v>
      </c>
      <c r="B13">
        <v>3</v>
      </c>
      <c r="C13">
        <v>8</v>
      </c>
      <c r="D13">
        <v>7</v>
      </c>
    </row>
    <row r="14" spans="1:4" x14ac:dyDescent="0.25">
      <c r="A14" t="s">
        <v>59</v>
      </c>
      <c r="B14">
        <v>1</v>
      </c>
      <c r="C14">
        <v>12</v>
      </c>
      <c r="D14">
        <v>11</v>
      </c>
    </row>
    <row r="15" spans="1:4" x14ac:dyDescent="0.25">
      <c r="A15" t="s">
        <v>60</v>
      </c>
      <c r="B15">
        <v>2</v>
      </c>
      <c r="C15">
        <v>15</v>
      </c>
      <c r="D15">
        <v>22</v>
      </c>
    </row>
    <row r="16" spans="1:4" x14ac:dyDescent="0.25">
      <c r="A16" t="s">
        <v>61</v>
      </c>
      <c r="B16">
        <v>2</v>
      </c>
      <c r="C16">
        <v>9</v>
      </c>
      <c r="D16">
        <v>19</v>
      </c>
    </row>
    <row r="17" spans="1:4" x14ac:dyDescent="0.25">
      <c r="A17" t="s">
        <v>62</v>
      </c>
      <c r="B17">
        <v>1</v>
      </c>
      <c r="C17">
        <v>15</v>
      </c>
      <c r="D17">
        <v>18</v>
      </c>
    </row>
    <row r="18" spans="1:4" x14ac:dyDescent="0.25">
      <c r="A18" t="s">
        <v>16</v>
      </c>
      <c r="B18">
        <v>2</v>
      </c>
      <c r="C18">
        <v>19</v>
      </c>
      <c r="D18">
        <v>15</v>
      </c>
    </row>
    <row r="19" spans="1:4" x14ac:dyDescent="0.25">
      <c r="A19" t="s">
        <v>63</v>
      </c>
      <c r="B19">
        <v>1</v>
      </c>
      <c r="C19">
        <v>15</v>
      </c>
      <c r="D19">
        <v>30</v>
      </c>
    </row>
    <row r="20" spans="1:4" x14ac:dyDescent="0.25">
      <c r="A20" t="s">
        <v>65</v>
      </c>
      <c r="B20">
        <v>2</v>
      </c>
      <c r="C20">
        <v>10</v>
      </c>
      <c r="D20">
        <v>33</v>
      </c>
    </row>
    <row r="21" spans="1:4" x14ac:dyDescent="0.25">
      <c r="A21" t="s">
        <v>19</v>
      </c>
      <c r="B21">
        <v>1</v>
      </c>
      <c r="C21">
        <v>19</v>
      </c>
      <c r="D21">
        <v>24</v>
      </c>
    </row>
    <row r="22" spans="1:4" x14ac:dyDescent="0.25">
      <c r="A22" t="s">
        <v>67</v>
      </c>
      <c r="B22">
        <v>1</v>
      </c>
      <c r="C22">
        <v>18</v>
      </c>
      <c r="D22">
        <v>22</v>
      </c>
    </row>
    <row r="23" spans="1:4" x14ac:dyDescent="0.25">
      <c r="A23" t="s">
        <v>64</v>
      </c>
      <c r="B23">
        <v>1</v>
      </c>
      <c r="C23">
        <v>11</v>
      </c>
      <c r="D23">
        <v>25</v>
      </c>
    </row>
    <row r="24" spans="1:4" x14ac:dyDescent="0.25">
      <c r="A24" t="s">
        <v>66</v>
      </c>
      <c r="B24">
        <v>1</v>
      </c>
      <c r="C24">
        <v>3</v>
      </c>
      <c r="D24">
        <v>5</v>
      </c>
    </row>
    <row r="25" spans="1:4" x14ac:dyDescent="0.25">
      <c r="A25" t="s">
        <v>69</v>
      </c>
      <c r="B25">
        <v>1</v>
      </c>
      <c r="C25">
        <v>24</v>
      </c>
      <c r="D25">
        <v>23</v>
      </c>
    </row>
    <row r="26" spans="1:4" x14ac:dyDescent="0.25">
      <c r="A26" t="s">
        <v>24</v>
      </c>
      <c r="B26">
        <v>1</v>
      </c>
      <c r="C26">
        <v>25</v>
      </c>
      <c r="D26">
        <v>28</v>
      </c>
    </row>
    <row r="27" spans="1:4" x14ac:dyDescent="0.25">
      <c r="A27" t="s">
        <v>70</v>
      </c>
      <c r="B27">
        <v>0</v>
      </c>
      <c r="C27">
        <v>5</v>
      </c>
      <c r="D27">
        <v>12</v>
      </c>
    </row>
    <row r="28" spans="1:4" x14ac:dyDescent="0.25">
      <c r="A28" t="s">
        <v>71</v>
      </c>
      <c r="B28">
        <v>1</v>
      </c>
      <c r="C28">
        <v>8</v>
      </c>
      <c r="D28">
        <v>17</v>
      </c>
    </row>
    <row r="29" spans="1:4" x14ac:dyDescent="0.25">
      <c r="A29" t="s">
        <v>68</v>
      </c>
      <c r="B29">
        <v>2</v>
      </c>
      <c r="C29">
        <v>31</v>
      </c>
      <c r="D29">
        <v>18</v>
      </c>
    </row>
    <row r="30" spans="1:4" x14ac:dyDescent="0.25">
      <c r="A30" t="s">
        <v>34</v>
      </c>
      <c r="B30">
        <v>1</v>
      </c>
      <c r="C30">
        <v>9</v>
      </c>
      <c r="D30">
        <v>13</v>
      </c>
    </row>
    <row r="31" spans="1:4" x14ac:dyDescent="0.25">
      <c r="A31" t="s">
        <v>72</v>
      </c>
      <c r="B31">
        <v>0</v>
      </c>
      <c r="C31">
        <v>11</v>
      </c>
      <c r="D31">
        <v>12</v>
      </c>
    </row>
    <row r="32" spans="1:4" x14ac:dyDescent="0.25">
      <c r="A32" t="s">
        <v>73</v>
      </c>
      <c r="B32">
        <v>0</v>
      </c>
      <c r="C32">
        <v>7</v>
      </c>
      <c r="D32">
        <v>2</v>
      </c>
    </row>
    <row r="33" spans="1:4" x14ac:dyDescent="0.25">
      <c r="A33" t="s">
        <v>74</v>
      </c>
      <c r="B33">
        <v>1</v>
      </c>
      <c r="C33">
        <v>19</v>
      </c>
      <c r="D33">
        <v>22</v>
      </c>
    </row>
    <row r="34" spans="1:4" x14ac:dyDescent="0.25">
      <c r="A34" t="s">
        <v>75</v>
      </c>
      <c r="B34">
        <v>1</v>
      </c>
      <c r="C34">
        <v>16</v>
      </c>
      <c r="D34">
        <v>12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373A1-2486-4155-9DAE-E20D58DBE5FE}">
  <dimension ref="A1:J28"/>
  <sheetViews>
    <sheetView workbookViewId="0">
      <selection activeCell="D20" sqref="D20"/>
    </sheetView>
  </sheetViews>
  <sheetFormatPr defaultRowHeight="13.8" x14ac:dyDescent="0.25"/>
  <cols>
    <col min="2" max="2" width="14.6640625" customWidth="1"/>
    <col min="3" max="3" width="13.44140625" customWidth="1"/>
    <col min="4" max="4" width="10.88671875" customWidth="1"/>
    <col min="5" max="5" width="13.33203125" customWidth="1"/>
    <col min="6" max="6" width="12.21875" customWidth="1"/>
    <col min="7" max="7" width="13.77734375" customWidth="1"/>
  </cols>
  <sheetData>
    <row r="1" spans="1:10" x14ac:dyDescent="0.25">
      <c r="A1" s="11" t="s">
        <v>32</v>
      </c>
      <c r="B1" s="11" t="s">
        <v>78</v>
      </c>
      <c r="C1" s="11"/>
      <c r="D1" s="11" t="s">
        <v>79</v>
      </c>
      <c r="E1" s="11"/>
      <c r="F1" s="11" t="s">
        <v>80</v>
      </c>
      <c r="G1" s="11"/>
      <c r="H1" s="13" t="s">
        <v>81</v>
      </c>
      <c r="I1" s="13"/>
      <c r="J1" s="13"/>
    </row>
    <row r="2" spans="1:10" x14ac:dyDescent="0.25">
      <c r="A2" s="12"/>
      <c r="B2" s="5" t="s">
        <v>82</v>
      </c>
      <c r="C2" s="5" t="s">
        <v>83</v>
      </c>
      <c r="D2" s="5" t="s">
        <v>82</v>
      </c>
      <c r="E2" s="5" t="s">
        <v>83</v>
      </c>
      <c r="F2" s="5" t="s">
        <v>82</v>
      </c>
      <c r="G2" s="5" t="s">
        <v>83</v>
      </c>
      <c r="H2" s="13"/>
      <c r="I2" s="13"/>
      <c r="J2" s="13"/>
    </row>
    <row r="3" spans="1:10" x14ac:dyDescent="0.25">
      <c r="A3" s="6" t="s">
        <v>48</v>
      </c>
      <c r="B3" s="5">
        <v>4463.37</v>
      </c>
      <c r="C3" s="5">
        <v>32718.28</v>
      </c>
      <c r="D3" s="5">
        <v>4951.51</v>
      </c>
      <c r="E3" s="5">
        <v>34870.58</v>
      </c>
      <c r="F3" s="5">
        <v>5328.32</v>
      </c>
      <c r="G3" s="5">
        <v>36140.51</v>
      </c>
      <c r="H3" s="13"/>
      <c r="I3" s="13"/>
      <c r="J3" s="13"/>
    </row>
    <row r="4" spans="1:10" x14ac:dyDescent="0.25">
      <c r="A4" s="6" t="s">
        <v>84</v>
      </c>
      <c r="B4" s="5">
        <v>2168.9</v>
      </c>
      <c r="C4" s="5">
        <v>12378</v>
      </c>
      <c r="D4" s="7">
        <v>2460.1999999999998</v>
      </c>
      <c r="E4" s="5">
        <v>13400</v>
      </c>
      <c r="F4" s="5">
        <v>2784.95</v>
      </c>
      <c r="G4" s="5">
        <v>14682</v>
      </c>
      <c r="H4" s="13"/>
      <c r="I4" s="13"/>
      <c r="J4" s="13"/>
    </row>
    <row r="5" spans="1:10" x14ac:dyDescent="0.25">
      <c r="A5" s="6" t="s">
        <v>49</v>
      </c>
      <c r="B5" s="5">
        <v>2328</v>
      </c>
      <c r="C5" s="5">
        <v>12221.63</v>
      </c>
      <c r="D5" s="5">
        <v>2601</v>
      </c>
      <c r="E5" s="5">
        <v>13030.78</v>
      </c>
      <c r="F5" s="5">
        <v>2721.01</v>
      </c>
      <c r="G5" s="5">
        <v>13609.22</v>
      </c>
      <c r="H5" s="13"/>
      <c r="I5" s="13"/>
      <c r="J5" s="13"/>
    </row>
    <row r="6" spans="1:10" x14ac:dyDescent="0.25">
      <c r="A6" s="6" t="s">
        <v>50</v>
      </c>
      <c r="B6" s="5">
        <v>1743.66</v>
      </c>
      <c r="C6" s="5">
        <v>9228.8799999999992</v>
      </c>
      <c r="D6" s="5">
        <v>1951.97</v>
      </c>
      <c r="E6" s="5">
        <v>9876.2800000000007</v>
      </c>
      <c r="F6" s="5">
        <v>2062.9</v>
      </c>
      <c r="G6" s="5">
        <v>10297.89</v>
      </c>
      <c r="H6" s="13"/>
      <c r="I6" s="13"/>
      <c r="J6" s="13"/>
    </row>
    <row r="7" spans="1:10" x14ac:dyDescent="0.25">
      <c r="A7" s="6" t="s">
        <v>52</v>
      </c>
      <c r="B7" s="5">
        <v>822.37</v>
      </c>
      <c r="C7" s="5">
        <v>5971.6</v>
      </c>
      <c r="D7" s="5">
        <v>934.46</v>
      </c>
      <c r="E7" s="5">
        <v>6554.27</v>
      </c>
      <c r="F7" s="5">
        <v>1024.5899999999999</v>
      </c>
      <c r="G7" s="5">
        <v>7128.63</v>
      </c>
      <c r="H7" s="8"/>
      <c r="I7" s="8"/>
      <c r="J7" s="8"/>
    </row>
    <row r="8" spans="1:10" x14ac:dyDescent="0.25">
      <c r="A8" s="6" t="s">
        <v>53</v>
      </c>
      <c r="B8" s="5">
        <v>7747.07</v>
      </c>
      <c r="C8" s="5">
        <v>1010.2</v>
      </c>
      <c r="D8" s="5">
        <v>917.9</v>
      </c>
      <c r="E8" s="5">
        <v>7044.23</v>
      </c>
      <c r="F8" s="5">
        <v>996.33</v>
      </c>
      <c r="G8" s="5">
        <v>7747.07</v>
      </c>
      <c r="H8" s="8"/>
      <c r="I8" s="8"/>
      <c r="J8" s="8"/>
    </row>
    <row r="9" spans="1:10" x14ac:dyDescent="0.25">
      <c r="A9" s="6" t="s">
        <v>54</v>
      </c>
      <c r="B9" s="5">
        <v>614.9</v>
      </c>
      <c r="C9" s="5">
        <v>4724</v>
      </c>
      <c r="D9" s="5">
        <v>698.8</v>
      </c>
      <c r="E9" s="5">
        <v>5023</v>
      </c>
      <c r="F9" s="5">
        <v>782.7</v>
      </c>
      <c r="G9" s="5">
        <v>5271.1</v>
      </c>
      <c r="H9" s="8"/>
      <c r="I9" s="8"/>
      <c r="J9" s="8"/>
    </row>
    <row r="10" spans="1:10" x14ac:dyDescent="0.25">
      <c r="A10" s="6" t="s">
        <v>55</v>
      </c>
      <c r="B10" s="5">
        <v>328.61</v>
      </c>
      <c r="C10" s="5">
        <v>2562.4</v>
      </c>
      <c r="D10" s="5">
        <v>377.99</v>
      </c>
      <c r="E10" s="5">
        <v>2872.57</v>
      </c>
      <c r="F10" s="5">
        <v>414.03</v>
      </c>
      <c r="G10" s="5">
        <v>3156.72</v>
      </c>
      <c r="H10" s="8"/>
      <c r="I10" s="8"/>
      <c r="J10" s="8"/>
    </row>
    <row r="11" spans="1:10" x14ac:dyDescent="0.25">
      <c r="A11" s="6" t="s">
        <v>56</v>
      </c>
      <c r="B11" s="5">
        <v>320</v>
      </c>
      <c r="C11" s="5">
        <v>2933.29</v>
      </c>
      <c r="D11" s="5">
        <v>374.2</v>
      </c>
      <c r="E11" s="5">
        <v>3333.9</v>
      </c>
      <c r="F11" s="5">
        <v>421.9</v>
      </c>
      <c r="G11" s="5">
        <v>3710.6</v>
      </c>
      <c r="H11" s="8"/>
      <c r="I11" s="8"/>
      <c r="J11" s="8"/>
    </row>
    <row r="12" spans="1:10" x14ac:dyDescent="0.25">
      <c r="A12" s="6" t="s">
        <v>58</v>
      </c>
      <c r="B12" s="5">
        <v>953.7</v>
      </c>
      <c r="C12" s="5">
        <v>6600.4</v>
      </c>
      <c r="D12" s="5">
        <v>1088.5999999999999</v>
      </c>
      <c r="E12" s="5">
        <v>7244.9</v>
      </c>
      <c r="F12" s="5">
        <v>1197.5999999999999</v>
      </c>
      <c r="G12" s="5">
        <v>7966.9</v>
      </c>
      <c r="H12" s="8"/>
      <c r="I12" s="8"/>
      <c r="J12" s="8"/>
    </row>
    <row r="13" spans="1:10" x14ac:dyDescent="0.25">
      <c r="A13" s="6" t="s">
        <v>61</v>
      </c>
      <c r="B13" s="5">
        <v>1026.0899999999999</v>
      </c>
      <c r="C13" s="5">
        <v>9214.81</v>
      </c>
      <c r="D13" s="5">
        <v>1231.44</v>
      </c>
      <c r="E13" s="5">
        <v>10700</v>
      </c>
      <c r="F13" s="5">
        <v>1422.91</v>
      </c>
      <c r="G13" s="5">
        <v>12000</v>
      </c>
      <c r="H13" s="8"/>
      <c r="I13" s="8"/>
      <c r="J13" s="8"/>
    </row>
    <row r="14" spans="1:10" x14ac:dyDescent="0.25">
      <c r="A14" s="6" t="s">
        <v>62</v>
      </c>
      <c r="B14" s="5">
        <v>1104.9000000000001</v>
      </c>
      <c r="C14" s="5">
        <v>10658.3</v>
      </c>
      <c r="D14" s="5">
        <v>1320.8</v>
      </c>
      <c r="E14" s="5">
        <v>11785.4</v>
      </c>
      <c r="F14" s="5">
        <v>1529.1</v>
      </c>
      <c r="G14" s="5">
        <v>13223.5</v>
      </c>
      <c r="H14" s="8"/>
      <c r="I14" s="8"/>
      <c r="J14" s="8"/>
    </row>
    <row r="15" spans="1:10" x14ac:dyDescent="0.25">
      <c r="A15" s="6" t="s">
        <v>63</v>
      </c>
      <c r="B15" s="5">
        <v>1027.1600000000001</v>
      </c>
      <c r="C15" s="5">
        <v>9630.1299999999992</v>
      </c>
      <c r="D15" s="5">
        <v>1183.79</v>
      </c>
      <c r="E15" s="5">
        <v>10893.72</v>
      </c>
      <c r="F15" s="5">
        <v>1306.51</v>
      </c>
      <c r="G15" s="5">
        <v>11488.25</v>
      </c>
      <c r="H15" s="8"/>
      <c r="I15" s="8"/>
      <c r="J15" s="8"/>
    </row>
    <row r="16" spans="1:10" x14ac:dyDescent="0.25">
      <c r="A16" s="6" t="s">
        <v>85</v>
      </c>
      <c r="B16" s="5">
        <v>1147.3800000000001</v>
      </c>
      <c r="C16" s="5">
        <v>10409.66</v>
      </c>
      <c r="D16" s="5">
        <v>1350.88</v>
      </c>
      <c r="E16" s="5">
        <v>12100</v>
      </c>
      <c r="F16" s="5">
        <v>1579.77</v>
      </c>
      <c r="G16" s="5">
        <v>14000</v>
      </c>
      <c r="H16" s="8"/>
      <c r="I16" s="8"/>
      <c r="J16" s="8"/>
    </row>
    <row r="17" spans="1:10" x14ac:dyDescent="0.25">
      <c r="A17" s="6" t="s">
        <v>65</v>
      </c>
      <c r="B17" s="5">
        <v>1133.3399999999999</v>
      </c>
      <c r="C17" s="5">
        <v>10326.129999999999</v>
      </c>
      <c r="D17" s="5">
        <v>1302.23</v>
      </c>
      <c r="E17" s="5">
        <v>11840.08</v>
      </c>
      <c r="F17" s="5">
        <v>1470.08</v>
      </c>
      <c r="G17" s="5">
        <v>13169.58</v>
      </c>
      <c r="H17" s="8"/>
      <c r="I17" s="8"/>
      <c r="J17" s="8"/>
    </row>
    <row r="18" spans="1:10" x14ac:dyDescent="0.25">
      <c r="A18" s="6" t="s">
        <v>66</v>
      </c>
      <c r="B18" s="5">
        <v>806.52</v>
      </c>
      <c r="C18" s="5">
        <v>5507.16</v>
      </c>
      <c r="D18" s="5">
        <v>942.15</v>
      </c>
      <c r="E18" s="5">
        <v>6321.4</v>
      </c>
      <c r="F18" s="7">
        <v>1054.5999999999999</v>
      </c>
      <c r="G18" s="5">
        <v>7051.75</v>
      </c>
      <c r="H18" s="8"/>
      <c r="I18" s="8"/>
      <c r="J18" s="8"/>
    </row>
    <row r="19" spans="1:10" x14ac:dyDescent="0.25">
      <c r="A19" s="6" t="s">
        <v>68</v>
      </c>
      <c r="B19" s="5">
        <v>1715.9</v>
      </c>
      <c r="C19" s="5">
        <v>11236</v>
      </c>
      <c r="D19" s="5">
        <v>2005.7</v>
      </c>
      <c r="E19" s="5">
        <v>12353</v>
      </c>
      <c r="F19" s="5">
        <v>2330.9</v>
      </c>
      <c r="G19" s="5">
        <v>14523</v>
      </c>
      <c r="H19" s="8"/>
      <c r="I19" s="8"/>
      <c r="J19" s="8"/>
    </row>
    <row r="20" spans="1:10" x14ac:dyDescent="0.25">
      <c r="A20" s="6" t="s">
        <v>69</v>
      </c>
      <c r="B20" s="5">
        <v>1468.31</v>
      </c>
      <c r="C20" s="5">
        <v>11105.49</v>
      </c>
      <c r="D20" s="5">
        <v>1721.62</v>
      </c>
      <c r="E20" s="5">
        <v>12832</v>
      </c>
      <c r="F20" s="5">
        <v>2036.43</v>
      </c>
      <c r="G20" s="5">
        <v>14606.23</v>
      </c>
      <c r="H20" s="8"/>
      <c r="I20" s="8"/>
      <c r="J20" s="8"/>
    </row>
    <row r="21" spans="1:10" x14ac:dyDescent="0.25">
      <c r="A21" s="6" t="s">
        <v>70</v>
      </c>
      <c r="B21" s="5">
        <v>206.1</v>
      </c>
      <c r="C21" s="5">
        <v>2387.6999999999998</v>
      </c>
      <c r="D21" s="5">
        <v>240.9</v>
      </c>
      <c r="E21" s="5">
        <v>2757.9</v>
      </c>
      <c r="F21" s="5">
        <v>287.12</v>
      </c>
      <c r="G21" s="5">
        <v>3152.54</v>
      </c>
      <c r="H21" s="8"/>
      <c r="I21" s="8"/>
      <c r="J21" s="8"/>
    </row>
    <row r="22" spans="1:10" x14ac:dyDescent="0.25">
      <c r="A22" s="6" t="s">
        <v>24</v>
      </c>
      <c r="B22" s="5">
        <v>270</v>
      </c>
      <c r="C22" s="5">
        <v>3115.4</v>
      </c>
      <c r="D22" s="5">
        <v>321.7</v>
      </c>
      <c r="E22" s="5">
        <v>3680</v>
      </c>
      <c r="F22" s="5">
        <v>380.1</v>
      </c>
      <c r="G22" s="5">
        <v>4257.3999999999996</v>
      </c>
      <c r="H22" s="8"/>
      <c r="I22" s="8"/>
      <c r="J22" s="8"/>
    </row>
    <row r="23" spans="1:10" x14ac:dyDescent="0.25">
      <c r="A23" s="6" t="s">
        <v>71</v>
      </c>
      <c r="B23" s="5">
        <v>262.22000000000003</v>
      </c>
      <c r="C23" s="5">
        <v>3379.65</v>
      </c>
      <c r="D23" s="5">
        <v>309.27999999999997</v>
      </c>
      <c r="E23" s="5">
        <v>3833.27</v>
      </c>
      <c r="F23" s="5">
        <v>364.99</v>
      </c>
      <c r="G23" s="5">
        <v>4437.8100000000004</v>
      </c>
      <c r="H23" s="8"/>
      <c r="I23" s="8"/>
      <c r="J23" s="8"/>
    </row>
    <row r="24" spans="1:10" x14ac:dyDescent="0.25">
      <c r="A24" s="6" t="s">
        <v>73</v>
      </c>
      <c r="B24" s="5">
        <v>156.57</v>
      </c>
      <c r="C24" s="5">
        <v>1984.91</v>
      </c>
      <c r="D24" s="5">
        <v>181.23</v>
      </c>
      <c r="E24" s="5">
        <v>2261.88</v>
      </c>
      <c r="F24" s="5">
        <v>212.36</v>
      </c>
      <c r="G24" s="5">
        <v>2535.09</v>
      </c>
      <c r="H24" s="8"/>
      <c r="I24" s="8"/>
      <c r="J24" s="8"/>
    </row>
    <row r="25" spans="1:10" x14ac:dyDescent="0.25">
      <c r="A25" s="6" t="s">
        <v>34</v>
      </c>
      <c r="B25" s="5">
        <v>606.12</v>
      </c>
      <c r="C25" s="5">
        <v>4879.43</v>
      </c>
      <c r="D25" s="5">
        <v>728.01</v>
      </c>
      <c r="E25" s="5">
        <v>5749.11</v>
      </c>
      <c r="F25" s="5">
        <v>872.87</v>
      </c>
      <c r="G25" s="5">
        <v>6653.94</v>
      </c>
      <c r="H25" s="8"/>
      <c r="I25" s="8"/>
      <c r="J25" s="8"/>
    </row>
    <row r="26" spans="1:10" x14ac:dyDescent="0.25">
      <c r="A26" s="6" t="s">
        <v>74</v>
      </c>
      <c r="B26" s="5">
        <v>599.29999999999995</v>
      </c>
      <c r="C26" s="5">
        <v>6089</v>
      </c>
      <c r="D26" s="5">
        <v>694.6</v>
      </c>
      <c r="E26" s="5">
        <v>6902.9</v>
      </c>
      <c r="F26" s="5">
        <v>805.2</v>
      </c>
      <c r="G26" s="5">
        <v>7723.9</v>
      </c>
      <c r="H26" s="8"/>
      <c r="I26" s="8"/>
      <c r="J26" s="8"/>
    </row>
    <row r="27" spans="1:10" x14ac:dyDescent="0.25">
      <c r="A27" s="6" t="s">
        <v>75</v>
      </c>
      <c r="B27" s="5">
        <v>615.1</v>
      </c>
      <c r="C27" s="5">
        <v>5766</v>
      </c>
      <c r="D27" s="5">
        <v>692</v>
      </c>
      <c r="E27" s="5">
        <v>6392</v>
      </c>
      <c r="F27" s="5">
        <v>776.5</v>
      </c>
      <c r="G27" s="5">
        <v>7043.2</v>
      </c>
      <c r="H27" s="8"/>
      <c r="I27" s="8"/>
      <c r="J27" s="8"/>
    </row>
    <row r="28" spans="1:10" x14ac:dyDescent="0.25">
      <c r="A28" s="9" t="s">
        <v>86</v>
      </c>
      <c r="B28" s="14" t="s">
        <v>87</v>
      </c>
      <c r="C28" s="14"/>
      <c r="D28" s="14" t="s">
        <v>88</v>
      </c>
      <c r="E28" s="15"/>
      <c r="F28" s="8"/>
      <c r="G28" s="8"/>
      <c r="H28" s="8"/>
      <c r="I28" s="8"/>
      <c r="J28" s="8"/>
    </row>
  </sheetData>
  <mergeCells count="7">
    <mergeCell ref="B28:C28"/>
    <mergeCell ref="D28:E28"/>
    <mergeCell ref="A1:A2"/>
    <mergeCell ref="B1:C1"/>
    <mergeCell ref="D1:E1"/>
    <mergeCell ref="F1:G1"/>
    <mergeCell ref="H1:J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景点分数（真实）</vt:lpstr>
      <vt:lpstr>城市距离（真实）</vt:lpstr>
      <vt:lpstr>城市滞留时间（模拟）</vt:lpstr>
      <vt:lpstr>影响城市其他因素（模拟）</vt:lpstr>
      <vt:lpstr>美食（模拟）</vt:lpstr>
      <vt:lpstr>景点个数（真实）</vt:lpstr>
      <vt:lpstr>城市年旅游收入以及接待人数（真实）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韩晓鹏</dc:creator>
  <cp:lastModifiedBy>Asus</cp:lastModifiedBy>
  <dcterms:created xsi:type="dcterms:W3CDTF">2015-06-05T18:19:34Z</dcterms:created>
  <dcterms:modified xsi:type="dcterms:W3CDTF">2021-05-23T22:33:11Z</dcterms:modified>
</cp:coreProperties>
</file>