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ActiveDirectory\labs\"/>
    </mc:Choice>
  </mc:AlternateContent>
  <xr:revisionPtr revIDLastSave="0" documentId="13_ncr:1_{6F07A5EA-287C-4BE5-8DC2-ABE248087341}" xr6:coauthVersionLast="47" xr6:coauthVersionMax="47" xr10:uidLastSave="{00000000-0000-0000-0000-000000000000}"/>
  <bookViews>
    <workbookView xWindow="31935" yWindow="2430" windowWidth="24555" windowHeight="13020" xr2:uid="{00000000-000D-0000-FFFF-FFFF00000000}"/>
  </bookViews>
  <sheets>
    <sheet name="Users" sheetId="11" r:id="rId1"/>
    <sheet name="Managers" sheetId="24" r:id="rId2"/>
  </sheets>
  <externalReferences>
    <externalReference r:id="rId3"/>
  </externalReferences>
  <definedNames>
    <definedName name="_xlnm._FilterDatabase" localSheetId="0" hidden="1">Users!$A$1:$AZ$21</definedName>
    <definedName name="array">Users!$1:$1048576</definedName>
    <definedName name="array2">Users!$F:$F</definedName>
    <definedName name="array3">Users!$F:$F</definedName>
    <definedName name="array4">#REF!</definedName>
    <definedName name="array44">#REF!</definedName>
    <definedName name="array5">Users!$F:$O</definedName>
    <definedName name="array55">Users!$D$2:$F$21</definedName>
    <definedName name="arrayEmp1">Users!$D$2:$H$21</definedName>
    <definedName name="ArrayLocations">#REF!</definedName>
    <definedName name="arrayMail">#REF!</definedName>
    <definedName name="ArrayManagers">#REF!</definedName>
    <definedName name="ArrayMgr">#REF!</definedName>
    <definedName name="ArrayMgrDN">Users!$D$2:$F$21</definedName>
    <definedName name="bhfworks">#REF!</definedName>
    <definedName name="DeltaLookup">Users!$N:$O</definedName>
    <definedName name="DeltaRevLookup">#REF!</definedName>
    <definedName name="ea12Check">Users!$AT:$AT</definedName>
    <definedName name="ECAArray">[1]Sheet3!#REF!</definedName>
    <definedName name="highRisk">#REF!</definedName>
    <definedName name="JournalArray">#REF!</definedName>
    <definedName name="JournalArray2">#REF!</definedName>
    <definedName name="mailcheck">Users!$H:$Y</definedName>
    <definedName name="managerArray">Users!$D:$F</definedName>
    <definedName name="managerName">#REF!</definedName>
    <definedName name="Managers">Managers!$A$2:$B$10</definedName>
    <definedName name="msExch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11" l="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" i="11"/>
  <c r="AT3" i="11" l="1"/>
  <c r="AU3" i="11" s="1"/>
  <c r="AT4" i="11"/>
  <c r="AU4" i="11" s="1"/>
  <c r="AT5" i="11"/>
  <c r="AU5" i="11" s="1"/>
  <c r="AT6" i="11"/>
  <c r="AU6" i="11" s="1"/>
  <c r="AT7" i="11"/>
  <c r="AU7" i="11" s="1"/>
  <c r="AT9" i="11"/>
  <c r="AU9" i="11" s="1"/>
  <c r="AT10" i="11"/>
  <c r="AU10" i="11" s="1"/>
  <c r="AT11" i="11"/>
  <c r="AU11" i="11" s="1"/>
  <c r="AT12" i="11"/>
  <c r="AU12" i="11" s="1"/>
  <c r="AT13" i="11"/>
  <c r="AU13" i="11" s="1"/>
  <c r="AT14" i="11"/>
  <c r="AU14" i="11" s="1"/>
  <c r="AT15" i="11"/>
  <c r="AU15" i="11" s="1"/>
  <c r="AT16" i="11"/>
  <c r="AU16" i="11" s="1"/>
  <c r="AT17" i="11"/>
  <c r="AU17" i="11" s="1"/>
  <c r="AT18" i="11"/>
  <c r="AU18" i="11" s="1"/>
  <c r="AT19" i="11"/>
  <c r="AU19" i="11" s="1"/>
  <c r="AT8" i="11"/>
  <c r="AT20" i="11"/>
  <c r="AT2" i="11"/>
  <c r="N3" i="11" l="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" i="11"/>
  <c r="AY14" i="11" l="1"/>
  <c r="AX14" i="11"/>
  <c r="AV14" i="11"/>
  <c r="AQ14" i="11"/>
  <c r="AZ14" i="11"/>
  <c r="Z11" i="11"/>
  <c r="O11" i="11"/>
  <c r="F11" i="11"/>
  <c r="Z7" i="11"/>
  <c r="O7" i="11"/>
  <c r="F7" i="11"/>
  <c r="Z6" i="11"/>
  <c r="O6" i="11"/>
  <c r="F6" i="11"/>
  <c r="Z5" i="11"/>
  <c r="O5" i="11"/>
  <c r="F5" i="11"/>
  <c r="Z14" i="11"/>
  <c r="O14" i="11"/>
  <c r="J14" i="11"/>
  <c r="I14" i="11"/>
  <c r="F14" i="11"/>
  <c r="AY7" i="11" l="1"/>
  <c r="AY17" i="11"/>
  <c r="AY12" i="11"/>
  <c r="AY4" i="11"/>
  <c r="AY6" i="11"/>
  <c r="AY20" i="11"/>
  <c r="AY16" i="11"/>
  <c r="AV10" i="11"/>
  <c r="AY3" i="11"/>
  <c r="AY5" i="11"/>
  <c r="AY19" i="11"/>
  <c r="AY9" i="11"/>
  <c r="AQ8" i="11"/>
  <c r="AU8" i="11" s="1"/>
  <c r="AY10" i="11"/>
  <c r="AY8" i="11"/>
  <c r="AQ2" i="11"/>
  <c r="AU2" i="11" s="1"/>
  <c r="AY2" i="11"/>
  <c r="AQ11" i="11"/>
  <c r="AY11" i="11"/>
  <c r="AQ15" i="11"/>
  <c r="AY15" i="11"/>
  <c r="AV18" i="11"/>
  <c r="AY18" i="11"/>
  <c r="AQ13" i="11"/>
  <c r="AY13" i="11"/>
  <c r="AQ18" i="11"/>
  <c r="AZ6" i="11"/>
  <c r="AV6" i="11"/>
  <c r="AQ6" i="11"/>
  <c r="AX6" i="11"/>
  <c r="AZ5" i="11"/>
  <c r="AV5" i="11"/>
  <c r="AX5" i="11"/>
  <c r="AQ5" i="11"/>
  <c r="AZ2" i="11"/>
  <c r="AX2" i="11"/>
  <c r="AV2" i="11"/>
  <c r="AZ11" i="11"/>
  <c r="AX11" i="11"/>
  <c r="AV11" i="11"/>
  <c r="AZ7" i="11"/>
  <c r="AX7" i="11"/>
  <c r="AV7" i="11"/>
  <c r="AZ17" i="11"/>
  <c r="AX17" i="11"/>
  <c r="AV17" i="11"/>
  <c r="AQ17" i="11"/>
  <c r="AZ12" i="11"/>
  <c r="AX12" i="11"/>
  <c r="AV12" i="11"/>
  <c r="AQ12" i="11"/>
  <c r="AZ4" i="11"/>
  <c r="AX4" i="11"/>
  <c r="AV4" i="11"/>
  <c r="AQ4" i="11"/>
  <c r="AQ7" i="11"/>
  <c r="AZ20" i="11"/>
  <c r="AX20" i="11"/>
  <c r="AQ20" i="11"/>
  <c r="AU20" i="11" s="1"/>
  <c r="AV20" i="11"/>
  <c r="AZ16" i="11"/>
  <c r="AX16" i="11"/>
  <c r="AV16" i="11"/>
  <c r="AQ16" i="11"/>
  <c r="AZ10" i="11"/>
  <c r="AQ10" i="11"/>
  <c r="AX10" i="11"/>
  <c r="AZ3" i="11"/>
  <c r="AX3" i="11"/>
  <c r="AQ3" i="11"/>
  <c r="AV3" i="11"/>
  <c r="AZ19" i="11"/>
  <c r="AV19" i="11"/>
  <c r="AV15" i="11"/>
  <c r="AX15" i="11"/>
  <c r="AZ9" i="11"/>
  <c r="AV9" i="11"/>
  <c r="AX9" i="11"/>
  <c r="AQ9" i="11"/>
  <c r="AZ15" i="11"/>
  <c r="AX19" i="11"/>
  <c r="AZ18" i="11"/>
  <c r="AX18" i="11"/>
  <c r="AZ13" i="11"/>
  <c r="AX13" i="11"/>
  <c r="AV13" i="11"/>
  <c r="AZ8" i="11"/>
  <c r="AX8" i="11"/>
  <c r="AV8" i="11"/>
  <c r="AQ19" i="11"/>
  <c r="Z3" i="11" l="1"/>
  <c r="Z4" i="11"/>
  <c r="Z8" i="11"/>
  <c r="Z9" i="11"/>
  <c r="Z10" i="11"/>
  <c r="Z12" i="11"/>
  <c r="Z13" i="11"/>
  <c r="Z15" i="11"/>
  <c r="Z16" i="11"/>
  <c r="Z17" i="11"/>
  <c r="Z18" i="11"/>
  <c r="Z19" i="11"/>
  <c r="Z20" i="11"/>
  <c r="Z2" i="11"/>
  <c r="F2" i="11" l="1"/>
  <c r="F3" i="11"/>
  <c r="F4" i="11"/>
  <c r="F8" i="11"/>
  <c r="F9" i="11"/>
  <c r="F10" i="11"/>
  <c r="F12" i="11"/>
  <c r="F13" i="11"/>
  <c r="F15" i="11"/>
  <c r="F16" i="11"/>
  <c r="F17" i="11"/>
  <c r="F18" i="11"/>
  <c r="F19" i="11"/>
  <c r="F20" i="11"/>
  <c r="O2" i="11"/>
  <c r="O3" i="11"/>
  <c r="O4" i="11"/>
  <c r="O8" i="11"/>
  <c r="O9" i="11"/>
  <c r="O10" i="11"/>
  <c r="O12" i="11"/>
  <c r="O13" i="11"/>
  <c r="O15" i="11"/>
  <c r="O16" i="11"/>
  <c r="O17" i="11"/>
  <c r="O18" i="11"/>
  <c r="O19" i="11"/>
  <c r="O20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Stein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Enter 1 to enable row for import</t>
        </r>
      </text>
    </comment>
    <comment ref="B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This column is not imported</t>
        </r>
      </text>
    </comment>
    <comment ref="C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Not imported. Used for linked values only</t>
        </r>
      </text>
    </comment>
    <comment ref="D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Control Field</t>
        </r>
      </text>
    </comment>
    <comment ref="F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Not imported.  It is used for cross-linking the manager attribute</t>
        </r>
      </text>
    </comment>
    <comment ref="G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This column controls the OU or container location in AD where the account will be created.</t>
        </r>
      </text>
    </comment>
    <comment ref="H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Control Field</t>
        </r>
      </text>
    </comment>
    <comment ref="I1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Replicated Value</t>
        </r>
      </text>
    </comment>
    <comment ref="J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Replicated Value</t>
        </r>
      </text>
    </comment>
    <comment ref="K1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Control Field</t>
        </r>
      </text>
    </comment>
    <comment ref="L1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Control Field</t>
        </r>
      </text>
    </comment>
    <comment ref="M1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Control Field</t>
        </r>
      </text>
    </comment>
    <comment ref="N1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Control Field</t>
        </r>
      </text>
    </comment>
    <comment ref="O1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Concatenated Value</t>
        </r>
      </text>
    </comment>
    <comment ref="P1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Linked Value</t>
        </r>
      </text>
    </comment>
    <comment ref="Q1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Control Field</t>
        </r>
      </text>
    </comment>
    <comment ref="R1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Control Field</t>
        </r>
      </text>
    </comment>
    <comment ref="S1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Control Field</t>
        </r>
      </text>
    </comment>
    <comment ref="T1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Control Field</t>
        </r>
      </text>
    </comment>
    <comment ref="U1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Control Field</t>
        </r>
      </text>
    </comment>
    <comment ref="V1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Control Field</t>
        </r>
      </text>
    </comment>
    <comment ref="W1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Control Field</t>
        </r>
      </text>
    </comment>
    <comment ref="X1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Replicated Value</t>
        </r>
      </text>
    </comment>
    <comment ref="Y1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Concatenated Value</t>
        </r>
      </text>
    </comment>
    <comment ref="Z1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Replicated Value</t>
        </r>
      </text>
    </comment>
    <comment ref="AA1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Control Field</t>
        </r>
      </text>
    </comment>
    <comment ref="AB1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Control Field</t>
        </r>
      </text>
    </comment>
    <comment ref="AC1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Control Field</t>
        </r>
      </text>
    </comment>
    <comment ref="AD1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Control Field</t>
        </r>
      </text>
    </comment>
    <comment ref="AE1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Control Field</t>
        </r>
      </text>
    </comment>
    <comment ref="AF1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Control Field</t>
        </r>
      </text>
    </comment>
    <comment ref="AG1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Control Field</t>
        </r>
      </text>
    </comment>
    <comment ref="AH1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Control Field</t>
        </r>
      </text>
    </comment>
    <comment ref="AI1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Control Field</t>
        </r>
      </text>
    </comment>
    <comment ref="AJ1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Control Field</t>
        </r>
      </text>
    </comment>
    <comment ref="AK1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Control Field</t>
        </r>
      </text>
    </comment>
    <comment ref="AL1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Control Field</t>
        </r>
      </text>
    </comment>
    <comment ref="AM1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Control Field</t>
        </r>
      </text>
    </comment>
    <comment ref="AN1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Control Field</t>
        </r>
      </text>
    </comment>
    <comment ref="AO1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Control Field</t>
        </r>
      </text>
    </comment>
    <comment ref="AP1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Control Field</t>
        </r>
      </text>
    </comment>
    <comment ref="AQ1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Concatenated Value</t>
        </r>
      </text>
    </comment>
    <comment ref="AR1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Replicated Value</t>
        </r>
      </text>
    </comment>
    <comment ref="AS1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Control Field</t>
        </r>
      </text>
    </comment>
    <comment ref="AU1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Concatenate Value. 
Populate only if extensionAttribute12 is either INCLUDE or INCLUDE WITH REVIEW</t>
        </r>
      </text>
    </comment>
    <comment ref="AV1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Concatenated Value</t>
        </r>
      </text>
    </comment>
    <comment ref="AW1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this attribute will be set to the actual AD account GUID</t>
        </r>
      </text>
    </comment>
    <comment ref="AX1" authorId="0" shapeId="0" xr:uid="{00000000-0006-0000-0000-000030000000}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Concatenated Value</t>
        </r>
      </text>
    </comment>
    <comment ref="AY1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Concatenated Value</t>
        </r>
      </text>
    </comment>
    <comment ref="AZ1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Concatenated Value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Stein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Control Field</t>
        </r>
      </text>
    </comment>
    <comment ref="B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Not imported.  It is used for cross-linking the manager attribute</t>
        </r>
      </text>
    </comment>
  </commentList>
</comments>
</file>

<file path=xl/sharedStrings.xml><?xml version="1.0" encoding="utf-8"?>
<sst xmlns="http://schemas.openxmlformats.org/spreadsheetml/2006/main" count="457" uniqueCount="171">
  <si>
    <t>A</t>
  </si>
  <si>
    <t xml:space="preserve"> </t>
  </si>
  <si>
    <t>United States</t>
  </si>
  <si>
    <t>manager</t>
  </si>
  <si>
    <t>title</t>
  </si>
  <si>
    <t>physicalDeliveryOfficeName</t>
  </si>
  <si>
    <t>telephoneNumber</t>
  </si>
  <si>
    <t>mobile</t>
  </si>
  <si>
    <t>employeeType</t>
  </si>
  <si>
    <t>Description</t>
  </si>
  <si>
    <t>pager</t>
  </si>
  <si>
    <t>mail</t>
  </si>
  <si>
    <t>MailNickName</t>
  </si>
  <si>
    <t>roomNumber</t>
  </si>
  <si>
    <t>company</t>
  </si>
  <si>
    <t>businessCategory</t>
  </si>
  <si>
    <t>department</t>
  </si>
  <si>
    <t>departmentnumber</t>
  </si>
  <si>
    <t>co</t>
  </si>
  <si>
    <t>otherTelephone</t>
  </si>
  <si>
    <t>street</t>
  </si>
  <si>
    <t>streetAddress</t>
  </si>
  <si>
    <t>l</t>
  </si>
  <si>
    <t>st</t>
  </si>
  <si>
    <t>postalCode</t>
  </si>
  <si>
    <t>adminDescription</t>
  </si>
  <si>
    <t>displayName</t>
  </si>
  <si>
    <t>givenName</t>
  </si>
  <si>
    <t>sn</t>
  </si>
  <si>
    <t>cn</t>
  </si>
  <si>
    <t>destinationIndicator</t>
  </si>
  <si>
    <t>extensionattribute12</t>
  </si>
  <si>
    <t>msRTCSIP-PrimaryUserAddress</t>
  </si>
  <si>
    <t>userPrincipalName</t>
  </si>
  <si>
    <t>initials</t>
  </si>
  <si>
    <t>localeID</t>
  </si>
  <si>
    <t>name</t>
  </si>
  <si>
    <t>proxyaddresses</t>
  </si>
  <si>
    <t>Director-Software Dev Engineer</t>
  </si>
  <si>
    <t>Charlotte NC</t>
  </si>
  <si>
    <t>wdegroat</t>
  </si>
  <si>
    <t>Bennett</t>
  </si>
  <si>
    <t>M</t>
  </si>
  <si>
    <t>employeeID</t>
  </si>
  <si>
    <t>extensionAttribute1</t>
  </si>
  <si>
    <t>extensionAttribute3</t>
  </si>
  <si>
    <t>msExchExtensionAttribute16</t>
  </si>
  <si>
    <t>msExchExtensionAttribute18</t>
  </si>
  <si>
    <t>msExchExtensionAttribute19</t>
  </si>
  <si>
    <t>c</t>
  </si>
  <si>
    <t>ipPhone</t>
  </si>
  <si>
    <t>extensionName</t>
  </si>
  <si>
    <t>GUID</t>
  </si>
  <si>
    <t>David</t>
  </si>
  <si>
    <t>B</t>
  </si>
  <si>
    <t>_LOAD</t>
  </si>
  <si>
    <t>_DOMAIN</t>
  </si>
  <si>
    <t>_DOMAINLABEL</t>
  </si>
  <si>
    <t>_DNX</t>
  </si>
  <si>
    <t>sAMAccountName</t>
  </si>
  <si>
    <t>PATH</t>
  </si>
  <si>
    <t>rmoritz</t>
  </si>
  <si>
    <t>Sr. Underwriting Consultant</t>
  </si>
  <si>
    <t>dcaccamo</t>
  </si>
  <si>
    <t>Sr Bus Implementation Cons</t>
  </si>
  <si>
    <t>lrhoads</t>
  </si>
  <si>
    <t>Larry</t>
  </si>
  <si>
    <t>Sr Medical Underwriting Cons I</t>
  </si>
  <si>
    <t>Tampa FL</t>
  </si>
  <si>
    <t>srodriguez</t>
  </si>
  <si>
    <t>Rodriguez</t>
  </si>
  <si>
    <t>Internal Wholesaler - Annuity</t>
  </si>
  <si>
    <t>amsurber</t>
  </si>
  <si>
    <t>Contract Dev Consultant</t>
  </si>
  <si>
    <t>drobinson</t>
  </si>
  <si>
    <t>Robinson</t>
  </si>
  <si>
    <t>Associate Accountant</t>
  </si>
  <si>
    <t>Accounting Operations</t>
  </si>
  <si>
    <t>pwalter</t>
  </si>
  <si>
    <t>Technology Liaison II</t>
  </si>
  <si>
    <t>Morristown NJ</t>
  </si>
  <si>
    <t>pdloughy</t>
  </si>
  <si>
    <t>Financial Consultant</t>
  </si>
  <si>
    <t>Bridgewater NJ</t>
  </si>
  <si>
    <t>tscarfone</t>
  </si>
  <si>
    <t>Executive Assistant</t>
  </si>
  <si>
    <t>mvillarreal</t>
  </si>
  <si>
    <t>NBCC Representative II</t>
  </si>
  <si>
    <t>ksweeney1</t>
  </si>
  <si>
    <t>Kevin</t>
  </si>
  <si>
    <t>Business Technology Consultant</t>
  </si>
  <si>
    <t>irevuelta</t>
  </si>
  <si>
    <t>Lisa</t>
  </si>
  <si>
    <t>Reinsurance Consultant</t>
  </si>
  <si>
    <t>csoto</t>
  </si>
  <si>
    <t>Charles</t>
  </si>
  <si>
    <t>Accounting Consultant</t>
  </si>
  <si>
    <t>dstevenson</t>
  </si>
  <si>
    <t>Donald</t>
  </si>
  <si>
    <t>Stevenson</t>
  </si>
  <si>
    <t>Manager, Bus Implementation</t>
  </si>
  <si>
    <t>Walker</t>
  </si>
  <si>
    <t>New York NY</t>
  </si>
  <si>
    <t>Bill</t>
  </si>
  <si>
    <t>John</t>
  </si>
  <si>
    <t>Assistant Vice President</t>
  </si>
  <si>
    <t>Lori</t>
  </si>
  <si>
    <t>Mark</t>
  </si>
  <si>
    <t>James</t>
  </si>
  <si>
    <t>E</t>
  </si>
  <si>
    <t>Roberts</t>
  </si>
  <si>
    <t>T</t>
  </si>
  <si>
    <t>Mary</t>
  </si>
  <si>
    <t>S</t>
  </si>
  <si>
    <t>J</t>
  </si>
  <si>
    <t>Kyle</t>
  </si>
  <si>
    <t>Sr. Marketing Consultant II</t>
  </si>
  <si>
    <t>Kim</t>
  </si>
  <si>
    <t>Smith</t>
  </si>
  <si>
    <t>G</t>
  </si>
  <si>
    <t>Bob</t>
  </si>
  <si>
    <t>Allen</t>
  </si>
  <si>
    <t>Thompson</t>
  </si>
  <si>
    <t>Harrison</t>
  </si>
  <si>
    <t>Taylor</t>
  </si>
  <si>
    <t>C</t>
  </si>
  <si>
    <t>D</t>
  </si>
  <si>
    <t>F</t>
  </si>
  <si>
    <t>H</t>
  </si>
  <si>
    <t>Johnson</t>
  </si>
  <si>
    <t>W</t>
  </si>
  <si>
    <t>K</t>
  </si>
  <si>
    <t>Simmons</t>
  </si>
  <si>
    <t>Stewart</t>
  </si>
  <si>
    <t>Su</t>
  </si>
  <si>
    <t>Barbara</t>
  </si>
  <si>
    <t>tfoust</t>
  </si>
  <si>
    <t>RSemke</t>
  </si>
  <si>
    <t>VP Risk Management US</t>
  </si>
  <si>
    <t>jreddy</t>
  </si>
  <si>
    <t>cjohnson5</t>
  </si>
  <si>
    <t>Finance</t>
  </si>
  <si>
    <t>_VL_EMPID</t>
  </si>
  <si>
    <t>Denise</t>
  </si>
  <si>
    <t>Jerry</t>
  </si>
  <si>
    <t>Doughty</t>
  </si>
  <si>
    <t>Manny</t>
  </si>
  <si>
    <t>McSweeney</t>
  </si>
  <si>
    <t>_MGR_ID</t>
  </si>
  <si>
    <t>OU=Users,OU=Corp,DC=contoso,DC=com</t>
  </si>
  <si>
    <t>Valenza</t>
  </si>
  <si>
    <t>contoso.com</t>
  </si>
  <si>
    <t>Contoso</t>
  </si>
  <si>
    <t>Sales</t>
  </si>
  <si>
    <t>Engineering</t>
  </si>
  <si>
    <t>Marketing</t>
  </si>
  <si>
    <t>Public Relations</t>
  </si>
  <si>
    <t>Budget Management</t>
  </si>
  <si>
    <t>Analysis</t>
  </si>
  <si>
    <t>Research</t>
  </si>
  <si>
    <t>Testing</t>
  </si>
  <si>
    <t>VA</t>
  </si>
  <si>
    <t>Norfolk</t>
  </si>
  <si>
    <t>2425 Virginia Beach Blvd</t>
  </si>
  <si>
    <t>CONTOSO</t>
  </si>
  <si>
    <t>CN=rmoritz,OU=Users,OU=Corp,DC=contoso,DC=com</t>
  </si>
  <si>
    <t>CN=jreddy,OU=Users,OU=Corp,DC=contoso,DC=com</t>
  </si>
  <si>
    <t>CN=cjohnson5,OU=Users,OU=Corp,DC=contoso,DC=com</t>
  </si>
  <si>
    <t>CN=mvillarreal,OU=Users,OU=Corp,DC=contoso,DC=com</t>
  </si>
  <si>
    <t>DN</t>
  </si>
  <si>
    <t>MGRID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</si>
</sst>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49" fontId="1" fillId="3" borderId="0" xfId="0" applyNumberFormat="1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6" borderId="0" xfId="0" applyFont="1" applyFill="1"/>
    <xf numFmtId="0" fontId="0" fillId="0" borderId="0" xfId="0" applyFont="1" applyAlignment="1">
      <alignment horizontal="right"/>
    </xf>
    <xf numFmtId="49" fontId="0" fillId="0" borderId="0" xfId="0" applyNumberFormat="1" applyFont="1"/>
    <xf numFmtId="164" fontId="0" fillId="0" borderId="0" xfId="0" applyNumberFormat="1" applyFont="1"/>
    <xf numFmtId="49" fontId="0" fillId="0" borderId="0" xfId="0" applyNumberFormat="1" applyFont="1" applyAlignment="1">
      <alignment horizontal="center"/>
    </xf>
    <xf numFmtId="14" fontId="0" fillId="0" borderId="0" xfId="0" applyNumberFormat="1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s0934/Google%20Drive/PCM/Customers/MetLife/SCRIPTS/ImportUsers/BHFECA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3"/>
      <sheetName val="Sheet2"/>
    </sheet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1"/>
  <sheetViews>
    <sheetView tabSelected="1" zoomScaleNormal="100" workbookViewId="0">
      <pane ySplit="1" topLeftCell="A2" activePane="bottomLeft" state="frozen"/>
      <selection activeCell="G1" sqref="G1"/>
      <selection pane="bottomLeft" activeCell="B1" sqref="A1:XFD1048576"/>
    </sheetView>
  </sheetViews>
  <sheetFormatPr defaultRowHeight="15" x14ac:dyDescent="0.25"/>
  <cols>
    <col min="1" max="1" width="11.42578125" style="10" bestFit="1" customWidth="1"/>
    <col min="2" max="2" width="14.42578125" style="11" bestFit="1" customWidth="1"/>
    <col min="3" max="3" width="19.7109375" style="11" bestFit="1" customWidth="1"/>
    <col min="4" max="4" width="15.5703125" style="11" bestFit="1" customWidth="1"/>
    <col min="5" max="5" width="13.85546875" style="12" bestFit="1" customWidth="1"/>
    <col min="6" max="6" width="52.5703125" style="11" bestFit="1" customWidth="1"/>
    <col min="7" max="7" width="37.5703125" style="11" bestFit="1" customWidth="1"/>
    <col min="8" max="8" width="22.28515625" style="11" bestFit="1" customWidth="1"/>
    <col min="9" max="10" width="11.28515625" style="11" bestFit="1" customWidth="1"/>
    <col min="11" max="11" width="15.7109375" style="11" bestFit="1" customWidth="1"/>
    <col min="12" max="12" width="11.5703125" style="11" bestFit="1" customWidth="1"/>
    <col min="13" max="13" width="11.7109375" style="11" bestFit="1" customWidth="1"/>
    <col min="14" max="14" width="16.42578125" style="10" bestFit="1" customWidth="1"/>
    <col min="15" max="15" width="17.140625" style="11" bestFit="1" customWidth="1"/>
    <col min="16" max="16" width="13.28515625" style="13" bestFit="1" customWidth="1"/>
    <col min="17" max="17" width="30" style="11" bestFit="1" customWidth="1"/>
    <col min="18" max="18" width="31.42578125" style="13" bestFit="1" customWidth="1"/>
    <col min="19" max="19" width="22.42578125" style="10" bestFit="1" customWidth="1"/>
    <col min="20" max="20" width="11.85546875" style="10" bestFit="1" customWidth="1"/>
    <col min="21" max="21" width="10.5703125" style="11" bestFit="1" customWidth="1"/>
    <col min="22" max="22" width="13" style="11" bestFit="1" customWidth="1"/>
    <col min="23" max="23" width="19" style="10" bestFit="1" customWidth="1"/>
    <col min="24" max="24" width="15.7109375" style="11" bestFit="1" customWidth="1"/>
    <col min="25" max="25" width="24.85546875" style="13" bestFit="1" customWidth="1"/>
    <col min="26" max="26" width="18.85546875" style="10" bestFit="1" customWidth="1"/>
    <col min="27" max="27" width="17.7109375" style="14" bestFit="1" customWidth="1"/>
    <col min="28" max="28" width="13.5703125" style="11" bestFit="1" customWidth="1"/>
    <col min="29" max="29" width="21.28515625" style="11" bestFit="1" customWidth="1"/>
    <col min="30" max="30" width="21.5703125" style="11" bestFit="1" customWidth="1"/>
    <col min="31" max="31" width="23.42578125" style="11" bestFit="1" customWidth="1"/>
    <col min="32" max="32" width="20.140625" style="11" bestFit="1" customWidth="1"/>
    <col min="33" max="33" width="10.85546875" style="11" bestFit="1" customWidth="1"/>
    <col min="34" max="34" width="22.7109375" style="11" bestFit="1" customWidth="1"/>
    <col min="35" max="35" width="7.7109375" style="11" bestFit="1" customWidth="1"/>
    <col min="36" max="36" width="7.140625" style="11" bestFit="1" customWidth="1"/>
    <col min="37" max="37" width="15.5703125" style="15" bestFit="1" customWidth="1"/>
    <col min="38" max="38" width="12.85546875" style="11" bestFit="1" customWidth="1"/>
    <col min="39" max="39" width="6.42578125" style="11" bestFit="1" customWidth="1"/>
    <col min="40" max="40" width="12.7109375" style="11" bestFit="1" customWidth="1"/>
    <col min="41" max="41" width="21.42578125" style="11" bestFit="1" customWidth="1"/>
    <col min="42" max="42" width="23.85546875" style="11" bestFit="1" customWidth="1"/>
    <col min="43" max="43" width="24.85546875" style="13" bestFit="1" customWidth="1"/>
    <col min="44" max="44" width="23.85546875" style="16" bestFit="1" customWidth="1"/>
    <col min="45" max="45" width="23.85546875" style="11" bestFit="1" customWidth="1"/>
    <col min="46" max="46" width="24.5703125" style="11" bestFit="1" customWidth="1"/>
    <col min="47" max="47" width="19.85546875" style="13" bestFit="1" customWidth="1"/>
    <col min="48" max="50" width="31.5703125" style="11" bestFit="1" customWidth="1"/>
    <col min="51" max="51" width="33.5703125" style="11" bestFit="1" customWidth="1"/>
    <col min="52" max="52" width="58.85546875" style="11" bestFit="1" customWidth="1"/>
    <col min="53" max="16384" width="9.140625" style="11"/>
  </cols>
  <sheetData>
    <row r="1" spans="1:52" s="1" customFormat="1" ht="29.25" customHeight="1" x14ac:dyDescent="0.25">
      <c r="A1" s="9" t="s">
        <v>55</v>
      </c>
      <c r="B1" s="3" t="s">
        <v>56</v>
      </c>
      <c r="C1" s="3" t="s">
        <v>57</v>
      </c>
      <c r="D1" s="2" t="s">
        <v>142</v>
      </c>
      <c r="E1" s="3" t="s">
        <v>148</v>
      </c>
      <c r="F1" s="3" t="s">
        <v>58</v>
      </c>
      <c r="G1" s="2" t="s">
        <v>60</v>
      </c>
      <c r="H1" s="2" t="s">
        <v>59</v>
      </c>
      <c r="I1" s="4" t="s">
        <v>29</v>
      </c>
      <c r="J1" s="4" t="s">
        <v>36</v>
      </c>
      <c r="K1" s="2" t="s">
        <v>27</v>
      </c>
      <c r="L1" s="2" t="s">
        <v>34</v>
      </c>
      <c r="M1" s="2" t="s">
        <v>28</v>
      </c>
      <c r="N1" s="2" t="s">
        <v>43</v>
      </c>
      <c r="O1" s="4" t="s">
        <v>26</v>
      </c>
      <c r="P1" s="4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10</v>
      </c>
      <c r="V1" s="2" t="s">
        <v>50</v>
      </c>
      <c r="W1" s="2" t="s">
        <v>8</v>
      </c>
      <c r="X1" s="4" t="s">
        <v>9</v>
      </c>
      <c r="Y1" s="4" t="s">
        <v>11</v>
      </c>
      <c r="Z1" s="4" t="s">
        <v>12</v>
      </c>
      <c r="AA1" s="5" t="s">
        <v>13</v>
      </c>
      <c r="AB1" s="2" t="s">
        <v>14</v>
      </c>
      <c r="AC1" s="2" t="s">
        <v>15</v>
      </c>
      <c r="AD1" s="2" t="s">
        <v>16</v>
      </c>
      <c r="AE1" s="2" t="s">
        <v>17</v>
      </c>
      <c r="AF1" s="2" t="s">
        <v>19</v>
      </c>
      <c r="AG1" s="2" t="s">
        <v>20</v>
      </c>
      <c r="AH1" s="2" t="s">
        <v>21</v>
      </c>
      <c r="AI1" s="2" t="s">
        <v>22</v>
      </c>
      <c r="AJ1" s="2" t="s">
        <v>23</v>
      </c>
      <c r="AK1" s="6" t="s">
        <v>24</v>
      </c>
      <c r="AL1" s="2" t="s">
        <v>18</v>
      </c>
      <c r="AM1" s="2" t="s">
        <v>49</v>
      </c>
      <c r="AN1" s="2" t="s">
        <v>35</v>
      </c>
      <c r="AO1" s="2" t="s">
        <v>25</v>
      </c>
      <c r="AP1" s="2" t="s">
        <v>30</v>
      </c>
      <c r="AQ1" s="4" t="s">
        <v>33</v>
      </c>
      <c r="AR1" s="8" t="s">
        <v>44</v>
      </c>
      <c r="AS1" s="2" t="s">
        <v>45</v>
      </c>
      <c r="AT1" s="2" t="s">
        <v>31</v>
      </c>
      <c r="AU1" s="7" t="s">
        <v>51</v>
      </c>
      <c r="AV1" s="7" t="s">
        <v>46</v>
      </c>
      <c r="AW1" s="4" t="s">
        <v>47</v>
      </c>
      <c r="AX1" s="7" t="s">
        <v>48</v>
      </c>
      <c r="AY1" s="4" t="s">
        <v>32</v>
      </c>
      <c r="AZ1" s="4" t="s">
        <v>37</v>
      </c>
    </row>
    <row r="2" spans="1:52" x14ac:dyDescent="0.25">
      <c r="A2" s="10">
        <v>0</v>
      </c>
      <c r="B2" s="11" t="s">
        <v>164</v>
      </c>
      <c r="C2" s="11" t="s">
        <v>151</v>
      </c>
      <c r="D2" s="11">
        <v>123123</v>
      </c>
      <c r="F2" s="11" t="str">
        <f t="shared" ref="F2:F20" si="0">CONCATENATE("CN=",H2,",",G2)</f>
        <v>CN=rmoritz,OU=Users,OU=Corp,DC=contoso,DC=com</v>
      </c>
      <c r="G2" s="11" t="s">
        <v>149</v>
      </c>
      <c r="H2" s="11" t="s">
        <v>61</v>
      </c>
      <c r="I2" s="11" t="s">
        <v>61</v>
      </c>
      <c r="J2" s="11" t="s">
        <v>61</v>
      </c>
      <c r="K2" s="11" t="s">
        <v>104</v>
      </c>
      <c r="L2" s="11" t="s">
        <v>0</v>
      </c>
      <c r="M2" s="11" t="s">
        <v>118</v>
      </c>
      <c r="N2" s="10" t="str">
        <f t="shared" ref="N2:N20" si="1">TEXT(D2,"0000000")</f>
        <v>0123123</v>
      </c>
      <c r="O2" s="11" t="str">
        <f t="shared" ref="O2:O20" si="2">CONCATENATE(M2,", ",K2)</f>
        <v>Smith, John</v>
      </c>
      <c r="Q2" s="11" t="s">
        <v>62</v>
      </c>
      <c r="R2" s="13" t="s">
        <v>39</v>
      </c>
      <c r="T2" s="10" t="s">
        <v>1</v>
      </c>
      <c r="U2" s="11" t="s">
        <v>1</v>
      </c>
      <c r="Y2" s="13" t="str">
        <f>CONCATENATE($H2,"@",$C2)</f>
        <v>rmoritz@contoso.com</v>
      </c>
      <c r="Z2" s="10" t="str">
        <f t="shared" ref="Z2:Z20" si="3">H2</f>
        <v>rmoritz</v>
      </c>
      <c r="AB2" s="11" t="s">
        <v>152</v>
      </c>
      <c r="AC2" s="11" t="s">
        <v>153</v>
      </c>
      <c r="AD2" s="11" t="s">
        <v>155</v>
      </c>
      <c r="AE2" s="11">
        <v>10004</v>
      </c>
      <c r="AF2" s="11" t="s">
        <v>1</v>
      </c>
      <c r="AH2" s="11" t="s">
        <v>163</v>
      </c>
      <c r="AI2" s="11" t="s">
        <v>162</v>
      </c>
      <c r="AJ2" s="11" t="s">
        <v>161</v>
      </c>
      <c r="AK2" s="15">
        <v>23452</v>
      </c>
      <c r="AL2" s="11" t="s">
        <v>2</v>
      </c>
      <c r="AQ2" s="13" t="str">
        <f t="shared" ref="AQ2:AQ20" si="4">Y2</f>
        <v>rmoritz@contoso.com</v>
      </c>
      <c r="AS2" s="17"/>
      <c r="AT2" s="11" t="str">
        <f t="shared" ref="AT2:AT20" si="5">IF(ISERROR(VLOOKUP(D2,JournalArray2,5,FALSE)),"",VLOOKUP(D2,JournalArray2,5,FALSE))</f>
        <v/>
      </c>
      <c r="AU2" s="13" t="str">
        <f>IF(OR(AT2="INCLUDE",AT2="ONHOLD"),CONCATENATE("skype:",AQ2),"")</f>
        <v/>
      </c>
      <c r="AV2" s="13" t="str">
        <f t="shared" ref="AV2:AV20" si="6">Y2</f>
        <v>rmoritz@contoso.com</v>
      </c>
      <c r="AW2" s="11" t="s">
        <v>52</v>
      </c>
      <c r="AX2" s="13" t="str">
        <f t="shared" ref="AX2:AX20" si="7">Y2</f>
        <v>rmoritz@contoso.com</v>
      </c>
      <c r="AY2" s="11" t="str">
        <f t="shared" ref="AY2:AY20" si="8">CONCATENATE("SIP:",Y2)</f>
        <v>SIP:rmoritz@contoso.com</v>
      </c>
      <c r="AZ2" s="11" t="str">
        <f t="shared" ref="AZ2:AZ20" si="9">CONCATENATE("SMTP:",Y2,";","SIP:",Y2)</f>
        <v>SMTP:rmoritz@contoso.com;SIP:rmoritz@contoso.com</v>
      </c>
    </row>
    <row r="3" spans="1:52" x14ac:dyDescent="0.25">
      <c r="A3" s="10">
        <v>0</v>
      </c>
      <c r="B3" s="11" t="s">
        <v>164</v>
      </c>
      <c r="C3" s="11" t="s">
        <v>151</v>
      </c>
      <c r="D3" s="11">
        <v>234234</v>
      </c>
      <c r="E3" s="12">
        <v>123123</v>
      </c>
      <c r="F3" s="11" t="str">
        <f t="shared" si="0"/>
        <v>CN=dcaccamo,OU=Users,OU=Corp,DC=contoso,DC=com</v>
      </c>
      <c r="G3" s="11" t="s">
        <v>149</v>
      </c>
      <c r="H3" s="11" t="s">
        <v>63</v>
      </c>
      <c r="I3" s="11" t="s">
        <v>63</v>
      </c>
      <c r="J3" s="11" t="s">
        <v>63</v>
      </c>
      <c r="K3" s="11" t="s">
        <v>108</v>
      </c>
      <c r="L3" s="11" t="s">
        <v>54</v>
      </c>
      <c r="M3" s="11" t="s">
        <v>133</v>
      </c>
      <c r="N3" s="10" t="str">
        <f t="shared" si="1"/>
        <v>0234234</v>
      </c>
      <c r="O3" s="11" t="str">
        <f t="shared" si="2"/>
        <v>Stewart, James</v>
      </c>
      <c r="Q3" s="11" t="s">
        <v>64</v>
      </c>
      <c r="R3" s="13" t="s">
        <v>39</v>
      </c>
      <c r="U3" s="11" t="s">
        <v>1</v>
      </c>
      <c r="Y3" s="13" t="str">
        <f t="shared" ref="Y3:Y20" si="10">CONCATENATE($H3,"@",$C3)</f>
        <v>dcaccamo@contoso.com</v>
      </c>
      <c r="Z3" s="10" t="str">
        <f t="shared" si="3"/>
        <v>dcaccamo</v>
      </c>
      <c r="AB3" s="11" t="s">
        <v>152</v>
      </c>
      <c r="AC3" s="11" t="s">
        <v>153</v>
      </c>
      <c r="AD3" s="11" t="s">
        <v>155</v>
      </c>
      <c r="AE3" s="11">
        <v>10004</v>
      </c>
      <c r="AF3" s="11" t="s">
        <v>1</v>
      </c>
      <c r="AH3" s="11" t="s">
        <v>163</v>
      </c>
      <c r="AI3" s="11" t="s">
        <v>162</v>
      </c>
      <c r="AJ3" s="11" t="s">
        <v>161</v>
      </c>
      <c r="AK3" s="15">
        <v>23452</v>
      </c>
      <c r="AL3" s="11" t="s">
        <v>2</v>
      </c>
      <c r="AQ3" s="13" t="str">
        <f t="shared" si="4"/>
        <v>dcaccamo@contoso.com</v>
      </c>
      <c r="AS3" s="17"/>
      <c r="AT3" s="11" t="str">
        <f t="shared" si="5"/>
        <v/>
      </c>
      <c r="AU3" s="13" t="str">
        <f t="shared" ref="AU3:AU20" si="11">IF(OR(AT3="INCLUDE",AT3="ONHOLD"),CONCATENATE("skype:",AQ3),"")</f>
        <v/>
      </c>
      <c r="AV3" s="13" t="str">
        <f t="shared" si="6"/>
        <v>dcaccamo@contoso.com</v>
      </c>
      <c r="AW3" s="11" t="s">
        <v>52</v>
      </c>
      <c r="AX3" s="13" t="str">
        <f t="shared" si="7"/>
        <v>dcaccamo@contoso.com</v>
      </c>
      <c r="AY3" s="11" t="str">
        <f t="shared" si="8"/>
        <v>SIP:dcaccamo@contoso.com</v>
      </c>
      <c r="AZ3" s="11" t="str">
        <f t="shared" si="9"/>
        <v>SMTP:dcaccamo@contoso.com;SIP:dcaccamo@contoso.com</v>
      </c>
    </row>
    <row r="4" spans="1:52" x14ac:dyDescent="0.25">
      <c r="A4" s="10">
        <v>0</v>
      </c>
      <c r="B4" s="11" t="s">
        <v>164</v>
      </c>
      <c r="C4" s="11" t="s">
        <v>151</v>
      </c>
      <c r="D4" s="11">
        <v>345345</v>
      </c>
      <c r="E4" s="12">
        <v>123123</v>
      </c>
      <c r="F4" s="11" t="str">
        <f t="shared" si="0"/>
        <v>CN=lrhoads,OU=Users,OU=Corp,DC=contoso,DC=com</v>
      </c>
      <c r="G4" s="11" t="s">
        <v>149</v>
      </c>
      <c r="H4" s="11" t="s">
        <v>65</v>
      </c>
      <c r="I4" s="11" t="s">
        <v>65</v>
      </c>
      <c r="J4" s="11" t="s">
        <v>65</v>
      </c>
      <c r="K4" s="11" t="s">
        <v>144</v>
      </c>
      <c r="L4" s="11" t="s">
        <v>125</v>
      </c>
      <c r="M4" s="11" t="s">
        <v>41</v>
      </c>
      <c r="N4" s="10" t="str">
        <f t="shared" si="1"/>
        <v>0345345</v>
      </c>
      <c r="O4" s="11" t="str">
        <f t="shared" si="2"/>
        <v>Bennett, Jerry</v>
      </c>
      <c r="Q4" s="11" t="s">
        <v>67</v>
      </c>
      <c r="R4" s="13" t="s">
        <v>68</v>
      </c>
      <c r="U4" s="11" t="s">
        <v>1</v>
      </c>
      <c r="Y4" s="13" t="str">
        <f t="shared" si="10"/>
        <v>lrhoads@contoso.com</v>
      </c>
      <c r="Z4" s="10" t="str">
        <f t="shared" si="3"/>
        <v>lrhoads</v>
      </c>
      <c r="AB4" s="11" t="s">
        <v>152</v>
      </c>
      <c r="AC4" s="11" t="s">
        <v>153</v>
      </c>
      <c r="AD4" s="11" t="s">
        <v>155</v>
      </c>
      <c r="AE4" s="11">
        <v>10004</v>
      </c>
      <c r="AF4" s="11" t="s">
        <v>1</v>
      </c>
      <c r="AH4" s="11" t="s">
        <v>163</v>
      </c>
      <c r="AI4" s="11" t="s">
        <v>162</v>
      </c>
      <c r="AJ4" s="11" t="s">
        <v>161</v>
      </c>
      <c r="AK4" s="15">
        <v>23452</v>
      </c>
      <c r="AL4" s="11" t="s">
        <v>2</v>
      </c>
      <c r="AQ4" s="13" t="str">
        <f t="shared" si="4"/>
        <v>lrhoads@contoso.com</v>
      </c>
      <c r="AS4" s="17"/>
      <c r="AT4" s="11" t="str">
        <f t="shared" si="5"/>
        <v/>
      </c>
      <c r="AU4" s="13" t="str">
        <f t="shared" si="11"/>
        <v/>
      </c>
      <c r="AV4" s="13" t="str">
        <f t="shared" si="6"/>
        <v>lrhoads@contoso.com</v>
      </c>
      <c r="AW4" s="11" t="s">
        <v>52</v>
      </c>
      <c r="AX4" s="13" t="str">
        <f t="shared" si="7"/>
        <v>lrhoads@contoso.com</v>
      </c>
      <c r="AY4" s="11" t="str">
        <f t="shared" si="8"/>
        <v>SIP:lrhoads@contoso.com</v>
      </c>
      <c r="AZ4" s="11" t="str">
        <f t="shared" si="9"/>
        <v>SMTP:lrhoads@contoso.com;SIP:lrhoads@contoso.com</v>
      </c>
    </row>
    <row r="5" spans="1:52" x14ac:dyDescent="0.25">
      <c r="A5" s="10">
        <v>0</v>
      </c>
      <c r="B5" s="11" t="s">
        <v>164</v>
      </c>
      <c r="C5" s="11" t="s">
        <v>151</v>
      </c>
      <c r="D5" s="11">
        <v>456456</v>
      </c>
      <c r="E5" s="12">
        <v>123123</v>
      </c>
      <c r="F5" s="11" t="str">
        <f t="shared" si="0"/>
        <v>CN=tfoust,OU=Users,OU=Corp,DC=contoso,DC=com</v>
      </c>
      <c r="G5" s="11" t="s">
        <v>149</v>
      </c>
      <c r="H5" s="11" t="s">
        <v>136</v>
      </c>
      <c r="I5" s="11" t="s">
        <v>136</v>
      </c>
      <c r="J5" s="11" t="s">
        <v>136</v>
      </c>
      <c r="K5" s="11" t="s">
        <v>89</v>
      </c>
      <c r="L5" s="11" t="s">
        <v>109</v>
      </c>
      <c r="M5" s="11" t="s">
        <v>129</v>
      </c>
      <c r="N5" s="10" t="str">
        <f t="shared" si="1"/>
        <v>0456456</v>
      </c>
      <c r="O5" s="11" t="str">
        <f t="shared" si="2"/>
        <v>Johnson, Kevin</v>
      </c>
      <c r="Q5" s="11" t="s">
        <v>105</v>
      </c>
      <c r="R5" s="13" t="s">
        <v>39</v>
      </c>
      <c r="U5" s="11" t="s">
        <v>1</v>
      </c>
      <c r="Y5" s="13" t="str">
        <f t="shared" si="10"/>
        <v>tfoust@contoso.com</v>
      </c>
      <c r="Z5" s="10" t="str">
        <f t="shared" si="3"/>
        <v>tfoust</v>
      </c>
      <c r="AB5" s="11" t="s">
        <v>152</v>
      </c>
      <c r="AC5" s="11" t="s">
        <v>156</v>
      </c>
      <c r="AD5" s="11" t="s">
        <v>155</v>
      </c>
      <c r="AE5" s="11">
        <v>10004</v>
      </c>
      <c r="AF5" s="11" t="s">
        <v>1</v>
      </c>
      <c r="AH5" s="11" t="s">
        <v>163</v>
      </c>
      <c r="AI5" s="11" t="s">
        <v>162</v>
      </c>
      <c r="AJ5" s="11" t="s">
        <v>161</v>
      </c>
      <c r="AK5" s="15">
        <v>23452</v>
      </c>
      <c r="AL5" s="11" t="s">
        <v>2</v>
      </c>
      <c r="AQ5" s="13" t="str">
        <f t="shared" si="4"/>
        <v>tfoust@contoso.com</v>
      </c>
      <c r="AS5" s="17"/>
      <c r="AT5" s="11" t="str">
        <f t="shared" si="5"/>
        <v/>
      </c>
      <c r="AU5" s="13" t="str">
        <f t="shared" si="11"/>
        <v/>
      </c>
      <c r="AV5" s="13" t="str">
        <f t="shared" si="6"/>
        <v>tfoust@contoso.com</v>
      </c>
      <c r="AW5" s="11" t="s">
        <v>52</v>
      </c>
      <c r="AX5" s="13" t="str">
        <f t="shared" si="7"/>
        <v>tfoust@contoso.com</v>
      </c>
      <c r="AY5" s="11" t="str">
        <f t="shared" si="8"/>
        <v>SIP:tfoust@contoso.com</v>
      </c>
      <c r="AZ5" s="11" t="str">
        <f t="shared" si="9"/>
        <v>SMTP:tfoust@contoso.com;SIP:tfoust@contoso.com</v>
      </c>
    </row>
    <row r="6" spans="1:52" x14ac:dyDescent="0.25">
      <c r="A6" s="10">
        <v>0</v>
      </c>
      <c r="B6" s="11" t="s">
        <v>164</v>
      </c>
      <c r="C6" s="11" t="s">
        <v>151</v>
      </c>
      <c r="D6" s="11">
        <v>345345</v>
      </c>
      <c r="E6" s="12">
        <v>123123</v>
      </c>
      <c r="F6" s="11" t="str">
        <f t="shared" si="0"/>
        <v>CN=RSemke,OU=Users,OU=Corp,DC=contoso,DC=com</v>
      </c>
      <c r="G6" s="11" t="s">
        <v>149</v>
      </c>
      <c r="H6" s="11" t="s">
        <v>137</v>
      </c>
      <c r="I6" s="11" t="s">
        <v>137</v>
      </c>
      <c r="J6" s="11" t="s">
        <v>137</v>
      </c>
      <c r="K6" s="11" t="s">
        <v>115</v>
      </c>
      <c r="L6" s="11" t="s">
        <v>109</v>
      </c>
      <c r="M6" s="11" t="s">
        <v>123</v>
      </c>
      <c r="N6" s="10" t="str">
        <f t="shared" si="1"/>
        <v>0345345</v>
      </c>
      <c r="O6" s="11" t="str">
        <f t="shared" si="2"/>
        <v>Harrison, Kyle</v>
      </c>
      <c r="Q6" s="11" t="s">
        <v>138</v>
      </c>
      <c r="R6" s="13" t="s">
        <v>102</v>
      </c>
      <c r="U6" s="11" t="s">
        <v>1</v>
      </c>
      <c r="Y6" s="13" t="str">
        <f t="shared" si="10"/>
        <v>RSemke@contoso.com</v>
      </c>
      <c r="Z6" s="10" t="str">
        <f t="shared" si="3"/>
        <v>RSemke</v>
      </c>
      <c r="AB6" s="11" t="s">
        <v>152</v>
      </c>
      <c r="AC6" s="11" t="s">
        <v>156</v>
      </c>
      <c r="AD6" s="11" t="s">
        <v>155</v>
      </c>
      <c r="AE6" s="11">
        <v>10004</v>
      </c>
      <c r="AF6" s="11" t="s">
        <v>1</v>
      </c>
      <c r="AH6" s="11" t="s">
        <v>163</v>
      </c>
      <c r="AI6" s="11" t="s">
        <v>162</v>
      </c>
      <c r="AJ6" s="11" t="s">
        <v>161</v>
      </c>
      <c r="AK6" s="15">
        <v>23452</v>
      </c>
      <c r="AL6" s="11" t="s">
        <v>2</v>
      </c>
      <c r="AQ6" s="13" t="str">
        <f t="shared" si="4"/>
        <v>RSemke@contoso.com</v>
      </c>
      <c r="AS6" s="17"/>
      <c r="AT6" s="11" t="str">
        <f t="shared" si="5"/>
        <v/>
      </c>
      <c r="AU6" s="13" t="str">
        <f t="shared" si="11"/>
        <v/>
      </c>
      <c r="AV6" s="13" t="str">
        <f t="shared" si="6"/>
        <v>RSemke@contoso.com</v>
      </c>
      <c r="AW6" s="11" t="s">
        <v>52</v>
      </c>
      <c r="AX6" s="13" t="str">
        <f t="shared" si="7"/>
        <v>RSemke@contoso.com</v>
      </c>
      <c r="AY6" s="11" t="str">
        <f t="shared" si="8"/>
        <v>SIP:RSemke@contoso.com</v>
      </c>
      <c r="AZ6" s="11" t="str">
        <f t="shared" si="9"/>
        <v>SMTP:RSemke@contoso.com;SIP:RSemke@contoso.com</v>
      </c>
    </row>
    <row r="7" spans="1:52" x14ac:dyDescent="0.25">
      <c r="A7" s="10">
        <v>0</v>
      </c>
      <c r="B7" s="11" t="s">
        <v>164</v>
      </c>
      <c r="C7" s="11" t="s">
        <v>151</v>
      </c>
      <c r="D7" s="11">
        <v>474747</v>
      </c>
      <c r="E7" s="12">
        <v>123123</v>
      </c>
      <c r="F7" s="11" t="str">
        <f t="shared" si="0"/>
        <v>CN=jreddy,OU=Users,OU=Corp,DC=contoso,DC=com</v>
      </c>
      <c r="G7" s="11" t="s">
        <v>149</v>
      </c>
      <c r="H7" s="11" t="s">
        <v>139</v>
      </c>
      <c r="I7" s="11" t="s">
        <v>139</v>
      </c>
      <c r="J7" s="11" t="s">
        <v>139</v>
      </c>
      <c r="K7" s="11" t="s">
        <v>117</v>
      </c>
      <c r="L7" s="11" t="s">
        <v>126</v>
      </c>
      <c r="M7" s="11" t="s">
        <v>147</v>
      </c>
      <c r="N7" s="10" t="str">
        <f t="shared" si="1"/>
        <v>0474747</v>
      </c>
      <c r="O7" s="11" t="str">
        <f t="shared" si="2"/>
        <v>McSweeney, Kim</v>
      </c>
      <c r="Q7" s="11" t="s">
        <v>116</v>
      </c>
      <c r="R7" s="13" t="s">
        <v>39</v>
      </c>
      <c r="U7" s="11" t="s">
        <v>1</v>
      </c>
      <c r="Y7" s="13" t="str">
        <f t="shared" si="10"/>
        <v>jreddy@contoso.com</v>
      </c>
      <c r="Z7" s="10" t="str">
        <f t="shared" si="3"/>
        <v>jreddy</v>
      </c>
      <c r="AB7" s="11" t="s">
        <v>152</v>
      </c>
      <c r="AC7" s="11" t="s">
        <v>141</v>
      </c>
      <c r="AD7" s="11" t="s">
        <v>77</v>
      </c>
      <c r="AE7" s="11">
        <v>10005</v>
      </c>
      <c r="AF7" s="11" t="s">
        <v>1</v>
      </c>
      <c r="AH7" s="11" t="s">
        <v>163</v>
      </c>
      <c r="AI7" s="11" t="s">
        <v>162</v>
      </c>
      <c r="AJ7" s="11" t="s">
        <v>161</v>
      </c>
      <c r="AK7" s="15">
        <v>23452</v>
      </c>
      <c r="AL7" s="11" t="s">
        <v>2</v>
      </c>
      <c r="AQ7" s="13" t="str">
        <f t="shared" si="4"/>
        <v>jreddy@contoso.com</v>
      </c>
      <c r="AS7" s="17"/>
      <c r="AT7" s="11" t="str">
        <f t="shared" si="5"/>
        <v/>
      </c>
      <c r="AU7" s="13" t="str">
        <f t="shared" si="11"/>
        <v/>
      </c>
      <c r="AV7" s="13" t="str">
        <f t="shared" si="6"/>
        <v>jreddy@contoso.com</v>
      </c>
      <c r="AW7" s="11" t="s">
        <v>52</v>
      </c>
      <c r="AX7" s="13" t="str">
        <f t="shared" si="7"/>
        <v>jreddy@contoso.com</v>
      </c>
      <c r="AY7" s="11" t="str">
        <f t="shared" si="8"/>
        <v>SIP:jreddy@contoso.com</v>
      </c>
      <c r="AZ7" s="11" t="str">
        <f t="shared" si="9"/>
        <v>SMTP:jreddy@contoso.com;SIP:jreddy@contoso.com</v>
      </c>
    </row>
    <row r="8" spans="1:52" x14ac:dyDescent="0.25">
      <c r="A8" s="10">
        <v>0</v>
      </c>
      <c r="B8" s="11" t="s">
        <v>164</v>
      </c>
      <c r="C8" s="11" t="s">
        <v>151</v>
      </c>
      <c r="D8" s="11">
        <v>256262</v>
      </c>
      <c r="E8" s="12">
        <v>123123</v>
      </c>
      <c r="F8" s="11" t="str">
        <f t="shared" si="0"/>
        <v>CN=srodriguez,OU=Users,OU=Corp,DC=contoso,DC=com</v>
      </c>
      <c r="G8" s="11" t="s">
        <v>149</v>
      </c>
      <c r="H8" s="11" t="s">
        <v>69</v>
      </c>
      <c r="I8" s="11" t="s">
        <v>69</v>
      </c>
      <c r="J8" s="11" t="s">
        <v>69</v>
      </c>
      <c r="K8" s="11" t="s">
        <v>66</v>
      </c>
      <c r="L8" s="11" t="s">
        <v>127</v>
      </c>
      <c r="M8" s="11" t="s">
        <v>70</v>
      </c>
      <c r="N8" s="10" t="str">
        <f t="shared" si="1"/>
        <v>0256262</v>
      </c>
      <c r="O8" s="11" t="str">
        <f t="shared" si="2"/>
        <v>Rodriguez, Larry</v>
      </c>
      <c r="Q8" s="11" t="s">
        <v>71</v>
      </c>
      <c r="R8" s="13" t="s">
        <v>39</v>
      </c>
      <c r="U8" s="11" t="s">
        <v>1</v>
      </c>
      <c r="Y8" s="13" t="str">
        <f t="shared" si="10"/>
        <v>srodriguez@contoso.com</v>
      </c>
      <c r="Z8" s="10" t="str">
        <f t="shared" si="3"/>
        <v>srodriguez</v>
      </c>
      <c r="AB8" s="11" t="s">
        <v>152</v>
      </c>
      <c r="AC8" s="11" t="s">
        <v>141</v>
      </c>
      <c r="AD8" s="11" t="s">
        <v>77</v>
      </c>
      <c r="AE8" s="11">
        <v>10005</v>
      </c>
      <c r="AF8" s="11" t="s">
        <v>1</v>
      </c>
      <c r="AH8" s="11" t="s">
        <v>163</v>
      </c>
      <c r="AI8" s="11" t="s">
        <v>162</v>
      </c>
      <c r="AJ8" s="11" t="s">
        <v>161</v>
      </c>
      <c r="AK8" s="15">
        <v>23452</v>
      </c>
      <c r="AL8" s="11" t="s">
        <v>2</v>
      </c>
      <c r="AQ8" s="13" t="str">
        <f t="shared" si="4"/>
        <v>srodriguez@contoso.com</v>
      </c>
      <c r="AS8" s="17"/>
      <c r="AT8" s="11" t="str">
        <f t="shared" si="5"/>
        <v/>
      </c>
      <c r="AU8" s="13" t="str">
        <f t="shared" si="11"/>
        <v/>
      </c>
      <c r="AV8" s="13" t="str">
        <f t="shared" si="6"/>
        <v>srodriguez@contoso.com</v>
      </c>
      <c r="AW8" s="11" t="s">
        <v>52</v>
      </c>
      <c r="AX8" s="13" t="str">
        <f t="shared" si="7"/>
        <v>srodriguez@contoso.com</v>
      </c>
      <c r="AY8" s="11" t="str">
        <f t="shared" si="8"/>
        <v>SIP:srodriguez@contoso.com</v>
      </c>
      <c r="AZ8" s="11" t="str">
        <f t="shared" si="9"/>
        <v>SMTP:srodriguez@contoso.com;SIP:srodriguez@contoso.com</v>
      </c>
    </row>
    <row r="9" spans="1:52" x14ac:dyDescent="0.25">
      <c r="A9" s="10">
        <v>0</v>
      </c>
      <c r="B9" s="11" t="s">
        <v>164</v>
      </c>
      <c r="C9" s="11" t="s">
        <v>151</v>
      </c>
      <c r="D9" s="11">
        <v>261514</v>
      </c>
      <c r="E9" s="12">
        <v>474747</v>
      </c>
      <c r="F9" s="11" t="str">
        <f t="shared" si="0"/>
        <v>CN=amsurber,OU=Users,OU=Corp,DC=contoso,DC=com</v>
      </c>
      <c r="G9" s="11" t="s">
        <v>149</v>
      </c>
      <c r="H9" s="11" t="s">
        <v>72</v>
      </c>
      <c r="I9" s="11" t="s">
        <v>72</v>
      </c>
      <c r="J9" s="11" t="s">
        <v>72</v>
      </c>
      <c r="K9" s="11" t="s">
        <v>92</v>
      </c>
      <c r="L9" s="11" t="s">
        <v>113</v>
      </c>
      <c r="M9" s="11" t="s">
        <v>124</v>
      </c>
      <c r="N9" s="10" t="str">
        <f t="shared" si="1"/>
        <v>0261514</v>
      </c>
      <c r="O9" s="11" t="str">
        <f t="shared" si="2"/>
        <v>Taylor, Lisa</v>
      </c>
      <c r="Q9" s="11" t="s">
        <v>73</v>
      </c>
      <c r="R9" s="13" t="s">
        <v>39</v>
      </c>
      <c r="U9" s="11" t="s">
        <v>1</v>
      </c>
      <c r="Y9" s="13" t="str">
        <f t="shared" si="10"/>
        <v>amsurber@contoso.com</v>
      </c>
      <c r="Z9" s="10" t="str">
        <f t="shared" si="3"/>
        <v>amsurber</v>
      </c>
      <c r="AB9" s="11" t="s">
        <v>152</v>
      </c>
      <c r="AC9" s="11" t="s">
        <v>141</v>
      </c>
      <c r="AD9" s="11" t="s">
        <v>77</v>
      </c>
      <c r="AE9" s="11">
        <v>10005</v>
      </c>
      <c r="AF9" s="11" t="s">
        <v>1</v>
      </c>
      <c r="AH9" s="11" t="s">
        <v>163</v>
      </c>
      <c r="AI9" s="11" t="s">
        <v>162</v>
      </c>
      <c r="AJ9" s="11" t="s">
        <v>161</v>
      </c>
      <c r="AK9" s="15">
        <v>23452</v>
      </c>
      <c r="AL9" s="11" t="s">
        <v>2</v>
      </c>
      <c r="AQ9" s="13" t="str">
        <f t="shared" si="4"/>
        <v>amsurber@contoso.com</v>
      </c>
      <c r="AS9" s="17"/>
      <c r="AT9" s="11" t="str">
        <f t="shared" si="5"/>
        <v/>
      </c>
      <c r="AU9" s="13" t="str">
        <f t="shared" si="11"/>
        <v/>
      </c>
      <c r="AV9" s="13" t="str">
        <f t="shared" si="6"/>
        <v>amsurber@contoso.com</v>
      </c>
      <c r="AW9" s="11" t="s">
        <v>52</v>
      </c>
      <c r="AX9" s="13" t="str">
        <f t="shared" si="7"/>
        <v>amsurber@contoso.com</v>
      </c>
      <c r="AY9" s="11" t="str">
        <f t="shared" si="8"/>
        <v>SIP:amsurber@contoso.com</v>
      </c>
      <c r="AZ9" s="11" t="str">
        <f t="shared" si="9"/>
        <v>SMTP:amsurber@contoso.com;SIP:amsurber@contoso.com</v>
      </c>
    </row>
    <row r="10" spans="1:52" x14ac:dyDescent="0.25">
      <c r="A10" s="10">
        <v>0</v>
      </c>
      <c r="B10" s="11" t="s">
        <v>164</v>
      </c>
      <c r="C10" s="11" t="s">
        <v>151</v>
      </c>
      <c r="D10" s="11">
        <v>675645</v>
      </c>
      <c r="E10" s="12">
        <v>474747</v>
      </c>
      <c r="F10" s="11" t="str">
        <f t="shared" si="0"/>
        <v>CN=drobinson,OU=Users,OU=Corp,DC=contoso,DC=com</v>
      </c>
      <c r="G10" s="11" t="s">
        <v>149</v>
      </c>
      <c r="H10" s="11" t="s">
        <v>74</v>
      </c>
      <c r="I10" s="11" t="s">
        <v>74</v>
      </c>
      <c r="J10" s="11" t="s">
        <v>74</v>
      </c>
      <c r="K10" s="11" t="s">
        <v>106</v>
      </c>
      <c r="L10" s="11" t="s">
        <v>111</v>
      </c>
      <c r="M10" s="11" t="s">
        <v>75</v>
      </c>
      <c r="N10" s="10" t="str">
        <f t="shared" si="1"/>
        <v>0675645</v>
      </c>
      <c r="O10" s="11" t="str">
        <f t="shared" si="2"/>
        <v>Robinson, Lori</v>
      </c>
      <c r="Q10" s="11" t="s">
        <v>76</v>
      </c>
      <c r="R10" s="13" t="s">
        <v>68</v>
      </c>
      <c r="U10" s="11" t="s">
        <v>1</v>
      </c>
      <c r="Y10" s="13" t="str">
        <f t="shared" si="10"/>
        <v>drobinson@contoso.com</v>
      </c>
      <c r="Z10" s="10" t="str">
        <f t="shared" si="3"/>
        <v>drobinson</v>
      </c>
      <c r="AB10" s="11" t="s">
        <v>152</v>
      </c>
      <c r="AC10" s="11" t="s">
        <v>141</v>
      </c>
      <c r="AD10" s="11" t="s">
        <v>77</v>
      </c>
      <c r="AE10" s="11">
        <v>10005</v>
      </c>
      <c r="AF10" s="11" t="s">
        <v>1</v>
      </c>
      <c r="AH10" s="11" t="s">
        <v>163</v>
      </c>
      <c r="AI10" s="11" t="s">
        <v>162</v>
      </c>
      <c r="AJ10" s="11" t="s">
        <v>161</v>
      </c>
      <c r="AK10" s="15">
        <v>23452</v>
      </c>
      <c r="AL10" s="11" t="s">
        <v>2</v>
      </c>
      <c r="AQ10" s="13" t="str">
        <f t="shared" si="4"/>
        <v>drobinson@contoso.com</v>
      </c>
      <c r="AS10" s="17"/>
      <c r="AT10" s="11" t="str">
        <f t="shared" si="5"/>
        <v/>
      </c>
      <c r="AU10" s="13" t="str">
        <f t="shared" si="11"/>
        <v/>
      </c>
      <c r="AV10" s="13" t="str">
        <f t="shared" si="6"/>
        <v>drobinson@contoso.com</v>
      </c>
      <c r="AW10" s="11" t="s">
        <v>52</v>
      </c>
      <c r="AX10" s="13" t="str">
        <f t="shared" si="7"/>
        <v>drobinson@contoso.com</v>
      </c>
      <c r="AY10" s="11" t="str">
        <f t="shared" si="8"/>
        <v>SIP:drobinson@contoso.com</v>
      </c>
      <c r="AZ10" s="11" t="str">
        <f t="shared" si="9"/>
        <v>SMTP:drobinson@contoso.com;SIP:drobinson@contoso.com</v>
      </c>
    </row>
    <row r="11" spans="1:52" x14ac:dyDescent="0.25">
      <c r="A11" s="10">
        <v>0</v>
      </c>
      <c r="B11" s="11" t="s">
        <v>164</v>
      </c>
      <c r="C11" s="11" t="s">
        <v>151</v>
      </c>
      <c r="D11" s="11">
        <v>566778</v>
      </c>
      <c r="E11" s="12">
        <v>474747</v>
      </c>
      <c r="F11" s="11" t="str">
        <f t="shared" si="0"/>
        <v>CN=cjohnson5,OU=Users,OU=Corp,DC=contoso,DC=com</v>
      </c>
      <c r="G11" s="11" t="s">
        <v>149</v>
      </c>
      <c r="H11" s="11" t="s">
        <v>140</v>
      </c>
      <c r="I11" s="11" t="s">
        <v>140</v>
      </c>
      <c r="J11" s="11" t="s">
        <v>140</v>
      </c>
      <c r="K11" s="11" t="s">
        <v>112</v>
      </c>
      <c r="L11" s="11" t="s">
        <v>130</v>
      </c>
      <c r="M11" s="11" t="s">
        <v>129</v>
      </c>
      <c r="N11" s="10" t="str">
        <f t="shared" si="1"/>
        <v>0566778</v>
      </c>
      <c r="O11" s="11" t="str">
        <f t="shared" si="2"/>
        <v>Johnson, Mary</v>
      </c>
      <c r="Q11" s="11" t="s">
        <v>105</v>
      </c>
      <c r="R11" s="13" t="s">
        <v>39</v>
      </c>
      <c r="U11" s="11" t="s">
        <v>1</v>
      </c>
      <c r="Y11" s="13" t="str">
        <f t="shared" si="10"/>
        <v>cjohnson5@contoso.com</v>
      </c>
      <c r="Z11" s="10" t="str">
        <f t="shared" si="3"/>
        <v>cjohnson5</v>
      </c>
      <c r="AB11" s="11" t="s">
        <v>152</v>
      </c>
      <c r="AC11" s="11" t="s">
        <v>141</v>
      </c>
      <c r="AD11" s="11" t="s">
        <v>157</v>
      </c>
      <c r="AE11" s="11">
        <v>30044</v>
      </c>
      <c r="AF11" s="11" t="s">
        <v>1</v>
      </c>
      <c r="AH11" s="11" t="s">
        <v>163</v>
      </c>
      <c r="AI11" s="11" t="s">
        <v>162</v>
      </c>
      <c r="AJ11" s="11" t="s">
        <v>161</v>
      </c>
      <c r="AK11" s="15">
        <v>23452</v>
      </c>
      <c r="AL11" s="11" t="s">
        <v>2</v>
      </c>
      <c r="AQ11" s="13" t="str">
        <f t="shared" si="4"/>
        <v>cjohnson5@contoso.com</v>
      </c>
      <c r="AS11" s="17"/>
      <c r="AT11" s="11" t="str">
        <f t="shared" si="5"/>
        <v/>
      </c>
      <c r="AU11" s="13" t="str">
        <f t="shared" si="11"/>
        <v/>
      </c>
      <c r="AV11" s="13" t="str">
        <f t="shared" si="6"/>
        <v>cjohnson5@contoso.com</v>
      </c>
      <c r="AW11" s="11" t="s">
        <v>52</v>
      </c>
      <c r="AX11" s="13" t="str">
        <f t="shared" si="7"/>
        <v>cjohnson5@contoso.com</v>
      </c>
      <c r="AY11" s="11" t="str">
        <f t="shared" si="8"/>
        <v>SIP:cjohnson5@contoso.com</v>
      </c>
      <c r="AZ11" s="11" t="str">
        <f t="shared" si="9"/>
        <v>SMTP:cjohnson5@contoso.com;SIP:cjohnson5@contoso.com</v>
      </c>
    </row>
    <row r="12" spans="1:52" x14ac:dyDescent="0.25">
      <c r="A12" s="10">
        <v>0</v>
      </c>
      <c r="B12" s="11" t="s">
        <v>164</v>
      </c>
      <c r="C12" s="11" t="s">
        <v>151</v>
      </c>
      <c r="D12" s="11">
        <v>899012</v>
      </c>
      <c r="E12" s="12">
        <v>474747</v>
      </c>
      <c r="F12" s="11" t="str">
        <f t="shared" si="0"/>
        <v>CN=pwalter,OU=Users,OU=Corp,DC=contoso,DC=com</v>
      </c>
      <c r="G12" s="11" t="s">
        <v>149</v>
      </c>
      <c r="H12" s="11" t="s">
        <v>78</v>
      </c>
      <c r="I12" s="11" t="s">
        <v>78</v>
      </c>
      <c r="J12" s="11" t="s">
        <v>78</v>
      </c>
      <c r="K12" s="11" t="s">
        <v>107</v>
      </c>
      <c r="L12" s="11" t="s">
        <v>119</v>
      </c>
      <c r="M12" s="11" t="s">
        <v>101</v>
      </c>
      <c r="N12" s="10" t="str">
        <f t="shared" si="1"/>
        <v>0899012</v>
      </c>
      <c r="O12" s="11" t="str">
        <f t="shared" si="2"/>
        <v>Walker, Mark</v>
      </c>
      <c r="Q12" s="11" t="s">
        <v>79</v>
      </c>
      <c r="R12" s="13" t="s">
        <v>80</v>
      </c>
      <c r="U12" s="11" t="s">
        <v>1</v>
      </c>
      <c r="Y12" s="13" t="str">
        <f t="shared" si="10"/>
        <v>pwalter@contoso.com</v>
      </c>
      <c r="Z12" s="10" t="str">
        <f t="shared" si="3"/>
        <v>pwalter</v>
      </c>
      <c r="AB12" s="11" t="s">
        <v>152</v>
      </c>
      <c r="AC12" s="11" t="s">
        <v>141</v>
      </c>
      <c r="AD12" s="11" t="s">
        <v>157</v>
      </c>
      <c r="AE12" s="11">
        <v>30044</v>
      </c>
      <c r="AF12" s="11" t="s">
        <v>1</v>
      </c>
      <c r="AH12" s="11" t="s">
        <v>163</v>
      </c>
      <c r="AI12" s="11" t="s">
        <v>162</v>
      </c>
      <c r="AJ12" s="11" t="s">
        <v>161</v>
      </c>
      <c r="AK12" s="15">
        <v>23452</v>
      </c>
      <c r="AL12" s="11" t="s">
        <v>2</v>
      </c>
      <c r="AQ12" s="13" t="str">
        <f t="shared" si="4"/>
        <v>pwalter@contoso.com</v>
      </c>
      <c r="AS12" s="17"/>
      <c r="AT12" s="11" t="str">
        <f t="shared" si="5"/>
        <v/>
      </c>
      <c r="AU12" s="13" t="str">
        <f t="shared" si="11"/>
        <v/>
      </c>
      <c r="AV12" s="13" t="str">
        <f t="shared" si="6"/>
        <v>pwalter@contoso.com</v>
      </c>
      <c r="AW12" s="11" t="s">
        <v>52</v>
      </c>
      <c r="AX12" s="13" t="str">
        <f t="shared" si="7"/>
        <v>pwalter@contoso.com</v>
      </c>
      <c r="AY12" s="11" t="str">
        <f t="shared" si="8"/>
        <v>SIP:pwalter@contoso.com</v>
      </c>
      <c r="AZ12" s="11" t="str">
        <f t="shared" si="9"/>
        <v>SMTP:pwalter@contoso.com;SIP:pwalter@contoso.com</v>
      </c>
    </row>
    <row r="13" spans="1:52" x14ac:dyDescent="0.25">
      <c r="A13" s="10">
        <v>0</v>
      </c>
      <c r="B13" s="11" t="s">
        <v>164</v>
      </c>
      <c r="C13" s="11" t="s">
        <v>151</v>
      </c>
      <c r="D13" s="11">
        <v>101918</v>
      </c>
      <c r="E13" s="12">
        <v>566778</v>
      </c>
      <c r="F13" s="11" t="str">
        <f t="shared" si="0"/>
        <v>CN=pdloughy,OU=Users,OU=Corp,DC=contoso,DC=com</v>
      </c>
      <c r="G13" s="11" t="s">
        <v>149</v>
      </c>
      <c r="H13" s="11" t="s">
        <v>81</v>
      </c>
      <c r="I13" s="11" t="s">
        <v>81</v>
      </c>
      <c r="J13" s="11" t="s">
        <v>81</v>
      </c>
      <c r="K13" s="11" t="s">
        <v>146</v>
      </c>
      <c r="L13" s="11" t="s">
        <v>128</v>
      </c>
      <c r="M13" s="11" t="s">
        <v>145</v>
      </c>
      <c r="N13" s="10" t="str">
        <f t="shared" si="1"/>
        <v>0101918</v>
      </c>
      <c r="O13" s="11" t="str">
        <f t="shared" si="2"/>
        <v>Doughty, Manny</v>
      </c>
      <c r="Q13" s="11" t="s">
        <v>82</v>
      </c>
      <c r="R13" s="13" t="s">
        <v>83</v>
      </c>
      <c r="U13" s="11" t="s">
        <v>1</v>
      </c>
      <c r="Y13" s="13" t="str">
        <f t="shared" si="10"/>
        <v>pdloughy@contoso.com</v>
      </c>
      <c r="Z13" s="10" t="str">
        <f t="shared" si="3"/>
        <v>pdloughy</v>
      </c>
      <c r="AB13" s="11" t="s">
        <v>152</v>
      </c>
      <c r="AC13" s="11" t="s">
        <v>141</v>
      </c>
      <c r="AD13" s="11" t="s">
        <v>157</v>
      </c>
      <c r="AE13" s="11">
        <v>30044</v>
      </c>
      <c r="AH13" s="11" t="s">
        <v>163</v>
      </c>
      <c r="AI13" s="11" t="s">
        <v>162</v>
      </c>
      <c r="AJ13" s="11" t="s">
        <v>161</v>
      </c>
      <c r="AK13" s="15">
        <v>23452</v>
      </c>
      <c r="AL13" s="11" t="s">
        <v>2</v>
      </c>
      <c r="AQ13" s="13" t="str">
        <f t="shared" si="4"/>
        <v>pdloughy@contoso.com</v>
      </c>
      <c r="AS13" s="17"/>
      <c r="AT13" s="11" t="str">
        <f t="shared" si="5"/>
        <v/>
      </c>
      <c r="AU13" s="13" t="str">
        <f t="shared" si="11"/>
        <v/>
      </c>
      <c r="AV13" s="13" t="str">
        <f t="shared" si="6"/>
        <v>pdloughy@contoso.com</v>
      </c>
      <c r="AW13" s="11" t="s">
        <v>52</v>
      </c>
      <c r="AX13" s="13" t="str">
        <f t="shared" si="7"/>
        <v>pdloughy@contoso.com</v>
      </c>
      <c r="AY13" s="11" t="str">
        <f t="shared" si="8"/>
        <v>SIP:pdloughy@contoso.com</v>
      </c>
      <c r="AZ13" s="11" t="str">
        <f t="shared" si="9"/>
        <v>SMTP:pdloughy@contoso.com;SIP:pdloughy@contoso.com</v>
      </c>
    </row>
    <row r="14" spans="1:52" x14ac:dyDescent="0.25">
      <c r="A14" s="10">
        <v>0</v>
      </c>
      <c r="B14" s="11" t="s">
        <v>164</v>
      </c>
      <c r="C14" s="11" t="s">
        <v>151</v>
      </c>
      <c r="D14" s="11">
        <v>292827</v>
      </c>
      <c r="E14" s="12">
        <v>566778</v>
      </c>
      <c r="F14" s="11" t="str">
        <f t="shared" si="0"/>
        <v>CN=wdegroat,OU=Users,OU=Corp,DC=contoso,DC=com</v>
      </c>
      <c r="G14" s="11" t="s">
        <v>149</v>
      </c>
      <c r="H14" s="11" t="s">
        <v>40</v>
      </c>
      <c r="I14" s="11" t="str">
        <f>H14</f>
        <v>wdegroat</v>
      </c>
      <c r="J14" s="11" t="str">
        <f>H14</f>
        <v>wdegroat</v>
      </c>
      <c r="K14" s="11" t="s">
        <v>103</v>
      </c>
      <c r="M14" s="11" t="s">
        <v>132</v>
      </c>
      <c r="N14" s="10" t="str">
        <f t="shared" si="1"/>
        <v>0292827</v>
      </c>
      <c r="O14" s="11" t="str">
        <f t="shared" si="2"/>
        <v>Simmons, Bill</v>
      </c>
      <c r="Q14" s="11" t="s">
        <v>38</v>
      </c>
      <c r="R14" s="13" t="s">
        <v>39</v>
      </c>
      <c r="U14" s="11" t="s">
        <v>1</v>
      </c>
      <c r="Y14" s="13" t="str">
        <f t="shared" si="10"/>
        <v>wdegroat@contoso.com</v>
      </c>
      <c r="Z14" s="10" t="str">
        <f t="shared" si="3"/>
        <v>wdegroat</v>
      </c>
      <c r="AB14" s="11" t="s">
        <v>152</v>
      </c>
      <c r="AC14" s="11" t="s">
        <v>141</v>
      </c>
      <c r="AD14" s="11" t="s">
        <v>157</v>
      </c>
      <c r="AE14" s="11">
        <v>30044</v>
      </c>
      <c r="AF14" s="11" t="s">
        <v>1</v>
      </c>
      <c r="AH14" s="11" t="s">
        <v>163</v>
      </c>
      <c r="AI14" s="11" t="s">
        <v>162</v>
      </c>
      <c r="AJ14" s="11" t="s">
        <v>161</v>
      </c>
      <c r="AK14" s="15">
        <v>23452</v>
      </c>
      <c r="AL14" s="11" t="s">
        <v>2</v>
      </c>
      <c r="AQ14" s="13" t="str">
        <f t="shared" si="4"/>
        <v>wdegroat@contoso.com</v>
      </c>
      <c r="AS14" s="17"/>
      <c r="AT14" s="11" t="str">
        <f t="shared" si="5"/>
        <v/>
      </c>
      <c r="AU14" s="13" t="str">
        <f t="shared" si="11"/>
        <v/>
      </c>
      <c r="AV14" s="13" t="str">
        <f t="shared" si="6"/>
        <v>wdegroat@contoso.com</v>
      </c>
      <c r="AW14" s="11" t="s">
        <v>52</v>
      </c>
      <c r="AX14" s="13" t="str">
        <f t="shared" si="7"/>
        <v>wdegroat@contoso.com</v>
      </c>
      <c r="AY14" s="11" t="str">
        <f t="shared" si="8"/>
        <v>SIP:wdegroat@contoso.com</v>
      </c>
      <c r="AZ14" s="11" t="str">
        <f t="shared" si="9"/>
        <v>SMTP:wdegroat@contoso.com;SIP:wdegroat@contoso.com</v>
      </c>
    </row>
    <row r="15" spans="1:52" x14ac:dyDescent="0.25">
      <c r="A15" s="10">
        <v>0</v>
      </c>
      <c r="B15" s="11" t="s">
        <v>164</v>
      </c>
      <c r="C15" s="11" t="s">
        <v>151</v>
      </c>
      <c r="D15" s="11">
        <v>383736</v>
      </c>
      <c r="E15" s="12">
        <v>566778</v>
      </c>
      <c r="F15" s="11" t="str">
        <f t="shared" si="0"/>
        <v>CN=tscarfone,OU=Users,OU=Corp,DC=contoso,DC=com</v>
      </c>
      <c r="G15" s="11" t="s">
        <v>149</v>
      </c>
      <c r="H15" s="11" t="s">
        <v>84</v>
      </c>
      <c r="I15" s="11" t="s">
        <v>84</v>
      </c>
      <c r="J15" s="11" t="s">
        <v>84</v>
      </c>
      <c r="K15" s="11" t="s">
        <v>120</v>
      </c>
      <c r="L15" s="11" t="s">
        <v>119</v>
      </c>
      <c r="M15" s="11" t="s">
        <v>122</v>
      </c>
      <c r="N15" s="10" t="str">
        <f t="shared" si="1"/>
        <v>0383736</v>
      </c>
      <c r="O15" s="11" t="str">
        <f t="shared" si="2"/>
        <v>Thompson, Bob</v>
      </c>
      <c r="Q15" s="11" t="s">
        <v>85</v>
      </c>
      <c r="R15" s="13" t="s">
        <v>39</v>
      </c>
      <c r="U15" s="11" t="s">
        <v>1</v>
      </c>
      <c r="Y15" s="13" t="str">
        <f t="shared" si="10"/>
        <v>tscarfone@contoso.com</v>
      </c>
      <c r="Z15" s="10" t="str">
        <f t="shared" si="3"/>
        <v>tscarfone</v>
      </c>
      <c r="AB15" s="11" t="s">
        <v>152</v>
      </c>
      <c r="AC15" s="11" t="s">
        <v>154</v>
      </c>
      <c r="AD15" s="11" t="s">
        <v>158</v>
      </c>
      <c r="AE15" s="11">
        <v>20004</v>
      </c>
      <c r="AF15" s="11" t="s">
        <v>1</v>
      </c>
      <c r="AH15" s="11" t="s">
        <v>163</v>
      </c>
      <c r="AI15" s="11" t="s">
        <v>162</v>
      </c>
      <c r="AJ15" s="11" t="s">
        <v>161</v>
      </c>
      <c r="AK15" s="15">
        <v>23452</v>
      </c>
      <c r="AL15" s="11" t="s">
        <v>2</v>
      </c>
      <c r="AQ15" s="13" t="str">
        <f t="shared" si="4"/>
        <v>tscarfone@contoso.com</v>
      </c>
      <c r="AS15" s="17"/>
      <c r="AT15" s="11" t="str">
        <f t="shared" si="5"/>
        <v/>
      </c>
      <c r="AU15" s="13" t="str">
        <f t="shared" si="11"/>
        <v/>
      </c>
      <c r="AV15" s="13" t="str">
        <f t="shared" si="6"/>
        <v>tscarfone@contoso.com</v>
      </c>
      <c r="AW15" s="11" t="s">
        <v>52</v>
      </c>
      <c r="AX15" s="13" t="str">
        <f t="shared" si="7"/>
        <v>tscarfone@contoso.com</v>
      </c>
      <c r="AY15" s="11" t="str">
        <f t="shared" si="8"/>
        <v>SIP:tscarfone@contoso.com</v>
      </c>
      <c r="AZ15" s="11" t="str">
        <f t="shared" si="9"/>
        <v>SMTP:tscarfone@contoso.com;SIP:tscarfone@contoso.com</v>
      </c>
    </row>
    <row r="16" spans="1:52" x14ac:dyDescent="0.25">
      <c r="A16" s="10">
        <v>0</v>
      </c>
      <c r="B16" s="11" t="s">
        <v>164</v>
      </c>
      <c r="C16" s="11" t="s">
        <v>151</v>
      </c>
      <c r="D16" s="11">
        <v>484746</v>
      </c>
      <c r="F16" s="11" t="str">
        <f t="shared" si="0"/>
        <v>CN=mvillarreal,OU=Users,OU=Corp,DC=contoso,DC=com</v>
      </c>
      <c r="G16" s="11" t="s">
        <v>149</v>
      </c>
      <c r="H16" s="11" t="s">
        <v>86</v>
      </c>
      <c r="I16" s="11" t="s">
        <v>86</v>
      </c>
      <c r="J16" s="11" t="s">
        <v>86</v>
      </c>
      <c r="K16" s="11" t="s">
        <v>135</v>
      </c>
      <c r="L16" s="11" t="s">
        <v>113</v>
      </c>
      <c r="M16" s="11" t="s">
        <v>134</v>
      </c>
      <c r="N16" s="10" t="str">
        <f t="shared" si="1"/>
        <v>0484746</v>
      </c>
      <c r="O16" s="11" t="str">
        <f t="shared" si="2"/>
        <v>Su, Barbara</v>
      </c>
      <c r="Q16" s="11" t="s">
        <v>87</v>
      </c>
      <c r="R16" s="13" t="s">
        <v>39</v>
      </c>
      <c r="U16" s="11" t="s">
        <v>1</v>
      </c>
      <c r="Y16" s="13" t="str">
        <f t="shared" si="10"/>
        <v>mvillarreal@contoso.com</v>
      </c>
      <c r="Z16" s="10" t="str">
        <f t="shared" si="3"/>
        <v>mvillarreal</v>
      </c>
      <c r="AB16" s="11" t="s">
        <v>152</v>
      </c>
      <c r="AC16" s="11" t="s">
        <v>154</v>
      </c>
      <c r="AD16" s="11" t="s">
        <v>158</v>
      </c>
      <c r="AE16" s="11">
        <v>20004</v>
      </c>
      <c r="AF16" s="11" t="s">
        <v>1</v>
      </c>
      <c r="AH16" s="11" t="s">
        <v>163</v>
      </c>
      <c r="AI16" s="11" t="s">
        <v>162</v>
      </c>
      <c r="AJ16" s="11" t="s">
        <v>161</v>
      </c>
      <c r="AK16" s="15">
        <v>23452</v>
      </c>
      <c r="AL16" s="11" t="s">
        <v>2</v>
      </c>
      <c r="AQ16" s="13" t="str">
        <f t="shared" si="4"/>
        <v>mvillarreal@contoso.com</v>
      </c>
      <c r="AS16" s="17"/>
      <c r="AT16" s="11" t="str">
        <f t="shared" si="5"/>
        <v/>
      </c>
      <c r="AU16" s="13" t="str">
        <f t="shared" si="11"/>
        <v/>
      </c>
      <c r="AV16" s="13" t="str">
        <f t="shared" si="6"/>
        <v>mvillarreal@contoso.com</v>
      </c>
      <c r="AW16" s="11" t="s">
        <v>52</v>
      </c>
      <c r="AX16" s="13" t="str">
        <f t="shared" si="7"/>
        <v>mvillarreal@contoso.com</v>
      </c>
      <c r="AY16" s="11" t="str">
        <f t="shared" si="8"/>
        <v>SIP:mvillarreal@contoso.com</v>
      </c>
      <c r="AZ16" s="11" t="str">
        <f t="shared" si="9"/>
        <v>SMTP:mvillarreal@contoso.com;SIP:mvillarreal@contoso.com</v>
      </c>
    </row>
    <row r="17" spans="1:52" x14ac:dyDescent="0.25">
      <c r="A17" s="10">
        <v>0</v>
      </c>
      <c r="B17" s="11" t="s">
        <v>164</v>
      </c>
      <c r="C17" s="11" t="s">
        <v>151</v>
      </c>
      <c r="D17" s="11">
        <v>595058</v>
      </c>
      <c r="E17" s="12">
        <v>484746</v>
      </c>
      <c r="F17" s="11" t="str">
        <f t="shared" si="0"/>
        <v>CN=ksweeney1,OU=Users,OU=Corp,DC=contoso,DC=com</v>
      </c>
      <c r="G17" s="11" t="s">
        <v>149</v>
      </c>
      <c r="H17" s="11" t="s">
        <v>88</v>
      </c>
      <c r="I17" s="11" t="s">
        <v>88</v>
      </c>
      <c r="J17" s="11" t="s">
        <v>88</v>
      </c>
      <c r="K17" s="11" t="s">
        <v>53</v>
      </c>
      <c r="L17" s="11" t="s">
        <v>128</v>
      </c>
      <c r="M17" s="11" t="s">
        <v>95</v>
      </c>
      <c r="N17" s="10" t="str">
        <f t="shared" si="1"/>
        <v>0595058</v>
      </c>
      <c r="O17" s="11" t="str">
        <f t="shared" si="2"/>
        <v>Charles, David</v>
      </c>
      <c r="Q17" s="11" t="s">
        <v>90</v>
      </c>
      <c r="R17" s="13" t="s">
        <v>39</v>
      </c>
      <c r="U17" s="11" t="s">
        <v>1</v>
      </c>
      <c r="Y17" s="13" t="str">
        <f t="shared" si="10"/>
        <v>ksweeney1@contoso.com</v>
      </c>
      <c r="Z17" s="10" t="str">
        <f t="shared" si="3"/>
        <v>ksweeney1</v>
      </c>
      <c r="AB17" s="11" t="s">
        <v>152</v>
      </c>
      <c r="AC17" s="11" t="s">
        <v>154</v>
      </c>
      <c r="AD17" s="11" t="s">
        <v>159</v>
      </c>
      <c r="AE17" s="11">
        <v>20005</v>
      </c>
      <c r="AF17" s="11" t="s">
        <v>1</v>
      </c>
      <c r="AH17" s="11" t="s">
        <v>163</v>
      </c>
      <c r="AI17" s="11" t="s">
        <v>162</v>
      </c>
      <c r="AJ17" s="11" t="s">
        <v>161</v>
      </c>
      <c r="AK17" s="15">
        <v>23452</v>
      </c>
      <c r="AL17" s="11" t="s">
        <v>2</v>
      </c>
      <c r="AQ17" s="13" t="str">
        <f t="shared" si="4"/>
        <v>ksweeney1@contoso.com</v>
      </c>
      <c r="AS17" s="17"/>
      <c r="AT17" s="11" t="str">
        <f t="shared" si="5"/>
        <v/>
      </c>
      <c r="AU17" s="13" t="str">
        <f t="shared" si="11"/>
        <v/>
      </c>
      <c r="AV17" s="13" t="str">
        <f t="shared" si="6"/>
        <v>ksweeney1@contoso.com</v>
      </c>
      <c r="AW17" s="11" t="s">
        <v>52</v>
      </c>
      <c r="AX17" s="13" t="str">
        <f t="shared" si="7"/>
        <v>ksweeney1@contoso.com</v>
      </c>
      <c r="AY17" s="11" t="str">
        <f t="shared" si="8"/>
        <v>SIP:ksweeney1@contoso.com</v>
      </c>
      <c r="AZ17" s="11" t="str">
        <f t="shared" si="9"/>
        <v>SMTP:ksweeney1@contoso.com;SIP:ksweeney1@contoso.com</v>
      </c>
    </row>
    <row r="18" spans="1:52" x14ac:dyDescent="0.25">
      <c r="A18" s="10">
        <v>0</v>
      </c>
      <c r="B18" s="11" t="s">
        <v>164</v>
      </c>
      <c r="C18" s="11" t="s">
        <v>151</v>
      </c>
      <c r="D18" s="11">
        <v>696867</v>
      </c>
      <c r="E18" s="12">
        <v>484746</v>
      </c>
      <c r="F18" s="11" t="str">
        <f t="shared" si="0"/>
        <v>CN=irevuelta,OU=Users,OU=Corp,DC=contoso,DC=com</v>
      </c>
      <c r="G18" s="11" t="s">
        <v>149</v>
      </c>
      <c r="H18" s="11" t="s">
        <v>91</v>
      </c>
      <c r="I18" s="11" t="s">
        <v>91</v>
      </c>
      <c r="J18" s="11" t="s">
        <v>91</v>
      </c>
      <c r="K18" s="11" t="s">
        <v>98</v>
      </c>
      <c r="L18" s="11" t="s">
        <v>114</v>
      </c>
      <c r="M18" s="11" t="s">
        <v>110</v>
      </c>
      <c r="N18" s="10" t="str">
        <f t="shared" si="1"/>
        <v>0696867</v>
      </c>
      <c r="O18" s="11" t="str">
        <f t="shared" si="2"/>
        <v>Roberts, Donald</v>
      </c>
      <c r="Q18" s="11" t="s">
        <v>93</v>
      </c>
      <c r="R18" s="13" t="s">
        <v>68</v>
      </c>
      <c r="U18" s="11" t="s">
        <v>1</v>
      </c>
      <c r="Y18" s="13" t="str">
        <f t="shared" si="10"/>
        <v>irevuelta@contoso.com</v>
      </c>
      <c r="Z18" s="10" t="str">
        <f t="shared" si="3"/>
        <v>irevuelta</v>
      </c>
      <c r="AB18" s="11" t="s">
        <v>152</v>
      </c>
      <c r="AC18" s="11" t="s">
        <v>154</v>
      </c>
      <c r="AD18" s="11" t="s">
        <v>159</v>
      </c>
      <c r="AE18" s="11">
        <v>20005</v>
      </c>
      <c r="AF18" s="11" t="s">
        <v>1</v>
      </c>
      <c r="AG18" s="11" t="s">
        <v>1</v>
      </c>
      <c r="AH18" s="11" t="s">
        <v>163</v>
      </c>
      <c r="AI18" s="11" t="s">
        <v>162</v>
      </c>
      <c r="AJ18" s="11" t="s">
        <v>161</v>
      </c>
      <c r="AK18" s="15">
        <v>23452</v>
      </c>
      <c r="AL18" s="11" t="s">
        <v>2</v>
      </c>
      <c r="AQ18" s="13" t="str">
        <f t="shared" si="4"/>
        <v>irevuelta@contoso.com</v>
      </c>
      <c r="AS18" s="17"/>
      <c r="AT18" s="11" t="str">
        <f t="shared" si="5"/>
        <v/>
      </c>
      <c r="AU18" s="13" t="str">
        <f t="shared" si="11"/>
        <v/>
      </c>
      <c r="AV18" s="13" t="str">
        <f t="shared" si="6"/>
        <v>irevuelta@contoso.com</v>
      </c>
      <c r="AW18" s="11" t="s">
        <v>52</v>
      </c>
      <c r="AX18" s="13" t="str">
        <f t="shared" si="7"/>
        <v>irevuelta@contoso.com</v>
      </c>
      <c r="AY18" s="11" t="str">
        <f t="shared" si="8"/>
        <v>SIP:irevuelta@contoso.com</v>
      </c>
      <c r="AZ18" s="11" t="str">
        <f t="shared" si="9"/>
        <v>SMTP:irevuelta@contoso.com;SIP:irevuelta@contoso.com</v>
      </c>
    </row>
    <row r="19" spans="1:52" x14ac:dyDescent="0.25">
      <c r="A19" s="10">
        <v>0</v>
      </c>
      <c r="B19" s="11" t="s">
        <v>164</v>
      </c>
      <c r="C19" s="11" t="s">
        <v>151</v>
      </c>
      <c r="D19" s="11">
        <v>131415</v>
      </c>
      <c r="E19" s="12">
        <v>484746</v>
      </c>
      <c r="F19" s="11" t="str">
        <f t="shared" si="0"/>
        <v>CN=csoto,OU=Users,OU=Corp,DC=contoso,DC=com</v>
      </c>
      <c r="G19" s="11" t="s">
        <v>149</v>
      </c>
      <c r="H19" s="11" t="s">
        <v>94</v>
      </c>
      <c r="I19" s="11" t="s">
        <v>94</v>
      </c>
      <c r="J19" s="11" t="s">
        <v>94</v>
      </c>
      <c r="K19" s="11" t="s">
        <v>143</v>
      </c>
      <c r="L19" s="11" t="s">
        <v>131</v>
      </c>
      <c r="M19" s="11" t="s">
        <v>150</v>
      </c>
      <c r="N19" s="10" t="str">
        <f t="shared" si="1"/>
        <v>0131415</v>
      </c>
      <c r="O19" s="11" t="str">
        <f t="shared" si="2"/>
        <v>Valenza, Denise</v>
      </c>
      <c r="Q19" s="11" t="s">
        <v>96</v>
      </c>
      <c r="R19" s="13" t="s">
        <v>68</v>
      </c>
      <c r="U19" s="11" t="s">
        <v>1</v>
      </c>
      <c r="Y19" s="13" t="str">
        <f t="shared" si="10"/>
        <v>csoto@contoso.com</v>
      </c>
      <c r="Z19" s="10" t="str">
        <f t="shared" si="3"/>
        <v>csoto</v>
      </c>
      <c r="AB19" s="11" t="s">
        <v>152</v>
      </c>
      <c r="AC19" s="11" t="s">
        <v>154</v>
      </c>
      <c r="AD19" s="11" t="s">
        <v>160</v>
      </c>
      <c r="AE19" s="11">
        <v>20006</v>
      </c>
      <c r="AF19" s="11" t="s">
        <v>1</v>
      </c>
      <c r="AG19" s="11" t="s">
        <v>1</v>
      </c>
      <c r="AH19" s="11" t="s">
        <v>163</v>
      </c>
      <c r="AI19" s="11" t="s">
        <v>162</v>
      </c>
      <c r="AJ19" s="11" t="s">
        <v>161</v>
      </c>
      <c r="AK19" s="15">
        <v>23452</v>
      </c>
      <c r="AL19" s="11" t="s">
        <v>2</v>
      </c>
      <c r="AQ19" s="13" t="str">
        <f t="shared" si="4"/>
        <v>csoto@contoso.com</v>
      </c>
      <c r="AS19" s="17"/>
      <c r="AT19" s="11" t="str">
        <f t="shared" si="5"/>
        <v/>
      </c>
      <c r="AU19" s="13" t="str">
        <f t="shared" si="11"/>
        <v/>
      </c>
      <c r="AV19" s="13" t="str">
        <f t="shared" si="6"/>
        <v>csoto@contoso.com</v>
      </c>
      <c r="AW19" s="11" t="s">
        <v>52</v>
      </c>
      <c r="AX19" s="13" t="str">
        <f t="shared" si="7"/>
        <v>csoto@contoso.com</v>
      </c>
      <c r="AY19" s="11" t="str">
        <f t="shared" si="8"/>
        <v>SIP:csoto@contoso.com</v>
      </c>
      <c r="AZ19" s="11" t="str">
        <f t="shared" si="9"/>
        <v>SMTP:csoto@contoso.com;SIP:csoto@contoso.com</v>
      </c>
    </row>
    <row r="20" spans="1:52" x14ac:dyDescent="0.25">
      <c r="A20" s="10">
        <v>0</v>
      </c>
      <c r="B20" s="11" t="s">
        <v>164</v>
      </c>
      <c r="C20" s="11" t="s">
        <v>151</v>
      </c>
      <c r="D20" s="11">
        <v>262728</v>
      </c>
      <c r="E20" s="12">
        <v>484746</v>
      </c>
      <c r="F20" s="11" t="str">
        <f t="shared" si="0"/>
        <v>CN=dstevenson,OU=Users,OU=Corp,DC=contoso,DC=com</v>
      </c>
      <c r="G20" s="11" t="s">
        <v>149</v>
      </c>
      <c r="H20" s="11" t="s">
        <v>97</v>
      </c>
      <c r="I20" s="11" t="s">
        <v>97</v>
      </c>
      <c r="J20" s="11" t="s">
        <v>97</v>
      </c>
      <c r="K20" s="11" t="s">
        <v>121</v>
      </c>
      <c r="L20" s="11" t="s">
        <v>42</v>
      </c>
      <c r="M20" s="11" t="s">
        <v>99</v>
      </c>
      <c r="N20" s="10" t="str">
        <f t="shared" si="1"/>
        <v>0262728</v>
      </c>
      <c r="O20" s="11" t="str">
        <f t="shared" si="2"/>
        <v>Stevenson, Allen</v>
      </c>
      <c r="Q20" s="11" t="s">
        <v>100</v>
      </c>
      <c r="R20" s="13" t="s">
        <v>68</v>
      </c>
      <c r="U20" s="11" t="s">
        <v>1</v>
      </c>
      <c r="Y20" s="13" t="str">
        <f t="shared" si="10"/>
        <v>dstevenson@contoso.com</v>
      </c>
      <c r="Z20" s="10" t="str">
        <f t="shared" si="3"/>
        <v>dstevenson</v>
      </c>
      <c r="AB20" s="11" t="s">
        <v>152</v>
      </c>
      <c r="AC20" s="11" t="s">
        <v>154</v>
      </c>
      <c r="AD20" s="11" t="s">
        <v>160</v>
      </c>
      <c r="AE20" s="11">
        <v>20006</v>
      </c>
      <c r="AF20" s="11" t="s">
        <v>1</v>
      </c>
      <c r="AG20" s="11" t="s">
        <v>1</v>
      </c>
      <c r="AH20" s="11" t="s">
        <v>163</v>
      </c>
      <c r="AI20" s="11" t="s">
        <v>162</v>
      </c>
      <c r="AJ20" s="11" t="s">
        <v>161</v>
      </c>
      <c r="AK20" s="15">
        <v>23452</v>
      </c>
      <c r="AL20" s="11" t="s">
        <v>2</v>
      </c>
      <c r="AQ20" s="13" t="str">
        <f t="shared" si="4"/>
        <v>dstevenson@contoso.com</v>
      </c>
      <c r="AS20" s="17"/>
      <c r="AT20" s="11" t="str">
        <f t="shared" si="5"/>
        <v/>
      </c>
      <c r="AU20" s="13" t="str">
        <f t="shared" si="11"/>
        <v/>
      </c>
      <c r="AV20" s="13" t="str">
        <f t="shared" si="6"/>
        <v>dstevenson@contoso.com</v>
      </c>
      <c r="AW20" s="11" t="s">
        <v>52</v>
      </c>
      <c r="AX20" s="13" t="str">
        <f t="shared" si="7"/>
        <v>dstevenson@contoso.com</v>
      </c>
      <c r="AY20" s="11" t="str">
        <f t="shared" si="8"/>
        <v>SIP:dstevenson@contoso.com</v>
      </c>
      <c r="AZ20" s="11" t="str">
        <f t="shared" si="9"/>
        <v>SMTP:dstevenson@contoso.com;SIP:dstevenson@contoso.com</v>
      </c>
    </row>
    <row r="21" spans="1:52" x14ac:dyDescent="0.25">
      <c r="AK21" s="11"/>
      <c r="AS21" s="17"/>
      <c r="AV21" s="13"/>
      <c r="AX21" s="13"/>
    </row>
  </sheetData>
  <autoFilter ref="A1:AZ21" xr:uid="{00000000-0009-0000-0000-000000000000}"/>
  <conditionalFormatting sqref="F1:F1048576">
    <cfRule type="duplicateValues" dxfId="1" priority="5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selection activeCell="A2" sqref="A2:B10"/>
    </sheetView>
  </sheetViews>
  <sheetFormatPr defaultRowHeight="15" x14ac:dyDescent="0.25"/>
  <cols>
    <col min="1" max="1" width="11" bestFit="1" customWidth="1"/>
    <col min="2" max="2" width="52.5703125" bestFit="1" customWidth="1"/>
  </cols>
  <sheetData>
    <row r="1" spans="1:2" x14ac:dyDescent="0.25">
      <c r="A1" s="2" t="s">
        <v>170</v>
      </c>
      <c r="B1" s="3" t="s">
        <v>169</v>
      </c>
    </row>
    <row r="2" spans="1:2" x14ac:dyDescent="0.25">
      <c r="A2">
        <v>123123</v>
      </c>
      <c r="B2" t="s">
        <v>165</v>
      </c>
    </row>
    <row r="3" spans="1:2" x14ac:dyDescent="0.25">
      <c r="A3">
        <v>474747</v>
      </c>
      <c r="B3" t="s">
        <v>166</v>
      </c>
    </row>
    <row r="4" spans="1:2" x14ac:dyDescent="0.25">
      <c r="A4">
        <v>484746</v>
      </c>
      <c r="B4" t="s">
        <v>168</v>
      </c>
    </row>
    <row r="5" spans="1:2" x14ac:dyDescent="0.25">
      <c r="A5">
        <v>566778</v>
      </c>
      <c r="B5" t="s">
        <v>167</v>
      </c>
    </row>
  </sheetData>
  <sortState xmlns:xlrd2="http://schemas.microsoft.com/office/spreadsheetml/2017/richdata2" ref="A2:C5">
    <sortCondition ref="A2"/>
  </sortState>
  <conditionalFormatting sqref="B1:B5">
    <cfRule type="duplicateValues" dxfId="0" priority="9"/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IMStatus xmlns="a922f92c-ebd9-4408-ae39-b4e66478dbaf">New Metlife Document</RIMStatus>
    <RIMInDispositionReview xmlns="a922f92c-ebd9-4408-ae39-b4e66478dbaf">false</RIMInDispositionReview>
    <GIPClassCodeTaxHTField0 xmlns="a922f92c-ebd9-4408-ae39-b4e66478dbaf">
      <Terms xmlns="http://schemas.microsoft.com/office/infopath/2007/PartnerControls"/>
    </GIPClassCodeTaxHTField0>
    <RIMNamedEvent xmlns="a922f92c-ebd9-4408-ae39-b4e66478dbaf">id-1;#RIMBlank</RIMNamedEvent>
    <RIMCountryTaxHTField0 xmlns="a922f92c-ebd9-4408-ae39-b4e66478dbaf">
      <Terms xmlns="http://schemas.microsoft.com/office/infopath/2007/PartnerControls"/>
    </RIMCountryTaxHTField0>
    <Area xmlns="a922f92c-ebd9-4408-ae39-b4e66478dbaf" xsi:nil="true"/>
    <Hidden_x003f_ xmlns="a922f92c-ebd9-4408-ae39-b4e66478dbaf">false</Hidden_x003f_>
    <DocType xmlns="a922f92c-ebd9-4408-ae39-b4e66478dbaf" xsi:nil="true"/>
    <TaxCatchAll xmlns="32f2367a-313f-43c9-b9ab-26948e9e8ba4"/>
    <GIPEventDate xmlns="a922f92c-ebd9-4408-ae39-b4e66478dbaf" xsi:nil="true"/>
    <RIMIsInRecordsCenter xmlns="a922f92c-ebd9-4408-ae39-b4e66478dbaf">false</RIMIsInRecordsCenter>
    <RIMIsSuperseded xmlns="a922f92c-ebd9-4408-ae39-b4e66478dbaf">false</RIMIsSuperseded>
    <RIMFarmId xmlns="a922f92c-ebd9-4408-ae39-b4e66478dbaf">d631f93c-4dc4-4574-b44b-b8deb029919d</RIMFarmId>
    <_dlc_DocId xmlns="32f2367a-313f-43c9-b9ab-26948e9e8ba4">ML551551-34-784</_dlc_DocId>
    <_dlc_DocIdUrl xmlns="32f2367a-313f-43c9-b9ab-26948e9e8ba4">
      <Url>https://team.amer.mymetlife.com/teams/EIAOutboundProjectMgmt/jtmp/usr/_layouts/DocIdRedir.aspx?ID=ML551551-34-784</Url>
      <Description>ML551551-34-784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Microsoft.Office.RecordsManagement.PolicyFeatures.ExpirationEventReceiver</Name>
    <Synchronization>Synchronous</Synchronization>
    <Type>10001</Type>
    <SequenceNumber>101</SequenceNumber>
    <Assembly>Microsoft.Office.Policy, Version=14.0.0.0,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10002</Type>
    <SequenceNumber>102</SequenceNumber>
    <Assembly>Microsoft.Office.Policy, Version=14.0.0.0,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10004</Type>
    <SequenceNumber>103</SequenceNumber>
    <Assembly>Microsoft.Office.Policy, Version=14.0.0.0,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10006</Type>
    <SequenceNumber>104</SequenceNumber>
    <Assembly>Microsoft.Office.Policy, Version=14.0.0.0,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10009</Type>
    <SequenceNumber>105</SequenceNumber>
    <Assembly>Microsoft.Office.Policy, Version=14.0.0.0, Culture=neutral, PublicKeyToken=71e9bce111e9429c</Assembly>
    <Class>Microsoft.Office.RecordsManagement.Internal.UpdateExpireDate</Class>
    <Data/>
    <Filter/>
  </Receiver>
  <Receiver>
    <Name/>
    <Synchronization>Synchronous</Synchronization>
    <Type>1</Type>
    <SequenceNumber>10000</SequenceNumber>
    <Assembly>MetLife.RIM.RecordManagement, Version=1.0.0.0, Culture=neutral, PublicKeyToken=409a238929b4a9bd</Assembly>
    <Class>MetLife.RIM.RecordManagement.Features.ContentTypes.ItemContentTypeEventReceiver</Class>
    <Data/>
    <Filter/>
  </Receiver>
  <Receiver>
    <Name/>
    <Synchronization>Synchronous</Synchronization>
    <Type>10001</Type>
    <SequenceNumber>10000</SequenceNumber>
    <Assembly>MetLife.RIM.RecordManagement, Version=1.0.0.0, Culture=neutral, PublicKeyToken=409a238929b4a9bd</Assembly>
    <Class>MetLife.RIM.RecordManagement.Features.ContentTypes.ItemContentTypeEventReceiver</Class>
    <Data/>
    <Filter/>
  </Receiver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p:Policy xmlns:p="office.server.policy" id="" local="true">
  <p:Name>MetLife Document</p:Name>
  <p:Description/>
  <p:Statement/>
  <p:PolicyItems>
    <p:PolicyItem featureId="Microsoft.Office.RecordsManagement.PolicyFeatures.Expiration" staticId="0x0101000728167CD9C94899925BA69C4AF6743E|1070707530" UniqueId="c963c7f9-86ab-47ed-84d2-46963c30ff53">
      <p:Name>Retention</p:Name>
      <p:Description>Automatic scheduling of content for processing, and performing a retention action on content that has reached its due date.</p:Description>
      <p:CustomData>
        <Schedules nextStageId="2">
          <Schedule type="Default">
            <stages>
              <data>
                <formula id="Microsoft.Office.RecordsManagement.PolicyFeatures.Expiration.Formula.BuiltIn">
                  <number>12</number>
                  <property>_vti_ItemDeclaredRecord</property>
                  <propertyId>f9a44731-84eb-43a4-9973-cd2953ad8646</propertyId>
                  <period>months</period>
                </formula>
                <action type="action" id="Microsoft.Office.RecordsManagement.PolicyFeatures.Expiration.Action.DeletePreviousVersions"/>
              </data>
            </stages>
          </Schedule>
        </Schedules>
      </p:CustomData>
    </p:PolicyItem>
  </p:PolicyItems>
</p:Policy>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MetLife Document" ma:contentTypeID="0x0101000728167CD9C94899925BA69C4AF6743E0039DF1EBF3502D6429F2214A003788B1C" ma:contentTypeVersion="20" ma:contentTypeDescription="MetLife Document Content Type" ma:contentTypeScope="" ma:versionID="9ac2f7dcdb00b2695b2f264525a9daf5">
  <xsd:schema xmlns:xsd="http://www.w3.org/2001/XMLSchema" xmlns:xs="http://www.w3.org/2001/XMLSchema" xmlns:p="http://schemas.microsoft.com/office/2006/metadata/properties" xmlns:ns1="http://schemas.microsoft.com/sharepoint/v3" xmlns:ns2="32f2367a-313f-43c9-b9ab-26948e9e8ba4" xmlns:ns3="a922f92c-ebd9-4408-ae39-b4e66478dbaf" targetNamespace="http://schemas.microsoft.com/office/2006/metadata/properties" ma:root="true" ma:fieldsID="adf6a2260baecb662824601b6d581759" ns1:_="" ns2:_="" ns3:_="">
    <xsd:import namespace="http://schemas.microsoft.com/sharepoint/v3"/>
    <xsd:import namespace="32f2367a-313f-43c9-b9ab-26948e9e8ba4"/>
    <xsd:import namespace="a922f92c-ebd9-4408-ae39-b4e66478dbaf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GIPClassCodeTaxHTField0" minOccurs="0"/>
                <xsd:element ref="ns3:GIPEventDate" minOccurs="0"/>
                <xsd:element ref="ns3:RIMCountryTaxHTField0" minOccurs="0"/>
                <xsd:element ref="ns3:RIMRetentionStartDate" minOccurs="0"/>
                <xsd:element ref="ns3:RIMNamedEvent"/>
                <xsd:element ref="ns3:RIMVersionHistoryDeleted" minOccurs="0"/>
                <xsd:element ref="ns3:RIMIsGoldCopy" minOccurs="0"/>
                <xsd:element ref="ns3:RIMInDispositionReview"/>
                <xsd:element ref="ns3:RIMWillSupersede" minOccurs="0"/>
                <xsd:element ref="ns3:RIMSupersedes" minOccurs="0"/>
                <xsd:element ref="ns3:RIMIsSuperseded"/>
                <xsd:element ref="ns3:RIMGoldCopyVersion" minOccurs="0"/>
                <xsd:element ref="ns3:RIMDocumentID" minOccurs="0"/>
                <xsd:element ref="ns3:RIMDocumentSource" minOccurs="0"/>
                <xsd:element ref="ns3:RIMCostCenter" minOccurs="0"/>
                <xsd:element ref="ns3:RIMIsInRecordsCenter"/>
                <xsd:element ref="ns3:RIMFarmId" minOccurs="0"/>
                <xsd:element ref="ns3:RIMStatus" minOccurs="0"/>
                <xsd:element ref="ns3:RIMGoldCopyOwner" minOccurs="0"/>
                <xsd:element ref="ns1:_dlc_Exempt" minOccurs="0"/>
                <xsd:element ref="ns1:_dlc_ExpireDateSaved" minOccurs="0"/>
                <xsd:element ref="ns1:_dlc_ExpireDate" minOccurs="0"/>
                <xsd:element ref="ns2:_dlc_DocId" minOccurs="0"/>
                <xsd:element ref="ns2:_dlc_DocIdUrl" minOccurs="0"/>
                <xsd:element ref="ns2:_dlc_DocIdPersistId" minOccurs="0"/>
                <xsd:element ref="ns3:Area" minOccurs="0"/>
                <xsd:element ref="ns3:DocType" minOccurs="0"/>
                <xsd:element ref="ns3:Hidden_x003f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empt" ma:index="31" nillable="true" ma:displayName="Exempt from Policy" ma:hidden="true" ma:internalName="_dlc_Exempt" ma:readOnly="true">
      <xsd:simpleType>
        <xsd:restriction base="dms:Unknown"/>
      </xsd:simpleType>
    </xsd:element>
    <xsd:element name="_dlc_ExpireDateSaved" ma:index="32" nillable="true" ma:displayName="Original Expiration Date" ma:hidden="true" ma:internalName="_dlc_ExpireDateSaved" ma:readOnly="true">
      <xsd:simpleType>
        <xsd:restriction base="dms:DateTime"/>
      </xsd:simpleType>
    </xsd:element>
    <xsd:element name="_dlc_ExpireDate" ma:index="33" nillable="true" ma:displayName="Expiration Date" ma:description="" ma:hidden="true" ma:indexed="true" ma:internalName="_dlc_ExpireDat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f2367a-313f-43c9-b9ab-26948e9e8b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Taxonomy Catch All Column" ma:hidden="true" ma:list="{6e131d2e-4f18-4a1e-a4f5-0d3aea5e6870}" ma:internalName="TaxCatchAll" ma:showField="CatchAllData" ma:web="32f2367a-313f-43c9-b9ab-26948e9e8b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Taxonomy Catch All Column1" ma:hidden="true" ma:list="{6e131d2e-4f18-4a1e-a4f5-0d3aea5e6870}" ma:internalName="TaxCatchAllLabel" ma:readOnly="true" ma:showField="CatchAllDataLabel" ma:web="32f2367a-313f-43c9-b9ab-26948e9e8b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_dlc_DocId" ma:index="34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35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36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22f92c-ebd9-4408-ae39-b4e66478dbaf" elementFormDefault="qualified">
    <xsd:import namespace="http://schemas.microsoft.com/office/2006/documentManagement/types"/>
    <xsd:import namespace="http://schemas.microsoft.com/office/infopath/2007/PartnerControls"/>
    <xsd:element name="GIPClassCodeTaxHTField0" ma:index="10" nillable="true" ma:taxonomy="true" ma:internalName="GIPClassCodeTaxHTField0" ma:taxonomyFieldName="GIPClassCode" ma:displayName="Class Code" ma:readOnly="false" ma:fieldId="{0de6c2ef-d6dc-4d41-98e8-774bff5bdf5e}" ma:sspId="e5a776eb-4441-47c6-aa6b-cf9885e12691" ma:termSetId="930a1eaf-a325-4090-b14a-241aea1aa7b2" ma:anchorId="ea985d07-18e5-44e9-9da4-dea8a1f210b3" ma:open="false" ma:isKeyword="false">
      <xsd:complexType>
        <xsd:sequence>
          <xsd:element ref="pc:Terms" minOccurs="0" maxOccurs="1"/>
        </xsd:sequence>
      </xsd:complexType>
    </xsd:element>
    <xsd:element name="GIPEventDate" ma:index="12" nillable="true" ma:displayName="Event Date" ma:format="DateOnly" ma:hidden="true" ma:internalName="GIPEventDate" ma:readOnly="false">
      <xsd:simpleType>
        <xsd:restriction base="dms:DateTime"/>
      </xsd:simpleType>
    </xsd:element>
    <xsd:element name="RIMCountryTaxHTField0" ma:index="13" nillable="true" ma:taxonomy="true" ma:internalName="RIMCountryTaxHTField0" ma:taxonomyFieldName="RIMCountry" ma:displayName="Country" ma:fieldId="{269c16a7-a377-4154-b213-46d814a9f5b7}" ma:sspId="e5a776eb-4441-47c6-aa6b-cf9885e12691" ma:termSetId="5073d489-78bb-4930-8e18-33d59ad770c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RIMRetentionStartDate" ma:index="15" nillable="true" ma:displayName="Retention Period Start Date" ma:format="DateOnly" ma:hidden="true" ma:internalName="RIMRetentionStartDate" ma:readOnly="true" ma:showField="FALSE">
      <xsd:simpleType>
        <xsd:restriction base="dms:DateTime"/>
      </xsd:simpleType>
    </xsd:element>
    <xsd:element name="RIMNamedEvent" ma:index="16" ma:displayName="Named Event" ma:default="id-1;#RIMBlank" ma:hidden="true" ma:internalName="RIMNamedEvent" ma:readOnly="false" ma:showField="FALSE">
      <xsd:simpleType>
        <xsd:restriction base="dms:Text"/>
      </xsd:simpleType>
    </xsd:element>
    <xsd:element name="RIMVersionHistoryDeleted" ma:index="17" nillable="true" ma:displayName="Version History Deleted" ma:hidden="true" ma:internalName="RIMVersionHistoryDeleted" ma:readOnly="true" ma:showField="FALSE">
      <xsd:simpleType>
        <xsd:restriction base="dms:Boolean"/>
      </xsd:simpleType>
    </xsd:element>
    <xsd:element name="RIMIsGoldCopy" ma:index="18" nillable="true" ma:displayName="Is Gold Copy" ma:hidden="true" ma:internalName="RIMIsGoldCopy" ma:readOnly="true" ma:showField="FALSE">
      <xsd:simpleType>
        <xsd:restriction base="dms:Boolean"/>
      </xsd:simpleType>
    </xsd:element>
    <xsd:element name="RIMInDispositionReview" ma:index="19" ma:displayName="In Disposition Review" ma:default="0" ma:hidden="true" ma:internalName="RIMInDispositionReview" ma:readOnly="false" ma:showField="FALSE">
      <xsd:simpleType>
        <xsd:restriction base="dms:Boolean"/>
      </xsd:simpleType>
    </xsd:element>
    <xsd:element name="RIMWillSupersede" ma:index="20" nillable="true" ma:displayName="Will Supersede" ma:hidden="true" ma:internalName="RIMWillSupersede" ma:readOnly="true" ma:showField="FALSE">
      <xsd:simpleType>
        <xsd:restriction base="dms:Text"/>
      </xsd:simpleType>
    </xsd:element>
    <xsd:element name="RIMSupersedes" ma:index="21" nillable="true" ma:displayName="Supersedes" ma:hidden="true" ma:internalName="RIMSupersedes" ma:readOnly="true" ma:showField="FALSE">
      <xsd:simpleType>
        <xsd:restriction base="dms:Text"/>
      </xsd:simpleType>
    </xsd:element>
    <xsd:element name="RIMIsSuperseded" ma:index="22" ma:displayName="Is Superseded" ma:default="0" ma:hidden="true" ma:internalName="RIMIsSuperseded" ma:readOnly="false" ma:showField="FALSE">
      <xsd:simpleType>
        <xsd:restriction base="dms:Boolean"/>
      </xsd:simpleType>
    </xsd:element>
    <xsd:element name="RIMGoldCopyVersion" ma:index="23" nillable="true" ma:displayName="Gold Copy Version" ma:hidden="true" ma:internalName="RIMGoldCopyVersion" ma:readOnly="true" ma:showField="FALSE">
      <xsd:simpleType>
        <xsd:restriction base="dms:Unknown"/>
      </xsd:simpleType>
    </xsd:element>
    <xsd:element name="RIMDocumentID" ma:index="24" nillable="true" ma:displayName="Oryginal Document ID" ma:hidden="true" ma:internalName="RIMDocumentID" ma:readOnly="true" ma:showField="FALSE">
      <xsd:simpleType>
        <xsd:restriction base="dms:Text"/>
      </xsd:simpleType>
    </xsd:element>
    <xsd:element name="RIMDocumentSource" ma:index="25" nillable="true" ma:displayName="Document Source" ma:hidden="true" ma:internalName="RIMDocumentSource" ma:readOnly="true" ma:showField="FALSE">
      <xsd:simpleType>
        <xsd:restriction base="dms:Text"/>
      </xsd:simpleType>
    </xsd:element>
    <xsd:element name="RIMCostCenter" ma:index="26" nillable="true" ma:displayName="Cost Center" ma:hidden="true" ma:internalName="RIMCostCenter" ma:readOnly="true" ma:showField="FALSE">
      <xsd:simpleType>
        <xsd:restriction base="dms:Unknown"/>
      </xsd:simpleType>
    </xsd:element>
    <xsd:element name="RIMIsInRecordsCenter" ma:index="27" ma:displayName="Is in records center" ma:default="0" ma:hidden="true" ma:internalName="RIMIsInRecordsCenter" ma:readOnly="false" ma:showField="FALSE">
      <xsd:simpleType>
        <xsd:restriction base="dms:Boolean"/>
      </xsd:simpleType>
    </xsd:element>
    <xsd:element name="RIMFarmId" ma:index="28" nillable="true" ma:displayName="Farm Id" ma:hidden="true" ma:internalName="RIMFarmId" ma:readOnly="false" ma:showField="FALSE">
      <xsd:simpleType>
        <xsd:restriction base="dms:Text"/>
      </xsd:simpleType>
    </xsd:element>
    <xsd:element name="RIMStatus" ma:index="29" nillable="true" ma:displayName="Disposition Status" ma:default="New Metlife Document" ma:format="Dropdown" ma:hidden="true" ma:internalName="RIMStatus" ma:showField="FALSE">
      <xsd:simpleType>
        <xsd:restriction base="dms:Choice">
          <xsd:enumeration value="New Metlife Document"/>
          <xsd:enumeration value="Not Reviewed"/>
          <xsd:enumeration value="To Be Disposed"/>
          <xsd:enumeration value="In Hold"/>
        </xsd:restriction>
      </xsd:simpleType>
    </xsd:element>
    <xsd:element name="RIMGoldCopyOwner" ma:index="30" nillable="true" ma:displayName="Gold Copy Owner" ma:hidden="true" ma:internalName="RIMGoldCopyOwner" ma:readOnly="true" ma:showField="FALSE">
      <xsd:simpleType>
        <xsd:restriction base="dms:Text"/>
      </xsd:simpleType>
    </xsd:element>
    <xsd:element name="Area" ma:index="37" nillable="true" ma:displayName="Area" ma:format="RadioButtons" ma:internalName="Area">
      <xsd:simpleType>
        <xsd:restriction base="dms:Choice">
          <xsd:enumeration value="Corporate SMO"/>
          <xsd:enumeration value="GTO SMO"/>
          <xsd:enumeration value="EI&amp;A Program"/>
          <xsd:enumeration value="Mango"/>
          <xsd:enumeration value="RAD"/>
        </xsd:restriction>
      </xsd:simpleType>
    </xsd:element>
    <xsd:element name="DocType" ma:index="38" nillable="true" ma:displayName="DocType" ma:format="RadioButtons" ma:internalName="DocType">
      <xsd:simpleType>
        <xsd:restriction base="dms:Choice">
          <xsd:enumeration value="Planning"/>
          <xsd:enumeration value="Meeting Minutes"/>
          <xsd:enumeration value="Financial"/>
          <xsd:enumeration value="Status"/>
        </xsd:restriction>
      </xsd:simpleType>
    </xsd:element>
    <xsd:element name="Hidden_x003f_" ma:index="39" nillable="true" ma:displayName="Hidden?" ma:default="0" ma:internalName="Hidden_x003f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87A00F1-70DB-4C9E-A147-9E48EC579204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a922f92c-ebd9-4408-ae39-b4e66478dbaf"/>
    <ds:schemaRef ds:uri="http://schemas.microsoft.com/office/2006/documentManagement/types"/>
    <ds:schemaRef ds:uri="32f2367a-313f-43c9-b9ab-26948e9e8ba4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3FA5E59-C381-46C2-9B09-39AD21E932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826189-B050-4C00-8975-67CE7489426D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4C3DE198-7C29-4450-8E66-4A5F12118BB0}">
  <ds:schemaRefs>
    <ds:schemaRef ds:uri="office.server.policy"/>
  </ds:schemaRefs>
</ds:datastoreItem>
</file>

<file path=customXml/itemProps5.xml><?xml version="1.0" encoding="utf-8"?>
<ds:datastoreItem xmlns:ds="http://schemas.openxmlformats.org/officeDocument/2006/customXml" ds:itemID="{AA7AD069-84D3-4B71-B53F-9E30F055AD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f2367a-313f-43c9-b9ab-26948e9e8ba4"/>
    <ds:schemaRef ds:uri="a922f92c-ebd9-4408-ae39-b4e66478db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14" baseType="lpstr">
      <vt:lpstr>Users</vt:lpstr>
      <vt:lpstr>Managers</vt:lpstr>
      <vt:lpstr>array</vt:lpstr>
      <vt:lpstr>array2</vt:lpstr>
      <vt:lpstr>array3</vt:lpstr>
      <vt:lpstr>array5</vt:lpstr>
      <vt:lpstr>array55</vt:lpstr>
      <vt:lpstr>arrayEmp1</vt:lpstr>
      <vt:lpstr>ArrayMgrDN</vt:lpstr>
      <vt:lpstr>DeltaLookup</vt:lpstr>
      <vt:lpstr>ea12Check</vt:lpstr>
      <vt:lpstr>mailcheck</vt:lpstr>
      <vt:lpstr>managerArray</vt:lpstr>
      <vt:lpstr>Managers</vt:lpstr>
    </vt:vector>
  </TitlesOfParts>
  <Company>Contoso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Contoso AD users</dc:title>
  <dc:creator>skatterbrainz</dc:creator>
  <cp:lastModifiedBy>david.stein</cp:lastModifiedBy>
  <dcterms:created xsi:type="dcterms:W3CDTF">2017-01-11T16:40:49Z</dcterms:created>
  <dcterms:modified xsi:type="dcterms:W3CDTF">2023-05-17T03:41:31Z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0x0101000728167CD9C94899925BA69C4AF6743E0039DF1EBF3502D6429F2214A003788B1C</vt:lpwstr>
  </property>
  <property fmtid="{D5CDD505-2E9C-101B-9397-08002B2CF9AE}" pid="3" name="_dlc_policyId">
    <vt:lpwstr>0x0101000728167CD9C94899925BA69C4AF6743E|1070707530</vt:lpwstr>
  </property>
  <property fmtid="{D5CDD505-2E9C-101B-9397-08002B2CF9AE}" pid="4" name="ItemRetentionFormula">
    <vt:lpwstr>&lt;formula id="Microsoft.Office.RecordsManagement.PolicyFeatures.Expiration.Formula.BuiltIn"&gt;&lt;number&gt;12&lt;/number&gt;&lt;property&gt;_vti_ItemDeclaredRecord&lt;/property&gt;&lt;propertyId&gt;f9a44731-84eb-43a4-9973-cd2953ad8646&lt;/propertyId&gt;&lt;period&gt;months&lt;/period&gt;&lt;/formula&gt;</vt:lpwstr>
  </property>
  <property fmtid="{D5CDD505-2E9C-101B-9397-08002B2CF9AE}" pid="5" name="_dlc_DocIdItemGuid">
    <vt:lpwstr>c5bbcdd5-c4bc-41f4-b158-33edfe3f1630</vt:lpwstr>
  </property>
  <property fmtid="{D5CDD505-2E9C-101B-9397-08002B2CF9AE}" pid="6" name="RIMCountry">
    <vt:lpwstr/>
  </property>
  <property fmtid="{D5CDD505-2E9C-101B-9397-08002B2CF9AE}" pid="7" name="GIPClassCode">
    <vt:lpwstr/>
  </property>
</Properties>
</file>