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D:\working\waccache\LN2PEPF0000C349\EXCELCNV\f1cc732a-41f5-45bd-8351-f32d395cba61\"/>
    </mc:Choice>
  </mc:AlternateContent>
  <xr:revisionPtr revIDLastSave="0" documentId="8_{7A1FAC80-B580-4667-94AE-AF95E2911D50}" xr6:coauthVersionLast="47" xr6:coauthVersionMax="47" xr10:uidLastSave="{00000000-0000-0000-0000-000000000000}"/>
  <bookViews>
    <workbookView xWindow="-60" yWindow="-60" windowWidth="15480" windowHeight="11640" firstSheet="1" activeTab="1" xr2:uid="{D1689865-5CB3-4ACE-A93A-C18DF4C7AA58}"/>
  </bookViews>
  <sheets>
    <sheet name="OT" sheetId="2" r:id="rId1"/>
    <sheet name="RACI + Charg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9" i="1"/>
  <c r="H8" i="1"/>
  <c r="H9" i="1"/>
  <c r="H13" i="1"/>
  <c r="H18" i="1"/>
  <c r="H26" i="1"/>
  <c r="H22" i="1"/>
  <c r="H16" i="1"/>
  <c r="H14" i="1"/>
  <c r="H11" i="1"/>
  <c r="H27" i="1"/>
  <c r="H28" i="1"/>
  <c r="H12" i="1"/>
  <c r="H25" i="1"/>
  <c r="H7" i="1"/>
  <c r="H5" i="1"/>
  <c r="H6" i="1"/>
  <c r="H20" i="1"/>
  <c r="H4" i="1"/>
  <c r="H10" i="1"/>
  <c r="H15" i="1"/>
  <c r="H19" i="1"/>
  <c r="H21" i="1"/>
  <c r="H23" i="1"/>
  <c r="H24" i="1"/>
  <c r="H17" i="1"/>
  <c r="H3" i="1"/>
  <c r="H2" i="1" s="1"/>
</calcChain>
</file>

<file path=xl/sharedStrings.xml><?xml version="1.0" encoding="utf-8"?>
<sst xmlns="http://schemas.openxmlformats.org/spreadsheetml/2006/main" count="115" uniqueCount="48">
  <si>
    <t>Lots</t>
  </si>
  <si>
    <t>Alexis Gandemer (Chef de projet, Resp Dev, Dev)</t>
  </si>
  <si>
    <t>Alexis LeGuern (Resp Maquettage, Dev)</t>
  </si>
  <si>
    <t>Riwan Derouesne (Resp Test, Dev)</t>
  </si>
  <si>
    <t>a</t>
  </si>
  <si>
    <t>m</t>
  </si>
  <si>
    <t>b</t>
  </si>
  <si>
    <t>Charges (en homme heure)</t>
  </si>
  <si>
    <t>Remarques</t>
  </si>
  <si>
    <t>Lot 7.1 : Analyse</t>
  </si>
  <si>
    <t>R</t>
  </si>
  <si>
    <t>Lot 7.1.1 : SEL</t>
  </si>
  <si>
    <t>RA</t>
  </si>
  <si>
    <t>A</t>
  </si>
  <si>
    <t>Lot 7.1.1.1 : Introduction</t>
  </si>
  <si>
    <t>Lot 7.1.1.2 : Description générale</t>
  </si>
  <si>
    <t xml:space="preserve">          Lot 7.1.1.3 : Exigences</t>
  </si>
  <si>
    <t>Lot 7.1.2 : Note de cadrage</t>
  </si>
  <si>
    <t>Lot 7.2 : Conception et Maquettage</t>
  </si>
  <si>
    <t>Lot 7.2.1 : Conception des fenêtres sur papier</t>
  </si>
  <si>
    <t>RC</t>
  </si>
  <si>
    <t>C</t>
  </si>
  <si>
    <t>Lot 7.2.1.1 : Fenêtre des spectacles et de leurs tarifs</t>
  </si>
  <si>
    <t>Lot 7.2.1.2 : Fenêtre de création de représentation</t>
  </si>
  <si>
    <t xml:space="preserve">          Lot 7.2.1.3 : Fenêtre du tableau de stats</t>
  </si>
  <si>
    <t>Lot 7.2.2 :  Maquettage des fenêtres sur SceneBuilder</t>
  </si>
  <si>
    <t xml:space="preserve"> Requiert que le sous lot 7.2.1 soit terminé pour faire ce sous lot</t>
  </si>
  <si>
    <t>Lot 7.2.2.1 : Fenêtre des spectacles et de leurs tarifs</t>
  </si>
  <si>
    <t>Lot 7.2.2.2 : Fenêtre de création de représentation</t>
  </si>
  <si>
    <t xml:space="preserve">          Lot 7.2.2.3 : Fenêtre du tableau de stats</t>
  </si>
  <si>
    <t>Lot 7.3 : Réalisation</t>
  </si>
  <si>
    <t>Lot 7.3.1 : Mise en place du filtrage</t>
  </si>
  <si>
    <t>Lot 7.3.1.1 : Structurer les données en Java</t>
  </si>
  <si>
    <t xml:space="preserve">          Lot 7.3.1.2 : Intégrer des données</t>
  </si>
  <si>
    <t>Lot 7.3.1.3 : Création des filtres</t>
  </si>
  <si>
    <t>Lot 7.3.2 : Réalisation de l'IHM</t>
  </si>
  <si>
    <t>Requiert que le sous lot 7.2.2 soit terminé pour faire ce sous lot</t>
  </si>
  <si>
    <t>Lot 7.3.2.1 : Fenêtre des spectacles et de leurs tarifs</t>
  </si>
  <si>
    <t>Lot 7.3.2.2 : Fenêtre de création de représentation</t>
  </si>
  <si>
    <t>Lot 7.3.2.3 : Fenêtre du tableau de stats</t>
  </si>
  <si>
    <t xml:space="preserve">     Lot 7.4 : Tests</t>
  </si>
  <si>
    <t xml:space="preserve">          Lot 7.4.1 : Test du filtrage</t>
  </si>
  <si>
    <t>I</t>
  </si>
  <si>
    <t>Requiert que le sous lot 7.3.1 soit terminé pour faire ce sous lot</t>
  </si>
  <si>
    <t xml:space="preserve">          Lot 7.4.2 : Test de la naviguation</t>
  </si>
  <si>
    <t>Requiert que le sous lot 7.3.2 soit terminé pour faire ce sous lot</t>
  </si>
  <si>
    <t>Total :</t>
  </si>
  <si>
    <t>Coût Estimé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</si>
</sst>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Aptos Narrow"/>
      <family val="2"/>
      <scheme val="minor"/>
    </font>
    <font>
      <sz val="8"/>
      <name val="Aptos Narrow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sz val="12"/>
      <color theme="0" tint="-0.499984740745262"/>
      <name val="Calibri"/>
      <family val="2"/>
    </font>
    <font>
      <b/>
      <sz val="12"/>
      <color theme="0" tint="-0.499984740745262"/>
      <name val="Calibri"/>
      <family val="2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6E4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ck">
        <color theme="7" tint="-0.24994659260841701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4"/>
    </xf>
    <xf numFmtId="1" fontId="3" fillId="2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1" fontId="4" fillId="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" fontId="7" fillId="2" borderId="0" xfId="0" applyNumberFormat="1" applyFont="1" applyFill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4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0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" fontId="5" fillId="4" borderId="0" xfId="0" applyNumberFormat="1" applyFont="1" applyFill="1" applyAlignment="1">
      <alignment vertical="center"/>
    </xf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499984740745262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499984740745262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 tint="-0.499984740745262"/>
        <name val="Calibri"/>
        <family val="2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ck">
          <color theme="7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ck">
          <color theme="7" tint="-0.2499465926084170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general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6E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209550</xdr:colOff>
      <xdr:row>43</xdr:row>
      <xdr:rowOff>104775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69F665-6CBD-BD1E-94DF-DDE338291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96550" cy="87058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D84DD-314F-478A-ACAC-D82714AF166A}" name="Tableau1" displayName="Tableau1" ref="A1:I28" totalsRowShown="0" headerRowDxfId="10" dataDxfId="9">
  <autoFilter ref="A1:I28" xr:uid="{05E35988-BE49-4098-ABDA-24F9D21507D5}"/>
  <tableColumns count="9">
    <tableColumn id="1" xr3:uid="{00000000-0010-0000-0100-000001000000}" name="Lots" dataDxfId="8"/>
    <tableColumn id="9" xr3:uid="{00000000-0010-0000-0100-000009000000}" name="Alexis Gandemer (Chef de projet, Resp Dev, Dev)" dataDxfId="7"/>
    <tableColumn id="8" xr3:uid="{00000000-0010-0000-0100-000008000000}" name="Alexis LeGuern (Resp Maquettage, Dev)" dataDxfId="6"/>
    <tableColumn id="7" xr3:uid="{00000000-0010-0000-0100-000007000000}" name="Riwan Derouesne (Resp Test, Dev)" dataDxfId="5"/>
    <tableColumn id="2" xr3:uid="{00000000-0010-0000-0100-000002000000}" name="a" dataDxfId="4"/>
    <tableColumn id="3" xr3:uid="{00000000-0010-0000-0100-000003000000}" name="m" dataDxfId="3"/>
    <tableColumn id="4" xr3:uid="{00000000-0010-0000-0100-000004000000}" name="b" dataDxfId="2"/>
    <tableColumn id="5" xr3:uid="{00000000-0010-0000-0100-000005000000}" name="Charges (en homme heure)" dataDxfId="1">
      <calculatedColumnFormula>(E2+4*F2+G2)/6</calculatedColumnFormula>
    </tableColumn>
    <tableColumn id="6" xr3:uid="{00000000-0010-0000-0100-000006000000}" name="Remarques" dataDxfId="0"/>
  </tableColumns>
  <tableStyleInfo name="TableStyleLight19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F588A-3E37-42A6-9146-41C0B5DF0729}">
  <dimension ref="A1"/>
  <sheetViews>
    <sheetView topLeftCell="A29" workbookViewId="0">
      <selection activeCell="R10" sqref="R10"/>
    </sheetView>
  </sheetViews>
  <sheetFormatPr defaultRowHeight="15.7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B2D8-707B-4E2D-A393-AC3FA1A77633}">
  <dimension ref="A1:I30"/>
  <sheetViews>
    <sheetView showGridLines="0" tabSelected="1" topLeftCell="A21" zoomScale="120" zoomScaleNormal="120" workbookViewId="0">
      <selection activeCell="I31" sqref="I31"/>
    </sheetView>
  </sheetViews>
  <sheetFormatPr defaultColWidth="10.875" defaultRowHeight="24" customHeight="1"/>
  <cols>
    <col min="1" max="1" width="60.25" style="2" customWidth="1"/>
    <col min="2" max="2" width="21.75" style="1" customWidth="1"/>
    <col min="3" max="3" width="19.75" style="1" customWidth="1"/>
    <col min="4" max="4" width="16.375" style="1" customWidth="1"/>
    <col min="5" max="5" width="9.375" style="1" customWidth="1"/>
    <col min="6" max="7" width="7.375" style="2" customWidth="1"/>
    <col min="8" max="8" width="11.875" style="2" customWidth="1"/>
    <col min="9" max="9" width="53.5" style="2" customWidth="1"/>
    <col min="10" max="10" width="55" style="2" bestFit="1" customWidth="1"/>
    <col min="11" max="16384" width="10.875" style="2"/>
  </cols>
  <sheetData>
    <row r="1" spans="1:9" s="15" customFormat="1" ht="50.1" customHeight="1">
      <c r="A1" s="15" t="s">
        <v>0</v>
      </c>
      <c r="B1" s="25" t="s">
        <v>1</v>
      </c>
      <c r="C1" s="15" t="s">
        <v>2</v>
      </c>
      <c r="D1" s="15" t="s">
        <v>3</v>
      </c>
      <c r="E1" s="20" t="s">
        <v>4</v>
      </c>
      <c r="F1" s="16" t="s">
        <v>5</v>
      </c>
      <c r="G1" s="16" t="s">
        <v>6</v>
      </c>
      <c r="H1" s="15" t="s">
        <v>7</v>
      </c>
      <c r="I1" s="15" t="s">
        <v>8</v>
      </c>
    </row>
    <row r="2" spans="1:9" ht="24" customHeight="1">
      <c r="A2" s="3" t="s">
        <v>9</v>
      </c>
      <c r="B2" s="26" t="s">
        <v>10</v>
      </c>
      <c r="C2" s="13"/>
      <c r="D2" s="13"/>
      <c r="E2" s="21"/>
      <c r="F2" s="17"/>
      <c r="G2" s="17"/>
      <c r="H2" s="6">
        <f>H3+H7</f>
        <v>7.833333333333333</v>
      </c>
      <c r="I2" s="11"/>
    </row>
    <row r="3" spans="1:9" ht="24" customHeight="1">
      <c r="A3" s="4" t="s">
        <v>11</v>
      </c>
      <c r="B3" s="27" t="s">
        <v>12</v>
      </c>
      <c r="C3" s="14" t="s">
        <v>13</v>
      </c>
      <c r="D3" s="14" t="s">
        <v>13</v>
      </c>
      <c r="E3" s="22"/>
      <c r="F3" s="18"/>
      <c r="G3" s="18"/>
      <c r="H3" s="7">
        <f>SUM(H4:H5)</f>
        <v>4.833333333333333</v>
      </c>
      <c r="I3" s="12"/>
    </row>
    <row r="4" spans="1:9" ht="24" customHeight="1">
      <c r="A4" s="5" t="s">
        <v>14</v>
      </c>
      <c r="B4" s="28" t="s">
        <v>12</v>
      </c>
      <c r="C4" s="1" t="s">
        <v>13</v>
      </c>
      <c r="D4" s="14" t="s">
        <v>13</v>
      </c>
      <c r="E4" s="23">
        <v>1</v>
      </c>
      <c r="F4" s="19">
        <v>2</v>
      </c>
      <c r="G4" s="19">
        <v>2</v>
      </c>
      <c r="H4" s="8">
        <f t="shared" ref="H4:H24" si="0">(E4+4*F4+G4)/6</f>
        <v>1.8333333333333333</v>
      </c>
      <c r="I4" s="12"/>
    </row>
    <row r="5" spans="1:9" ht="24" customHeight="1">
      <c r="A5" s="5" t="s">
        <v>15</v>
      </c>
      <c r="B5" s="28" t="s">
        <v>12</v>
      </c>
      <c r="C5" s="1" t="s">
        <v>13</v>
      </c>
      <c r="D5" s="14" t="s">
        <v>13</v>
      </c>
      <c r="E5" s="23">
        <v>2</v>
      </c>
      <c r="F5" s="19">
        <v>3</v>
      </c>
      <c r="G5" s="19">
        <v>4</v>
      </c>
      <c r="H5" s="8">
        <f>(E5+4*F5+G5)/6</f>
        <v>3</v>
      </c>
      <c r="I5" s="12"/>
    </row>
    <row r="6" spans="1:9" ht="24" customHeight="1">
      <c r="A6" s="2" t="s">
        <v>16</v>
      </c>
      <c r="B6" s="28" t="s">
        <v>12</v>
      </c>
      <c r="C6" s="1" t="s">
        <v>13</v>
      </c>
      <c r="D6" s="14" t="s">
        <v>13</v>
      </c>
      <c r="E6" s="23">
        <v>1</v>
      </c>
      <c r="F6" s="19">
        <v>1</v>
      </c>
      <c r="G6" s="19">
        <v>1</v>
      </c>
      <c r="H6" s="8">
        <f>(E6+4*F6+G6)/6</f>
        <v>1</v>
      </c>
      <c r="I6" s="11"/>
    </row>
    <row r="7" spans="1:9" ht="24" customHeight="1">
      <c r="A7" s="4" t="s">
        <v>17</v>
      </c>
      <c r="B7" s="27" t="s">
        <v>12</v>
      </c>
      <c r="C7" s="14" t="s">
        <v>13</v>
      </c>
      <c r="D7" s="14" t="s">
        <v>13</v>
      </c>
      <c r="E7" s="22">
        <v>2</v>
      </c>
      <c r="F7" s="18">
        <v>3</v>
      </c>
      <c r="G7" s="18">
        <v>4</v>
      </c>
      <c r="H7" s="8">
        <f>(E7+4*F7+G7)/6</f>
        <v>3</v>
      </c>
      <c r="I7" s="12"/>
    </row>
    <row r="8" spans="1:9" ht="24" customHeight="1">
      <c r="A8" s="3" t="s">
        <v>18</v>
      </c>
      <c r="B8" s="26"/>
      <c r="C8" s="13" t="s">
        <v>10</v>
      </c>
      <c r="D8" s="13"/>
      <c r="E8" s="21"/>
      <c r="F8" s="17"/>
      <c r="G8" s="17"/>
      <c r="H8" s="6">
        <f>H9+H13</f>
        <v>9.8333333333333321</v>
      </c>
      <c r="I8" s="12"/>
    </row>
    <row r="9" spans="1:9" ht="24" customHeight="1">
      <c r="A9" s="4" t="s">
        <v>19</v>
      </c>
      <c r="B9" s="27" t="s">
        <v>13</v>
      </c>
      <c r="C9" s="14" t="s">
        <v>20</v>
      </c>
      <c r="D9" s="14" t="s">
        <v>21</v>
      </c>
      <c r="E9" s="22"/>
      <c r="F9" s="18"/>
      <c r="G9" s="18"/>
      <c r="H9" s="7">
        <f>SUM(H10:H12)</f>
        <v>3.5</v>
      </c>
      <c r="I9" s="12"/>
    </row>
    <row r="10" spans="1:9" ht="24" customHeight="1">
      <c r="A10" s="5" t="s">
        <v>22</v>
      </c>
      <c r="B10" s="31" t="s">
        <v>13</v>
      </c>
      <c r="C10" s="30" t="s">
        <v>20</v>
      </c>
      <c r="D10" s="30" t="s">
        <v>21</v>
      </c>
      <c r="E10" s="23">
        <v>1</v>
      </c>
      <c r="F10" s="19">
        <v>1</v>
      </c>
      <c r="G10" s="19">
        <v>2</v>
      </c>
      <c r="H10" s="8">
        <f t="shared" si="0"/>
        <v>1.1666666666666667</v>
      </c>
      <c r="I10" s="12"/>
    </row>
    <row r="11" spans="1:9" ht="24" customHeight="1">
      <c r="A11" s="5" t="s">
        <v>23</v>
      </c>
      <c r="B11" s="31" t="s">
        <v>13</v>
      </c>
      <c r="C11" s="30" t="s">
        <v>20</v>
      </c>
      <c r="D11" s="30" t="s">
        <v>21</v>
      </c>
      <c r="E11" s="23">
        <v>1</v>
      </c>
      <c r="F11" s="19">
        <v>1</v>
      </c>
      <c r="G11" s="19">
        <v>2</v>
      </c>
      <c r="H11" s="8">
        <f>(E11+4*F11+G11)/6</f>
        <v>1.1666666666666667</v>
      </c>
      <c r="I11" s="12"/>
    </row>
    <row r="12" spans="1:9" ht="24" customHeight="1">
      <c r="A12" s="32" t="s">
        <v>24</v>
      </c>
      <c r="B12" s="31" t="s">
        <v>13</v>
      </c>
      <c r="C12" s="30" t="s">
        <v>20</v>
      </c>
      <c r="D12" s="30" t="s">
        <v>21</v>
      </c>
      <c r="E12" s="23">
        <v>1</v>
      </c>
      <c r="F12" s="19">
        <v>1</v>
      </c>
      <c r="G12" s="19">
        <v>2</v>
      </c>
      <c r="H12" s="8">
        <f>(E12+4*F12+G12)/6</f>
        <v>1.1666666666666667</v>
      </c>
      <c r="I12" s="11"/>
    </row>
    <row r="13" spans="1:9" ht="24" customHeight="1">
      <c r="A13" s="4" t="s">
        <v>25</v>
      </c>
      <c r="B13" s="27" t="s">
        <v>13</v>
      </c>
      <c r="C13" s="14" t="s">
        <v>12</v>
      </c>
      <c r="D13" s="14" t="s">
        <v>13</v>
      </c>
      <c r="E13" s="22"/>
      <c r="F13" s="18"/>
      <c r="G13" s="18"/>
      <c r="H13" s="7">
        <f>SUM(H14:H16)</f>
        <v>6.333333333333333</v>
      </c>
      <c r="I13" s="12" t="s">
        <v>26</v>
      </c>
    </row>
    <row r="14" spans="1:9" ht="24" customHeight="1">
      <c r="A14" s="5" t="s">
        <v>27</v>
      </c>
      <c r="B14" s="31" t="s">
        <v>13</v>
      </c>
      <c r="C14" s="30" t="s">
        <v>20</v>
      </c>
      <c r="D14" s="30" t="s">
        <v>21</v>
      </c>
      <c r="E14" s="23">
        <v>2</v>
      </c>
      <c r="F14" s="19">
        <v>3</v>
      </c>
      <c r="G14" s="19">
        <v>4</v>
      </c>
      <c r="H14" s="8">
        <f>(E14+4*F14+G14)/6</f>
        <v>3</v>
      </c>
      <c r="I14" s="12"/>
    </row>
    <row r="15" spans="1:9" ht="24" customHeight="1">
      <c r="A15" s="5" t="s">
        <v>28</v>
      </c>
      <c r="B15" s="31" t="s">
        <v>21</v>
      </c>
      <c r="C15" s="30" t="s">
        <v>20</v>
      </c>
      <c r="D15" s="30" t="s">
        <v>13</v>
      </c>
      <c r="E15" s="23">
        <v>2</v>
      </c>
      <c r="F15" s="19">
        <v>2</v>
      </c>
      <c r="G15" s="19">
        <v>3</v>
      </c>
      <c r="H15" s="8">
        <f t="shared" si="0"/>
        <v>2.1666666666666665</v>
      </c>
      <c r="I15" s="12"/>
    </row>
    <row r="16" spans="1:9" ht="24" customHeight="1">
      <c r="A16" s="2" t="s">
        <v>29</v>
      </c>
      <c r="B16" s="31" t="s">
        <v>21</v>
      </c>
      <c r="C16" s="30" t="s">
        <v>12</v>
      </c>
      <c r="D16" s="30" t="s">
        <v>21</v>
      </c>
      <c r="E16" s="23">
        <v>1</v>
      </c>
      <c r="F16" s="19">
        <v>1</v>
      </c>
      <c r="G16" s="19">
        <v>2</v>
      </c>
      <c r="H16" s="8">
        <f>(E16+4*F16+G16)/6</f>
        <v>1.1666666666666667</v>
      </c>
      <c r="I16" s="11"/>
    </row>
    <row r="17" spans="1:9" ht="24" customHeight="1">
      <c r="A17" s="3" t="s">
        <v>30</v>
      </c>
      <c r="B17" s="26" t="s">
        <v>10</v>
      </c>
      <c r="C17" s="13"/>
      <c r="D17" s="13"/>
      <c r="E17" s="21"/>
      <c r="F17" s="17"/>
      <c r="G17" s="17"/>
      <c r="H17" s="6">
        <f>H18+H22</f>
        <v>22.166666666666668</v>
      </c>
      <c r="I17" s="12"/>
    </row>
    <row r="18" spans="1:9" ht="24" customHeight="1">
      <c r="A18" s="4" t="s">
        <v>31</v>
      </c>
      <c r="B18" s="27" t="s">
        <v>12</v>
      </c>
      <c r="C18" s="14" t="s">
        <v>13</v>
      </c>
      <c r="D18" s="14" t="s">
        <v>13</v>
      </c>
      <c r="E18" s="22"/>
      <c r="F18" s="18"/>
      <c r="G18" s="18"/>
      <c r="H18" s="7">
        <f>SUM(H19:H21)</f>
        <v>12</v>
      </c>
      <c r="I18" s="12"/>
    </row>
    <row r="19" spans="1:9" ht="24" customHeight="1">
      <c r="A19" s="5" t="s">
        <v>32</v>
      </c>
      <c r="B19" s="31" t="s">
        <v>12</v>
      </c>
      <c r="C19" s="30" t="s">
        <v>13</v>
      </c>
      <c r="D19" s="1" t="s">
        <v>13</v>
      </c>
      <c r="E19" s="23">
        <v>3</v>
      </c>
      <c r="F19" s="19">
        <v>4</v>
      </c>
      <c r="G19" s="19">
        <v>5</v>
      </c>
      <c r="H19" s="8">
        <f t="shared" si="0"/>
        <v>4</v>
      </c>
      <c r="I19" s="12"/>
    </row>
    <row r="20" spans="1:9" ht="24" customHeight="1">
      <c r="A20" s="2" t="s">
        <v>33</v>
      </c>
      <c r="B20" s="31" t="s">
        <v>12</v>
      </c>
      <c r="C20" s="30" t="s">
        <v>13</v>
      </c>
      <c r="D20" s="1" t="s">
        <v>13</v>
      </c>
      <c r="E20" s="23">
        <v>2</v>
      </c>
      <c r="F20" s="19">
        <v>3</v>
      </c>
      <c r="G20" s="19">
        <v>5</v>
      </c>
      <c r="H20" s="8">
        <f>(E20+4*F20+G20)/6</f>
        <v>3.1666666666666665</v>
      </c>
      <c r="I20" s="11"/>
    </row>
    <row r="21" spans="1:9" ht="24" customHeight="1">
      <c r="A21" s="5" t="s">
        <v>34</v>
      </c>
      <c r="B21" s="31" t="s">
        <v>12</v>
      </c>
      <c r="C21" s="30" t="s">
        <v>13</v>
      </c>
      <c r="D21" s="1" t="s">
        <v>13</v>
      </c>
      <c r="E21" s="23">
        <v>3</v>
      </c>
      <c r="F21" s="19">
        <v>5</v>
      </c>
      <c r="G21" s="19">
        <v>6</v>
      </c>
      <c r="H21" s="8">
        <f t="shared" si="0"/>
        <v>4.833333333333333</v>
      </c>
      <c r="I21" s="12"/>
    </row>
    <row r="22" spans="1:9" ht="24" customHeight="1">
      <c r="A22" s="4" t="s">
        <v>35</v>
      </c>
      <c r="B22" s="27" t="s">
        <v>12</v>
      </c>
      <c r="C22" s="14" t="s">
        <v>13</v>
      </c>
      <c r="D22" s="14" t="s">
        <v>13</v>
      </c>
      <c r="E22" s="22"/>
      <c r="F22" s="18"/>
      <c r="G22" s="18"/>
      <c r="H22" s="7">
        <f>SUM(H23:H25)</f>
        <v>10.166666666666668</v>
      </c>
      <c r="I22" s="12" t="s">
        <v>36</v>
      </c>
    </row>
    <row r="23" spans="1:9" ht="24" customHeight="1">
      <c r="A23" s="5" t="s">
        <v>37</v>
      </c>
      <c r="B23" s="31" t="s">
        <v>12</v>
      </c>
      <c r="C23" s="30" t="s">
        <v>13</v>
      </c>
      <c r="D23" s="1" t="s">
        <v>13</v>
      </c>
      <c r="E23" s="23">
        <v>2</v>
      </c>
      <c r="F23" s="19">
        <v>3</v>
      </c>
      <c r="G23" s="19">
        <v>4</v>
      </c>
      <c r="H23" s="8">
        <f t="shared" si="0"/>
        <v>3</v>
      </c>
      <c r="I23" s="12"/>
    </row>
    <row r="24" spans="1:9" ht="24" customHeight="1">
      <c r="A24" s="5" t="s">
        <v>38</v>
      </c>
      <c r="B24" s="31" t="s">
        <v>12</v>
      </c>
      <c r="C24" s="30" t="s">
        <v>13</v>
      </c>
      <c r="D24" s="1" t="s">
        <v>13</v>
      </c>
      <c r="E24" s="23">
        <v>2</v>
      </c>
      <c r="F24" s="19">
        <v>3</v>
      </c>
      <c r="G24" s="19">
        <v>4</v>
      </c>
      <c r="H24" s="8">
        <f t="shared" si="0"/>
        <v>3</v>
      </c>
      <c r="I24" s="12"/>
    </row>
    <row r="25" spans="1:9" ht="24" customHeight="1">
      <c r="A25" s="29" t="s">
        <v>39</v>
      </c>
      <c r="B25" s="31" t="s">
        <v>12</v>
      </c>
      <c r="C25" s="30" t="s">
        <v>13</v>
      </c>
      <c r="D25" s="1" t="s">
        <v>13</v>
      </c>
      <c r="E25" s="23">
        <v>3</v>
      </c>
      <c r="F25" s="19">
        <v>4</v>
      </c>
      <c r="G25" s="19">
        <v>6</v>
      </c>
      <c r="H25" s="8">
        <f t="shared" ref="H25" si="1">(E25+4*F25+G25)/6</f>
        <v>4.166666666666667</v>
      </c>
      <c r="I25" s="11"/>
    </row>
    <row r="26" spans="1:9" ht="24" customHeight="1">
      <c r="A26" s="33" t="s">
        <v>40</v>
      </c>
      <c r="B26" s="26"/>
      <c r="C26" s="34"/>
      <c r="D26" s="13" t="s">
        <v>10</v>
      </c>
      <c r="E26" s="21"/>
      <c r="F26" s="17"/>
      <c r="G26" s="17"/>
      <c r="H26" s="6">
        <f>SUM(H27:H28)</f>
        <v>6.166666666666667</v>
      </c>
      <c r="I26" s="35"/>
    </row>
    <row r="27" spans="1:9" ht="24" customHeight="1">
      <c r="A27" s="2" t="s">
        <v>41</v>
      </c>
      <c r="B27" s="31" t="s">
        <v>42</v>
      </c>
      <c r="C27" s="31" t="s">
        <v>42</v>
      </c>
      <c r="D27" s="1" t="s">
        <v>12</v>
      </c>
      <c r="E27" s="23">
        <v>3</v>
      </c>
      <c r="F27" s="19">
        <v>4</v>
      </c>
      <c r="G27" s="19">
        <v>6</v>
      </c>
      <c r="H27" s="8">
        <f t="shared" ref="H26:H28" si="2">(E27+4*F27+G27)/6</f>
        <v>4.166666666666667</v>
      </c>
      <c r="I27" s="35" t="s">
        <v>43</v>
      </c>
    </row>
    <row r="28" spans="1:9" ht="24" customHeight="1">
      <c r="A28" s="2" t="s">
        <v>44</v>
      </c>
      <c r="B28" s="31" t="s">
        <v>42</v>
      </c>
      <c r="C28" s="31" t="s">
        <v>42</v>
      </c>
      <c r="D28" s="1" t="s">
        <v>12</v>
      </c>
      <c r="E28" s="23">
        <v>1</v>
      </c>
      <c r="F28" s="19">
        <v>2</v>
      </c>
      <c r="G28" s="19">
        <v>3</v>
      </c>
      <c r="H28" s="8">
        <f t="shared" si="2"/>
        <v>2</v>
      </c>
      <c r="I28" s="35" t="s">
        <v>45</v>
      </c>
    </row>
    <row r="29" spans="1:9" ht="24" customHeight="1">
      <c r="A29" s="9"/>
      <c r="B29" s="24"/>
      <c r="C29" s="10"/>
      <c r="D29" s="10"/>
      <c r="E29" s="10"/>
      <c r="F29" s="24"/>
      <c r="G29" s="10"/>
      <c r="H29" s="10" t="s">
        <v>46</v>
      </c>
      <c r="I29" s="10">
        <f>H2+H8+H17+H26</f>
        <v>45.999999999999993</v>
      </c>
    </row>
    <row r="30" spans="1:9" ht="24" customHeight="1">
      <c r="H30" s="36" t="s">
        <v>47</v>
      </c>
      <c r="I30" s="36">
        <f>I29*70</f>
        <v>3219.9999999999995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990FDD7A8237459699AB0B8574963C" ma:contentTypeVersion="4" ma:contentTypeDescription="Create a new document." ma:contentTypeScope="" ma:versionID="b06243486d5425b42623a162fd520e89">
  <xsd:schema xmlns:xsd="http://www.w3.org/2001/XMLSchema" xmlns:xs="http://www.w3.org/2001/XMLSchema" xmlns:p="http://schemas.microsoft.com/office/2006/metadata/properties" xmlns:ns2="c16aa6d0-eef4-4be2-b54f-cf892679e02f" targetNamespace="http://schemas.microsoft.com/office/2006/metadata/properties" ma:root="true" ma:fieldsID="18c5c1439c2c3ef6b58be536620d460b" ns2:_="">
    <xsd:import namespace="c16aa6d0-eef4-4be2-b54f-cf892679e0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aa6d0-eef4-4be2-b54f-cf892679e0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02B1F-9E37-46C3-B16E-986EA9DC41F2}"/>
</file>

<file path=customXml/itemProps2.xml><?xml version="1.0" encoding="utf-8"?>
<ds:datastoreItem xmlns:ds="http://schemas.openxmlformats.org/officeDocument/2006/customXml" ds:itemID="{C45AF2A2-86E8-4AEE-9FD1-910423E5F7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Benoît TOTTEREAU</dc:creator>
  <cp:keywords/>
  <dc:description/>
  <cp:lastModifiedBy/>
  <cp:revision/>
  <dcterms:created xsi:type="dcterms:W3CDTF">2024-02-12T16:17:19Z</dcterms:created>
  <dcterms:modified xsi:type="dcterms:W3CDTF">2024-06-02T18:08:34Z</dcterms:modified>
  <cp:category/>
  <cp:contentStatus/>
</cp:coreProperties>
</file>