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mut/GitHub/ecoli_learning_bacterial_response/text/"/>
    </mc:Choice>
  </mc:AlternateContent>
  <bookViews>
    <workbookView xWindow="0" yWindow="460" windowWidth="14700" windowHeight="17460" tabRatio="500" activeTab="1"/>
  </bookViews>
  <sheets>
    <sheet name="tests and parameters" sheetId="2" r:id="rId1"/>
    <sheet name="Sheet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" i="1" l="1"/>
  <c r="H45" i="1"/>
  <c r="I21" i="1"/>
  <c r="I22" i="1"/>
  <c r="H67" i="1"/>
  <c r="H68" i="1"/>
  <c r="G44" i="1"/>
  <c r="G45" i="1"/>
  <c r="D144" i="1"/>
  <c r="D145" i="1"/>
  <c r="C144" i="1"/>
  <c r="C145" i="1"/>
  <c r="B143" i="1"/>
  <c r="B144" i="1"/>
  <c r="A143" i="1"/>
  <c r="A144" i="1"/>
  <c r="H142" i="1"/>
  <c r="H143" i="1"/>
  <c r="G142" i="1"/>
  <c r="G143" i="1"/>
  <c r="D132" i="1"/>
  <c r="D133" i="1"/>
  <c r="C132" i="1"/>
  <c r="C133" i="1"/>
  <c r="B131" i="1"/>
  <c r="B132" i="1"/>
  <c r="A131" i="1"/>
  <c r="A132" i="1"/>
  <c r="H130" i="1"/>
  <c r="H131" i="1"/>
  <c r="G130" i="1"/>
  <c r="G131" i="1"/>
  <c r="D119" i="1"/>
  <c r="D120" i="1"/>
  <c r="C119" i="1"/>
  <c r="C120" i="1"/>
  <c r="B118" i="1"/>
  <c r="B119" i="1"/>
  <c r="A118" i="1"/>
  <c r="A119" i="1"/>
  <c r="H117" i="1"/>
  <c r="H118" i="1"/>
  <c r="G117" i="1"/>
  <c r="G118" i="1"/>
  <c r="D107" i="1"/>
  <c r="D108" i="1"/>
  <c r="C107" i="1"/>
  <c r="C108" i="1"/>
  <c r="B106" i="1"/>
  <c r="B107" i="1"/>
  <c r="A106" i="1"/>
  <c r="A107" i="1"/>
  <c r="H105" i="1"/>
  <c r="H106" i="1"/>
  <c r="G105" i="1"/>
  <c r="G106" i="1"/>
  <c r="D93" i="1"/>
  <c r="D94" i="1"/>
  <c r="C93" i="1"/>
  <c r="C94" i="1"/>
  <c r="F92" i="1"/>
  <c r="F93" i="1"/>
  <c r="E92" i="1"/>
  <c r="E93" i="1"/>
  <c r="B92" i="1"/>
  <c r="B93" i="1"/>
  <c r="A92" i="1"/>
  <c r="A93" i="1"/>
  <c r="H91" i="1"/>
  <c r="H92" i="1"/>
  <c r="G91" i="1"/>
  <c r="G92" i="1"/>
  <c r="F44" i="1"/>
  <c r="F45" i="1"/>
  <c r="H21" i="1"/>
  <c r="H22" i="1"/>
  <c r="G79" i="1"/>
  <c r="G80" i="1"/>
  <c r="H79" i="1"/>
  <c r="H80" i="1"/>
  <c r="F80" i="1"/>
  <c r="F81" i="1"/>
  <c r="E80" i="1"/>
  <c r="E81" i="1"/>
  <c r="G67" i="1"/>
  <c r="G68" i="1"/>
  <c r="C81" i="1"/>
  <c r="C82" i="1"/>
  <c r="D81" i="1"/>
  <c r="D82" i="1"/>
  <c r="B80" i="1"/>
  <c r="B81" i="1"/>
  <c r="A80" i="1"/>
  <c r="A81" i="1"/>
  <c r="G21" i="1"/>
  <c r="G22" i="1"/>
  <c r="E44" i="1"/>
  <c r="E45" i="1"/>
  <c r="F67" i="1"/>
  <c r="F68" i="1"/>
  <c r="E67" i="1"/>
  <c r="E68" i="1"/>
  <c r="C67" i="1"/>
  <c r="C68" i="1"/>
  <c r="D67" i="1"/>
  <c r="D68" i="1"/>
  <c r="B67" i="1"/>
  <c r="B68" i="1"/>
  <c r="D44" i="1"/>
  <c r="D45" i="1"/>
  <c r="F21" i="1"/>
  <c r="F22" i="1"/>
  <c r="E21" i="1"/>
  <c r="E22" i="1"/>
  <c r="B44" i="1"/>
  <c r="B45" i="1"/>
  <c r="C44" i="1"/>
  <c r="C45" i="1"/>
  <c r="C21" i="1"/>
  <c r="C22" i="1"/>
  <c r="D21" i="1"/>
  <c r="D22" i="1"/>
  <c r="B21" i="1"/>
  <c r="B22" i="1"/>
</calcChain>
</file>

<file path=xl/sharedStrings.xml><?xml version="1.0" encoding="utf-8"?>
<sst xmlns="http://schemas.openxmlformats.org/spreadsheetml/2006/main" count="253" uniqueCount="91">
  <si>
    <t>with batch correction</t>
  </si>
  <si>
    <t>without batch correction</t>
  </si>
  <si>
    <t>related with mRNA all</t>
  </si>
  <si>
    <t>all data</t>
  </si>
  <si>
    <t>good data</t>
  </si>
  <si>
    <t>related with proteins</t>
  </si>
  <si>
    <t>all mRNA</t>
  </si>
  <si>
    <t>Parameters</t>
  </si>
  <si>
    <t>Values</t>
  </si>
  <si>
    <t>seed</t>
  </si>
  <si>
    <t>initialValue</t>
  </si>
  <si>
    <t>resDfwoBTCH</t>
  </si>
  <si>
    <t>dataType</t>
  </si>
  <si>
    <t>mrna</t>
  </si>
  <si>
    <t>badDataSet</t>
  </si>
  <si>
    <t>set00</t>
  </si>
  <si>
    <t>referenceParameters</t>
  </si>
  <si>
    <t>growthPhase, Mg_mM_Levels, Na_mM_Levels, carbonSource, experiment</t>
  </si>
  <si>
    <t>referenceLevels</t>
  </si>
  <si>
    <t>exponential, baseMg, baseNa, glucose, glucose_time_course</t>
  </si>
  <si>
    <t>experimentVector</t>
  </si>
  <si>
    <t>allEx</t>
  </si>
  <si>
    <t>carbonSourceVector</t>
  </si>
  <si>
    <t>SYAN</t>
  </si>
  <si>
    <t>MgLevelVector</t>
  </si>
  <si>
    <t>allMg</t>
  </si>
  <si>
    <t>NaLevelVector</t>
  </si>
  <si>
    <t>allNa</t>
  </si>
  <si>
    <t>growthPhaseVector</t>
  </si>
  <si>
    <t>allPhase</t>
  </si>
  <si>
    <t>filterGenes</t>
  </si>
  <si>
    <t>noFilter</t>
  </si>
  <si>
    <t>threshold</t>
  </si>
  <si>
    <t>NA</t>
  </si>
  <si>
    <t>roundData</t>
  </si>
  <si>
    <t>sumTechnicalReplicates</t>
  </si>
  <si>
    <t>deSeqSfChoice</t>
  </si>
  <si>
    <t>p1Sf</t>
  </si>
  <si>
    <t>normalizationMethodChoice</t>
  </si>
  <si>
    <t>vst</t>
  </si>
  <si>
    <t>test_for</t>
  </si>
  <si>
    <t>noTest</t>
  </si>
  <si>
    <t>numRepeatsFor_TestTrainSubset_Choice</t>
  </si>
  <si>
    <t>percentTest</t>
  </si>
  <si>
    <t>nModels</t>
  </si>
  <si>
    <t>testConditions</t>
  </si>
  <si>
    <t>Na_mM_Levels, Mg_mM_Levels, carbonSource, growthPhase</t>
  </si>
  <si>
    <t>dimReductionType</t>
  </si>
  <si>
    <t>PCA</t>
  </si>
  <si>
    <t>type_svmChoice</t>
  </si>
  <si>
    <t>C-classification</t>
  </si>
  <si>
    <t>kernel_typeChoice</t>
  </si>
  <si>
    <t>radial</t>
  </si>
  <si>
    <t>dimensionChoice</t>
  </si>
  <si>
    <t>round(sqrt(nrow(mapped_train_DF)))</t>
  </si>
  <si>
    <t>all Protein</t>
  </si>
  <si>
    <t>protein</t>
  </si>
  <si>
    <t>Mg_mM_Levels, growthPhase, Na_mM_Levels, carbonSource</t>
  </si>
  <si>
    <t>all mRNA Growth Phase</t>
  </si>
  <si>
    <t>growthPhase</t>
  </si>
  <si>
    <t>without batch correction 100 runs</t>
  </si>
  <si>
    <t>fSVA 100 runs</t>
  </si>
  <si>
    <t>ß</t>
  </si>
  <si>
    <t>all together</t>
  </si>
  <si>
    <t>without batch corr.</t>
  </si>
  <si>
    <t>with batch corr. 
(2 datasets joined after DeSeq)</t>
  </si>
  <si>
    <t>with batch corr.
(2 datasets joined before DeSeq)</t>
  </si>
  <si>
    <t>with batch corr. 
(2 datasets joined after DeSeq)
(Continiously def. conditions)</t>
  </si>
  <si>
    <t>fsva100 all updated</t>
  </si>
  <si>
    <t>fSVA 100  all updated</t>
  </si>
  <si>
    <t>Mg</t>
  </si>
  <si>
    <t>not batch corrected</t>
  </si>
  <si>
    <t>batch corrected</t>
  </si>
  <si>
    <t>carbon source</t>
  </si>
  <si>
    <t>with batch corr. 1000 run (2 datasets joined after DeSeq)
(Continiously def. conditions)
(Seperate. btch. corr. for pro. and rna)</t>
  </si>
  <si>
    <t>with batch corr. 100 run (2 datasets joined after DeSeq)
(Continiously def. conditions)
(Seperate. btch. corr. for pro. and rna)</t>
  </si>
  <si>
    <t>growth phase</t>
  </si>
  <si>
    <t>Na</t>
  </si>
  <si>
    <t>mRNA</t>
  </si>
  <si>
    <t>fsva 1000 all updated</t>
  </si>
  <si>
    <t>Protein</t>
  </si>
  <si>
    <t>mRNA Exponential</t>
  </si>
  <si>
    <t>Protein Exponential</t>
  </si>
  <si>
    <t>Does not make sense</t>
  </si>
  <si>
    <t>Not Avavidable</t>
  </si>
  <si>
    <t>mRNA Stationary</t>
  </si>
  <si>
    <t>Protein Stationary</t>
  </si>
  <si>
    <t>fSVA 1000 all updated</t>
  </si>
  <si>
    <t>fSVA 1000 Correction growthTime_hr</t>
  </si>
  <si>
    <t>with batch corr. 1000 run (2 datasets joined after DeSeq)
GrowtTime_hr corr
(Continiously def. conditions)
(Seperate. btch. corr. for pro. and rna)</t>
  </si>
  <si>
    <t>fSVA 1000 all updated growth time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</si>
</sst>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0" fontId="2" fillId="0" borderId="1" xfId="0" applyFont="1" applyBorder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 vertical="top" wrapText="1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 vertical="top" wrapText="1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 vertical="top" wrapText="1"/>
    </xf>
    <xf numFmtId="0" fontId="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2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 textRotation="22"/>
    </xf>
    <xf numFmtId="0" fontId="3" fillId="0" borderId="8" xfId="0" applyFont="1" applyBorder="1" applyAlignment="1">
      <alignment horizontal="center" vertical="center" textRotation="22"/>
    </xf>
    <xf numFmtId="0" fontId="3" fillId="0" borderId="9" xfId="0" applyFont="1" applyBorder="1" applyAlignment="1">
      <alignment horizontal="center" vertical="center" textRotation="22"/>
    </xf>
    <xf numFmtId="0" fontId="3" fillId="0" borderId="10" xfId="0" applyFont="1" applyBorder="1" applyAlignment="1">
      <alignment horizontal="center" vertical="center" textRotation="22"/>
    </xf>
    <xf numFmtId="0" fontId="1" fillId="0" borderId="7" xfId="0" applyFont="1" applyBorder="1" applyAlignment="1">
      <alignment horizontal="center" vertical="center" textRotation="22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>
      <selection activeCell="B97" sqref="B97"/>
    </sheetView>
  </sheetViews>
  <sheetFormatPr baseColWidth="10" defaultRowHeight="16" x14ac:dyDescent="0.2"/>
  <cols>
    <col min="1" max="1" width="41.1640625" customWidth="1"/>
    <col min="2" max="2" width="61.6640625" style="3" bestFit="1" customWidth="1"/>
  </cols>
  <sheetData>
    <row r="1" spans="1:2" x14ac:dyDescent="0.2">
      <c r="A1" s="26" t="s">
        <v>6</v>
      </c>
      <c r="B1" s="26"/>
    </row>
    <row r="2" spans="1:2" x14ac:dyDescent="0.2">
      <c r="A2" s="2" t="s">
        <v>7</v>
      </c>
      <c r="B2" s="4" t="s">
        <v>8</v>
      </c>
    </row>
    <row r="3" spans="1:2" x14ac:dyDescent="0.2">
      <c r="A3" t="s">
        <v>9</v>
      </c>
      <c r="B3" s="3">
        <v>14159</v>
      </c>
    </row>
    <row r="4" spans="1:2" x14ac:dyDescent="0.2">
      <c r="A4" t="s">
        <v>10</v>
      </c>
      <c r="B4" s="3" t="s">
        <v>11</v>
      </c>
    </row>
    <row r="5" spans="1:2" x14ac:dyDescent="0.2">
      <c r="A5" t="s">
        <v>12</v>
      </c>
      <c r="B5" s="3" t="s">
        <v>13</v>
      </c>
    </row>
    <row r="6" spans="1:2" x14ac:dyDescent="0.2">
      <c r="A6" t="s">
        <v>14</v>
      </c>
      <c r="B6" s="3" t="s">
        <v>15</v>
      </c>
    </row>
    <row r="7" spans="1:2" x14ac:dyDescent="0.2">
      <c r="A7" t="s">
        <v>16</v>
      </c>
      <c r="B7" s="3" t="s">
        <v>17</v>
      </c>
    </row>
    <row r="8" spans="1:2" x14ac:dyDescent="0.2">
      <c r="A8" t="s">
        <v>18</v>
      </c>
      <c r="B8" s="3" t="s">
        <v>19</v>
      </c>
    </row>
    <row r="9" spans="1:2" x14ac:dyDescent="0.2">
      <c r="A9" t="s">
        <v>20</v>
      </c>
      <c r="B9" s="3" t="s">
        <v>21</v>
      </c>
    </row>
    <row r="10" spans="1:2" x14ac:dyDescent="0.2">
      <c r="A10" t="s">
        <v>22</v>
      </c>
      <c r="B10" s="3" t="s">
        <v>23</v>
      </c>
    </row>
    <row r="11" spans="1:2" x14ac:dyDescent="0.2">
      <c r="A11" t="s">
        <v>24</v>
      </c>
      <c r="B11" s="3" t="s">
        <v>25</v>
      </c>
    </row>
    <row r="12" spans="1:2" x14ac:dyDescent="0.2">
      <c r="A12" t="s">
        <v>26</v>
      </c>
      <c r="B12" s="3" t="s">
        <v>27</v>
      </c>
    </row>
    <row r="13" spans="1:2" x14ac:dyDescent="0.2">
      <c r="A13" t="s">
        <v>28</v>
      </c>
      <c r="B13" s="3" t="s">
        <v>29</v>
      </c>
    </row>
    <row r="14" spans="1:2" x14ac:dyDescent="0.2">
      <c r="A14" t="s">
        <v>30</v>
      </c>
      <c r="B14" s="3" t="s">
        <v>31</v>
      </c>
    </row>
    <row r="15" spans="1:2" x14ac:dyDescent="0.2">
      <c r="A15" t="s">
        <v>32</v>
      </c>
      <c r="B15" s="3" t="s">
        <v>33</v>
      </c>
    </row>
    <row r="16" spans="1:2" x14ac:dyDescent="0.2">
      <c r="A16" t="s">
        <v>34</v>
      </c>
      <c r="B16" s="3" t="b">
        <v>1</v>
      </c>
    </row>
    <row r="17" spans="1:2" x14ac:dyDescent="0.2">
      <c r="A17" t="s">
        <v>35</v>
      </c>
      <c r="B17" s="3" t="b">
        <v>1</v>
      </c>
    </row>
    <row r="18" spans="1:2" x14ac:dyDescent="0.2">
      <c r="A18" t="s">
        <v>36</v>
      </c>
      <c r="B18" s="3" t="s">
        <v>37</v>
      </c>
    </row>
    <row r="19" spans="1:2" x14ac:dyDescent="0.2">
      <c r="A19" t="s">
        <v>38</v>
      </c>
      <c r="B19" s="3" t="s">
        <v>39</v>
      </c>
    </row>
    <row r="20" spans="1:2" x14ac:dyDescent="0.2">
      <c r="A20" t="s">
        <v>40</v>
      </c>
      <c r="B20" s="3" t="s">
        <v>41</v>
      </c>
    </row>
    <row r="22" spans="1:2" x14ac:dyDescent="0.2">
      <c r="A22" t="s">
        <v>53</v>
      </c>
      <c r="B22" s="3" t="s">
        <v>54</v>
      </c>
    </row>
    <row r="23" spans="1:2" x14ac:dyDescent="0.2">
      <c r="A23" t="s">
        <v>42</v>
      </c>
      <c r="B23" s="3">
        <v>1000</v>
      </c>
    </row>
    <row r="24" spans="1:2" x14ac:dyDescent="0.2">
      <c r="A24" t="s">
        <v>43</v>
      </c>
      <c r="B24" s="3">
        <v>0.2</v>
      </c>
    </row>
    <row r="25" spans="1:2" x14ac:dyDescent="0.2">
      <c r="A25" t="s">
        <v>44</v>
      </c>
      <c r="B25" s="3">
        <v>1000</v>
      </c>
    </row>
    <row r="26" spans="1:2" x14ac:dyDescent="0.2">
      <c r="A26" t="s">
        <v>45</v>
      </c>
      <c r="B26" s="3" t="s">
        <v>46</v>
      </c>
    </row>
    <row r="27" spans="1:2" x14ac:dyDescent="0.2">
      <c r="A27" t="s">
        <v>47</v>
      </c>
      <c r="B27" s="3" t="s">
        <v>48</v>
      </c>
    </row>
    <row r="28" spans="1:2" x14ac:dyDescent="0.2">
      <c r="A28" t="s">
        <v>49</v>
      </c>
      <c r="B28" s="3" t="s">
        <v>50</v>
      </c>
    </row>
    <row r="29" spans="1:2" x14ac:dyDescent="0.2">
      <c r="A29" t="s">
        <v>51</v>
      </c>
      <c r="B29" s="3" t="s">
        <v>52</v>
      </c>
    </row>
    <row r="33" spans="1:2" x14ac:dyDescent="0.2">
      <c r="A33" s="26" t="s">
        <v>55</v>
      </c>
      <c r="B33" s="26"/>
    </row>
    <row r="34" spans="1:2" x14ac:dyDescent="0.2">
      <c r="A34" s="2" t="s">
        <v>7</v>
      </c>
      <c r="B34" s="4" t="s">
        <v>8</v>
      </c>
    </row>
    <row r="35" spans="1:2" x14ac:dyDescent="0.2">
      <c r="A35" t="s">
        <v>9</v>
      </c>
      <c r="B35" s="3">
        <v>14159</v>
      </c>
    </row>
    <row r="36" spans="1:2" x14ac:dyDescent="0.2">
      <c r="A36" t="s">
        <v>10</v>
      </c>
      <c r="B36" s="3" t="s">
        <v>11</v>
      </c>
    </row>
    <row r="37" spans="1:2" x14ac:dyDescent="0.2">
      <c r="A37" t="s">
        <v>12</v>
      </c>
      <c r="B37" s="3" t="s">
        <v>56</v>
      </c>
    </row>
    <row r="38" spans="1:2" x14ac:dyDescent="0.2">
      <c r="A38" t="s">
        <v>14</v>
      </c>
      <c r="B38" s="3" t="s">
        <v>15</v>
      </c>
    </row>
    <row r="39" spans="1:2" x14ac:dyDescent="0.2">
      <c r="A39" t="s">
        <v>16</v>
      </c>
      <c r="B39" s="3" t="s">
        <v>17</v>
      </c>
    </row>
    <row r="40" spans="1:2" x14ac:dyDescent="0.2">
      <c r="A40" t="s">
        <v>18</v>
      </c>
      <c r="B40" s="3" t="s">
        <v>19</v>
      </c>
    </row>
    <row r="41" spans="1:2" x14ac:dyDescent="0.2">
      <c r="A41" t="s">
        <v>20</v>
      </c>
      <c r="B41" s="3" t="s">
        <v>21</v>
      </c>
    </row>
    <row r="42" spans="1:2" x14ac:dyDescent="0.2">
      <c r="A42" t="s">
        <v>22</v>
      </c>
      <c r="B42" s="3" t="s">
        <v>23</v>
      </c>
    </row>
    <row r="43" spans="1:2" x14ac:dyDescent="0.2">
      <c r="A43" t="s">
        <v>24</v>
      </c>
      <c r="B43" s="3" t="s">
        <v>25</v>
      </c>
    </row>
    <row r="44" spans="1:2" x14ac:dyDescent="0.2">
      <c r="A44" t="s">
        <v>26</v>
      </c>
      <c r="B44" s="3" t="s">
        <v>27</v>
      </c>
    </row>
    <row r="45" spans="1:2" x14ac:dyDescent="0.2">
      <c r="A45" t="s">
        <v>28</v>
      </c>
      <c r="B45" s="3" t="s">
        <v>29</v>
      </c>
    </row>
    <row r="46" spans="1:2" x14ac:dyDescent="0.2">
      <c r="A46" t="s">
        <v>30</v>
      </c>
      <c r="B46" s="3" t="s">
        <v>31</v>
      </c>
    </row>
    <row r="47" spans="1:2" x14ac:dyDescent="0.2">
      <c r="A47" t="s">
        <v>32</v>
      </c>
      <c r="B47" s="3" t="s">
        <v>33</v>
      </c>
    </row>
    <row r="48" spans="1:2" x14ac:dyDescent="0.2">
      <c r="A48" t="s">
        <v>34</v>
      </c>
      <c r="B48" s="3" t="b">
        <v>1</v>
      </c>
    </row>
    <row r="49" spans="1:2" x14ac:dyDescent="0.2">
      <c r="A49" t="s">
        <v>35</v>
      </c>
      <c r="B49" s="3" t="b">
        <v>1</v>
      </c>
    </row>
    <row r="50" spans="1:2" x14ac:dyDescent="0.2">
      <c r="A50" t="s">
        <v>36</v>
      </c>
      <c r="B50" s="3" t="s">
        <v>37</v>
      </c>
    </row>
    <row r="51" spans="1:2" x14ac:dyDescent="0.2">
      <c r="A51" t="s">
        <v>38</v>
      </c>
      <c r="B51" s="3" t="s">
        <v>39</v>
      </c>
    </row>
    <row r="52" spans="1:2" x14ac:dyDescent="0.2">
      <c r="A52" t="s">
        <v>40</v>
      </c>
      <c r="B52" s="3" t="s">
        <v>41</v>
      </c>
    </row>
    <row r="54" spans="1:2" x14ac:dyDescent="0.2">
      <c r="A54" t="s">
        <v>53</v>
      </c>
      <c r="B54" s="3" t="s">
        <v>54</v>
      </c>
    </row>
    <row r="55" spans="1:2" x14ac:dyDescent="0.2">
      <c r="A55" t="s">
        <v>42</v>
      </c>
      <c r="B55" s="3">
        <v>1000</v>
      </c>
    </row>
    <row r="56" spans="1:2" x14ac:dyDescent="0.2">
      <c r="A56" t="s">
        <v>43</v>
      </c>
      <c r="B56" s="3">
        <v>0.2</v>
      </c>
    </row>
    <row r="57" spans="1:2" x14ac:dyDescent="0.2">
      <c r="A57" t="s">
        <v>44</v>
      </c>
      <c r="B57" s="3">
        <v>1000</v>
      </c>
    </row>
    <row r="58" spans="1:2" x14ac:dyDescent="0.2">
      <c r="A58" t="s">
        <v>45</v>
      </c>
      <c r="B58" s="3" t="s">
        <v>57</v>
      </c>
    </row>
    <row r="59" spans="1:2" x14ac:dyDescent="0.2">
      <c r="A59" t="s">
        <v>47</v>
      </c>
      <c r="B59" s="3" t="s">
        <v>48</v>
      </c>
    </row>
    <row r="60" spans="1:2" x14ac:dyDescent="0.2">
      <c r="A60" t="s">
        <v>49</v>
      </c>
      <c r="B60" s="3" t="s">
        <v>50</v>
      </c>
    </row>
    <row r="61" spans="1:2" x14ac:dyDescent="0.2">
      <c r="A61" t="s">
        <v>51</v>
      </c>
      <c r="B61" s="3" t="s">
        <v>52</v>
      </c>
    </row>
    <row r="64" spans="1:2" x14ac:dyDescent="0.2">
      <c r="A64" s="26" t="s">
        <v>58</v>
      </c>
      <c r="B64" s="26"/>
    </row>
    <row r="65" spans="1:2" x14ac:dyDescent="0.2">
      <c r="A65" s="2" t="s">
        <v>7</v>
      </c>
      <c r="B65" s="4" t="s">
        <v>8</v>
      </c>
    </row>
    <row r="66" spans="1:2" x14ac:dyDescent="0.2">
      <c r="A66" t="s">
        <v>9</v>
      </c>
      <c r="B66" s="3">
        <v>14159</v>
      </c>
    </row>
    <row r="67" spans="1:2" x14ac:dyDescent="0.2">
      <c r="A67" t="s">
        <v>10</v>
      </c>
      <c r="B67" s="3" t="s">
        <v>11</v>
      </c>
    </row>
    <row r="68" spans="1:2" x14ac:dyDescent="0.2">
      <c r="A68" s="5" t="s">
        <v>12</v>
      </c>
      <c r="B68" s="6" t="s">
        <v>13</v>
      </c>
    </row>
    <row r="69" spans="1:2" x14ac:dyDescent="0.2">
      <c r="A69" t="s">
        <v>14</v>
      </c>
      <c r="B69" s="3" t="s">
        <v>15</v>
      </c>
    </row>
    <row r="70" spans="1:2" x14ac:dyDescent="0.2">
      <c r="A70" t="s">
        <v>16</v>
      </c>
      <c r="B70" s="3" t="s">
        <v>17</v>
      </c>
    </row>
    <row r="71" spans="1:2" x14ac:dyDescent="0.2">
      <c r="A71" t="s">
        <v>18</v>
      </c>
      <c r="B71" s="3" t="s">
        <v>19</v>
      </c>
    </row>
    <row r="72" spans="1:2" x14ac:dyDescent="0.2">
      <c r="A72" t="s">
        <v>20</v>
      </c>
      <c r="B72" s="3" t="s">
        <v>21</v>
      </c>
    </row>
    <row r="73" spans="1:2" x14ac:dyDescent="0.2">
      <c r="A73" t="s">
        <v>22</v>
      </c>
      <c r="B73" s="3" t="s">
        <v>23</v>
      </c>
    </row>
    <row r="74" spans="1:2" x14ac:dyDescent="0.2">
      <c r="A74" t="s">
        <v>24</v>
      </c>
      <c r="B74" s="3" t="s">
        <v>25</v>
      </c>
    </row>
    <row r="75" spans="1:2" x14ac:dyDescent="0.2">
      <c r="A75" t="s">
        <v>26</v>
      </c>
      <c r="B75" s="3" t="s">
        <v>27</v>
      </c>
    </row>
    <row r="76" spans="1:2" x14ac:dyDescent="0.2">
      <c r="A76" t="s">
        <v>28</v>
      </c>
      <c r="B76" s="3" t="s">
        <v>29</v>
      </c>
    </row>
    <row r="77" spans="1:2" x14ac:dyDescent="0.2">
      <c r="A77" t="s">
        <v>30</v>
      </c>
      <c r="B77" s="3" t="s">
        <v>31</v>
      </c>
    </row>
    <row r="78" spans="1:2" x14ac:dyDescent="0.2">
      <c r="A78" t="s">
        <v>32</v>
      </c>
      <c r="B78" s="3" t="s">
        <v>33</v>
      </c>
    </row>
    <row r="79" spans="1:2" x14ac:dyDescent="0.2">
      <c r="A79" t="s">
        <v>34</v>
      </c>
      <c r="B79" s="3" t="b">
        <v>1</v>
      </c>
    </row>
    <row r="80" spans="1:2" x14ac:dyDescent="0.2">
      <c r="A80" t="s">
        <v>35</v>
      </c>
      <c r="B80" s="3" t="b">
        <v>1</v>
      </c>
    </row>
    <row r="81" spans="1:2" x14ac:dyDescent="0.2">
      <c r="A81" t="s">
        <v>36</v>
      </c>
      <c r="B81" s="3" t="s">
        <v>37</v>
      </c>
    </row>
    <row r="82" spans="1:2" x14ac:dyDescent="0.2">
      <c r="A82" t="s">
        <v>38</v>
      </c>
      <c r="B82" s="3" t="s">
        <v>39</v>
      </c>
    </row>
    <row r="83" spans="1:2" x14ac:dyDescent="0.2">
      <c r="A83" t="s">
        <v>40</v>
      </c>
      <c r="B83" s="3" t="s">
        <v>41</v>
      </c>
    </row>
    <row r="85" spans="1:2" x14ac:dyDescent="0.2">
      <c r="A85" t="s">
        <v>53</v>
      </c>
      <c r="B85" s="3" t="s">
        <v>54</v>
      </c>
    </row>
    <row r="86" spans="1:2" x14ac:dyDescent="0.2">
      <c r="A86" t="s">
        <v>42</v>
      </c>
      <c r="B86" s="3">
        <v>1000</v>
      </c>
    </row>
    <row r="87" spans="1:2" x14ac:dyDescent="0.2">
      <c r="A87" t="s">
        <v>43</v>
      </c>
      <c r="B87" s="3">
        <v>0.2</v>
      </c>
    </row>
    <row r="88" spans="1:2" x14ac:dyDescent="0.2">
      <c r="A88" t="s">
        <v>44</v>
      </c>
      <c r="B88" s="3">
        <v>1000</v>
      </c>
    </row>
    <row r="89" spans="1:2" x14ac:dyDescent="0.2">
      <c r="A89" s="5" t="s">
        <v>45</v>
      </c>
      <c r="B89" s="6" t="s">
        <v>59</v>
      </c>
    </row>
    <row r="90" spans="1:2" x14ac:dyDescent="0.2">
      <c r="A90" t="s">
        <v>47</v>
      </c>
      <c r="B90" s="3" t="s">
        <v>48</v>
      </c>
    </row>
    <row r="91" spans="1:2" x14ac:dyDescent="0.2">
      <c r="A91" t="s">
        <v>49</v>
      </c>
      <c r="B91" s="3" t="s">
        <v>50</v>
      </c>
    </row>
    <row r="92" spans="1:2" x14ac:dyDescent="0.2">
      <c r="A92" t="s">
        <v>51</v>
      </c>
      <c r="B92" s="3" t="s">
        <v>52</v>
      </c>
    </row>
  </sheetData>
  <mergeCells count="3">
    <mergeCell ref="A1:B1"/>
    <mergeCell ref="A33:B33"/>
    <mergeCell ref="A64:B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topLeftCell="E9" workbookViewId="0">
      <selection activeCell="G43" sqref="G43:H45"/>
    </sheetView>
  </sheetViews>
  <sheetFormatPr baseColWidth="10" defaultRowHeight="16" x14ac:dyDescent="0.2"/>
  <cols>
    <col min="1" max="1" width="18.83203125" bestFit="1" customWidth="1"/>
    <col min="2" max="2" width="28" customWidth="1"/>
    <col min="3" max="3" width="29.33203125" customWidth="1"/>
    <col min="4" max="4" width="21.33203125" bestFit="1" customWidth="1"/>
    <col min="5" max="5" width="28.83203125" bestFit="1" customWidth="1"/>
    <col min="6" max="6" width="32.33203125" customWidth="1"/>
    <col min="7" max="7" width="32.1640625" bestFit="1" customWidth="1"/>
    <col min="8" max="8" width="32.6640625" customWidth="1"/>
    <col min="9" max="9" width="30.33203125" customWidth="1"/>
  </cols>
  <sheetData>
    <row r="1" spans="1:9" x14ac:dyDescent="0.2">
      <c r="A1" t="s">
        <v>2</v>
      </c>
    </row>
    <row r="2" spans="1:9" s="1" customFormat="1" x14ac:dyDescent="0.2">
      <c r="B2" s="1" t="s">
        <v>0</v>
      </c>
      <c r="C2" s="1" t="s">
        <v>0</v>
      </c>
      <c r="D2" s="1" t="s">
        <v>1</v>
      </c>
      <c r="E2" s="11" t="s">
        <v>60</v>
      </c>
      <c r="F2" s="1" t="s">
        <v>61</v>
      </c>
      <c r="G2" s="8" t="s">
        <v>69</v>
      </c>
      <c r="H2" s="8" t="s">
        <v>87</v>
      </c>
      <c r="I2" s="8" t="s">
        <v>90</v>
      </c>
    </row>
    <row r="3" spans="1:9" s="1" customFormat="1" x14ac:dyDescent="0.2">
      <c r="B3" s="1" t="s">
        <v>3</v>
      </c>
      <c r="C3" s="1" t="s">
        <v>4</v>
      </c>
      <c r="D3" s="1" t="s">
        <v>4</v>
      </c>
      <c r="E3" s="11" t="s">
        <v>3</v>
      </c>
      <c r="F3" s="1" t="s">
        <v>3</v>
      </c>
      <c r="G3" s="8"/>
      <c r="H3" s="8"/>
      <c r="I3" s="8"/>
    </row>
    <row r="4" spans="1:9" x14ac:dyDescent="0.2">
      <c r="A4">
        <v>1</v>
      </c>
      <c r="B4">
        <v>76</v>
      </c>
      <c r="C4">
        <v>80</v>
      </c>
      <c r="D4">
        <v>88</v>
      </c>
      <c r="E4" s="12">
        <v>78</v>
      </c>
      <c r="F4">
        <v>80</v>
      </c>
      <c r="G4" s="9">
        <v>78</v>
      </c>
      <c r="H4" s="9">
        <v>80</v>
      </c>
      <c r="I4" s="9">
        <v>87</v>
      </c>
    </row>
    <row r="5" spans="1:9" x14ac:dyDescent="0.2">
      <c r="A5">
        <v>2</v>
      </c>
      <c r="B5">
        <v>63</v>
      </c>
      <c r="C5">
        <v>63</v>
      </c>
      <c r="D5">
        <v>82</v>
      </c>
      <c r="E5" s="12">
        <v>78</v>
      </c>
      <c r="F5">
        <v>83</v>
      </c>
      <c r="G5" s="9">
        <v>80</v>
      </c>
      <c r="H5" s="9">
        <v>78</v>
      </c>
      <c r="I5" s="9">
        <v>78</v>
      </c>
    </row>
    <row r="6" spans="1:9" x14ac:dyDescent="0.2">
      <c r="A6">
        <v>3</v>
      </c>
      <c r="B6">
        <v>55</v>
      </c>
      <c r="C6">
        <v>40</v>
      </c>
      <c r="D6">
        <v>70</v>
      </c>
      <c r="E6" s="12">
        <v>52</v>
      </c>
      <c r="F6">
        <v>74</v>
      </c>
      <c r="G6" s="9">
        <v>76</v>
      </c>
      <c r="H6" s="9">
        <v>70</v>
      </c>
      <c r="I6" s="9">
        <v>68</v>
      </c>
    </row>
    <row r="7" spans="1:9" x14ac:dyDescent="0.2">
      <c r="A7">
        <v>4</v>
      </c>
      <c r="B7">
        <v>59</v>
      </c>
      <c r="C7">
        <v>43</v>
      </c>
      <c r="D7">
        <v>51</v>
      </c>
      <c r="E7" s="12">
        <v>69</v>
      </c>
      <c r="F7">
        <v>69</v>
      </c>
      <c r="G7" s="9">
        <v>68</v>
      </c>
      <c r="H7" s="9">
        <v>64</v>
      </c>
      <c r="I7" s="9">
        <v>62</v>
      </c>
    </row>
    <row r="8" spans="1:9" x14ac:dyDescent="0.2">
      <c r="A8">
        <v>5</v>
      </c>
      <c r="B8">
        <v>82</v>
      </c>
      <c r="C8">
        <v>77</v>
      </c>
      <c r="D8">
        <v>90</v>
      </c>
      <c r="E8" s="12">
        <v>88</v>
      </c>
      <c r="F8">
        <v>85</v>
      </c>
      <c r="G8" s="9">
        <v>85</v>
      </c>
      <c r="H8" s="9">
        <v>84</v>
      </c>
      <c r="I8" s="9">
        <v>75</v>
      </c>
    </row>
    <row r="9" spans="1:9" x14ac:dyDescent="0.2">
      <c r="A9">
        <v>6</v>
      </c>
      <c r="B9">
        <v>46</v>
      </c>
      <c r="C9">
        <v>50</v>
      </c>
      <c r="D9">
        <v>24</v>
      </c>
      <c r="E9" s="12">
        <v>60</v>
      </c>
      <c r="F9">
        <v>27</v>
      </c>
      <c r="G9" s="9">
        <v>26</v>
      </c>
      <c r="H9" s="9">
        <v>30</v>
      </c>
      <c r="I9" s="9">
        <v>34</v>
      </c>
    </row>
    <row r="10" spans="1:9" x14ac:dyDescent="0.2">
      <c r="A10">
        <v>7</v>
      </c>
      <c r="B10">
        <v>65</v>
      </c>
      <c r="C10">
        <v>67</v>
      </c>
      <c r="D10">
        <v>98</v>
      </c>
      <c r="E10" s="12">
        <v>100</v>
      </c>
      <c r="F10">
        <v>85</v>
      </c>
      <c r="G10" s="9">
        <v>98</v>
      </c>
      <c r="H10" s="9">
        <v>97</v>
      </c>
      <c r="I10" s="9">
        <v>88</v>
      </c>
    </row>
    <row r="11" spans="1:9" x14ac:dyDescent="0.2">
      <c r="A11">
        <v>8</v>
      </c>
      <c r="B11">
        <v>63</v>
      </c>
      <c r="C11">
        <v>79</v>
      </c>
      <c r="D11">
        <v>90</v>
      </c>
      <c r="E11" s="12">
        <v>84</v>
      </c>
      <c r="F11">
        <v>70</v>
      </c>
      <c r="G11" s="9">
        <v>77</v>
      </c>
      <c r="H11" s="9">
        <v>77</v>
      </c>
      <c r="I11" s="9">
        <v>21</v>
      </c>
    </row>
    <row r="12" spans="1:9" x14ac:dyDescent="0.2">
      <c r="A12">
        <v>9</v>
      </c>
      <c r="B12">
        <v>46</v>
      </c>
      <c r="C12">
        <v>33</v>
      </c>
      <c r="D12">
        <v>45</v>
      </c>
      <c r="E12" s="12">
        <v>54</v>
      </c>
      <c r="F12">
        <v>54</v>
      </c>
      <c r="G12" s="9">
        <v>46</v>
      </c>
      <c r="H12" s="9">
        <v>56</v>
      </c>
      <c r="I12" s="9">
        <v>18</v>
      </c>
    </row>
    <row r="13" spans="1:9" x14ac:dyDescent="0.2">
      <c r="A13">
        <v>10</v>
      </c>
      <c r="B13">
        <v>29</v>
      </c>
      <c r="C13">
        <v>0</v>
      </c>
      <c r="D13">
        <v>35</v>
      </c>
      <c r="E13" s="12">
        <v>61</v>
      </c>
      <c r="F13">
        <v>76</v>
      </c>
      <c r="G13" s="9">
        <v>58</v>
      </c>
      <c r="H13" s="9">
        <v>57</v>
      </c>
      <c r="I13" s="9">
        <v>11</v>
      </c>
    </row>
    <row r="14" spans="1:9" x14ac:dyDescent="0.2">
      <c r="A14">
        <v>11</v>
      </c>
      <c r="B14">
        <v>53</v>
      </c>
      <c r="C14">
        <v>55</v>
      </c>
      <c r="D14">
        <v>67</v>
      </c>
      <c r="E14" s="12">
        <v>61</v>
      </c>
      <c r="F14">
        <v>74</v>
      </c>
      <c r="G14" s="9">
        <v>66</v>
      </c>
      <c r="H14" s="9">
        <v>66</v>
      </c>
      <c r="I14" s="9">
        <v>58</v>
      </c>
    </row>
    <row r="15" spans="1:9" x14ac:dyDescent="0.2">
      <c r="A15">
        <v>12</v>
      </c>
      <c r="B15">
        <v>36</v>
      </c>
      <c r="C15">
        <v>33</v>
      </c>
      <c r="D15">
        <v>29</v>
      </c>
      <c r="E15" s="12">
        <v>31</v>
      </c>
      <c r="F15">
        <v>14</v>
      </c>
      <c r="G15" s="9">
        <v>27</v>
      </c>
      <c r="H15" s="9">
        <v>29</v>
      </c>
      <c r="I15" s="9">
        <v>11</v>
      </c>
    </row>
    <row r="16" spans="1:9" x14ac:dyDescent="0.2">
      <c r="A16">
        <v>13</v>
      </c>
      <c r="B16">
        <v>52</v>
      </c>
      <c r="C16">
        <v>54</v>
      </c>
      <c r="D16">
        <v>12</v>
      </c>
      <c r="E16" s="12">
        <v>20</v>
      </c>
      <c r="F16">
        <v>18</v>
      </c>
      <c r="G16" s="9">
        <v>0</v>
      </c>
      <c r="H16" s="9">
        <v>3</v>
      </c>
      <c r="I16" s="9">
        <v>2</v>
      </c>
    </row>
    <row r="17" spans="1:9" x14ac:dyDescent="0.2">
      <c r="A17">
        <v>14</v>
      </c>
      <c r="B17">
        <v>66</v>
      </c>
      <c r="C17">
        <v>67</v>
      </c>
      <c r="D17">
        <v>45</v>
      </c>
      <c r="E17" s="12">
        <v>63</v>
      </c>
      <c r="F17">
        <v>19</v>
      </c>
      <c r="G17" s="9">
        <v>39</v>
      </c>
      <c r="H17" s="9">
        <v>34</v>
      </c>
      <c r="I17" s="9">
        <v>11</v>
      </c>
    </row>
    <row r="18" spans="1:9" x14ac:dyDescent="0.2">
      <c r="A18">
        <v>15</v>
      </c>
      <c r="B18">
        <v>100</v>
      </c>
      <c r="C18">
        <v>100</v>
      </c>
      <c r="D18">
        <v>100</v>
      </c>
      <c r="E18" s="12">
        <v>100</v>
      </c>
      <c r="F18">
        <v>78</v>
      </c>
      <c r="G18" s="9">
        <v>77</v>
      </c>
      <c r="H18" s="9">
        <v>76</v>
      </c>
      <c r="I18" s="9">
        <v>73</v>
      </c>
    </row>
    <row r="19" spans="1:9" x14ac:dyDescent="0.2">
      <c r="A19">
        <v>16</v>
      </c>
      <c r="B19">
        <v>40</v>
      </c>
      <c r="C19">
        <v>8</v>
      </c>
      <c r="D19">
        <v>8</v>
      </c>
      <c r="E19" s="12">
        <v>47</v>
      </c>
      <c r="F19">
        <v>56</v>
      </c>
      <c r="G19" s="9">
        <v>66</v>
      </c>
      <c r="H19" s="9">
        <v>62</v>
      </c>
      <c r="I19" s="9">
        <v>30</v>
      </c>
    </row>
    <row r="20" spans="1:9" x14ac:dyDescent="0.2">
      <c r="E20" s="12"/>
      <c r="G20" s="9"/>
      <c r="H20" s="9"/>
      <c r="I20" s="9"/>
    </row>
    <row r="21" spans="1:9" x14ac:dyDescent="0.2">
      <c r="B21">
        <f t="shared" ref="B21:G21" si="0">SUM(B4:B19)</f>
        <v>931</v>
      </c>
      <c r="C21">
        <f t="shared" si="0"/>
        <v>849</v>
      </c>
      <c r="D21">
        <f t="shared" si="0"/>
        <v>934</v>
      </c>
      <c r="E21" s="12">
        <f t="shared" si="0"/>
        <v>1046</v>
      </c>
      <c r="F21">
        <f t="shared" si="0"/>
        <v>962</v>
      </c>
      <c r="G21" s="9">
        <f t="shared" si="0"/>
        <v>967</v>
      </c>
      <c r="H21" s="9">
        <f t="shared" ref="H21:I21" si="1">SUM(H4:H19)</f>
        <v>963</v>
      </c>
      <c r="I21" s="9">
        <f t="shared" si="1"/>
        <v>727</v>
      </c>
    </row>
    <row r="22" spans="1:9" x14ac:dyDescent="0.2">
      <c r="B22">
        <f t="shared" ref="B22:G22" si="2">B21/1600</f>
        <v>0.58187500000000003</v>
      </c>
      <c r="C22">
        <f t="shared" si="2"/>
        <v>0.53062500000000001</v>
      </c>
      <c r="D22">
        <f t="shared" si="2"/>
        <v>0.58374999999999999</v>
      </c>
      <c r="E22" s="12">
        <f t="shared" si="2"/>
        <v>0.65375000000000005</v>
      </c>
      <c r="F22">
        <f t="shared" si="2"/>
        <v>0.60124999999999995</v>
      </c>
      <c r="G22" s="9">
        <f t="shared" si="2"/>
        <v>0.604375</v>
      </c>
      <c r="H22" s="9">
        <f t="shared" ref="H22:I22" si="3">H21/1600</f>
        <v>0.60187500000000005</v>
      </c>
      <c r="I22" s="9">
        <f t="shared" si="3"/>
        <v>0.45437499999999997</v>
      </c>
    </row>
    <row r="25" spans="1:9" x14ac:dyDescent="0.2">
      <c r="A25" t="s">
        <v>5</v>
      </c>
    </row>
    <row r="26" spans="1:9" s="1" customFormat="1" x14ac:dyDescent="0.2">
      <c r="B26" s="1" t="s">
        <v>0</v>
      </c>
      <c r="C26" s="11" t="s">
        <v>1</v>
      </c>
      <c r="D26" s="1" t="s">
        <v>61</v>
      </c>
      <c r="E26" s="8" t="s">
        <v>68</v>
      </c>
      <c r="F26" s="8" t="s">
        <v>79</v>
      </c>
      <c r="G26" s="8" t="s">
        <v>88</v>
      </c>
    </row>
    <row r="27" spans="1:9" x14ac:dyDescent="0.2">
      <c r="A27">
        <v>1</v>
      </c>
      <c r="B27">
        <v>22</v>
      </c>
      <c r="C27" s="12">
        <v>41</v>
      </c>
      <c r="D27">
        <v>51</v>
      </c>
      <c r="E27" s="9">
        <v>36</v>
      </c>
      <c r="F27" s="9">
        <v>41</v>
      </c>
      <c r="G27" s="9">
        <v>37</v>
      </c>
      <c r="H27" s="9">
        <v>30</v>
      </c>
    </row>
    <row r="28" spans="1:9" x14ac:dyDescent="0.2">
      <c r="A28">
        <v>2</v>
      </c>
      <c r="B28">
        <v>49</v>
      </c>
      <c r="C28" s="12">
        <v>75</v>
      </c>
      <c r="D28">
        <v>77</v>
      </c>
      <c r="E28" s="9">
        <v>76</v>
      </c>
      <c r="F28" s="9">
        <v>76</v>
      </c>
      <c r="G28" s="9">
        <v>74</v>
      </c>
      <c r="H28" s="9">
        <v>72</v>
      </c>
    </row>
    <row r="29" spans="1:9" x14ac:dyDescent="0.2">
      <c r="A29">
        <v>3</v>
      </c>
      <c r="B29">
        <v>29</v>
      </c>
      <c r="C29" s="12">
        <v>82</v>
      </c>
      <c r="D29">
        <v>68</v>
      </c>
      <c r="E29" s="9">
        <v>74</v>
      </c>
      <c r="F29" s="9">
        <v>68</v>
      </c>
      <c r="G29" s="9">
        <v>72</v>
      </c>
      <c r="H29" s="9">
        <v>20</v>
      </c>
    </row>
    <row r="30" spans="1:9" x14ac:dyDescent="0.2">
      <c r="A30">
        <v>4</v>
      </c>
      <c r="B30">
        <v>2</v>
      </c>
      <c r="C30" s="12">
        <v>0</v>
      </c>
      <c r="D30">
        <v>12</v>
      </c>
      <c r="E30" s="9">
        <v>7</v>
      </c>
      <c r="F30" s="9">
        <v>8</v>
      </c>
      <c r="G30" s="9">
        <v>5</v>
      </c>
      <c r="H30" s="9">
        <v>70</v>
      </c>
    </row>
    <row r="31" spans="1:9" x14ac:dyDescent="0.2">
      <c r="A31">
        <v>5</v>
      </c>
      <c r="B31">
        <v>49</v>
      </c>
      <c r="C31" s="12">
        <v>33</v>
      </c>
      <c r="D31">
        <v>47</v>
      </c>
      <c r="E31" s="9">
        <v>48</v>
      </c>
      <c r="F31" s="9">
        <v>46</v>
      </c>
      <c r="G31" s="9">
        <v>42</v>
      </c>
      <c r="H31" s="9">
        <v>77</v>
      </c>
    </row>
    <row r="32" spans="1:9" x14ac:dyDescent="0.2">
      <c r="A32">
        <v>6</v>
      </c>
      <c r="B32">
        <v>46</v>
      </c>
      <c r="C32" s="12">
        <v>32</v>
      </c>
      <c r="D32">
        <v>38</v>
      </c>
      <c r="E32" s="9">
        <v>41</v>
      </c>
      <c r="F32" s="9">
        <v>38</v>
      </c>
      <c r="G32" s="9">
        <v>40</v>
      </c>
      <c r="H32" s="9">
        <v>70</v>
      </c>
    </row>
    <row r="33" spans="1:8" x14ac:dyDescent="0.2">
      <c r="A33">
        <v>7</v>
      </c>
      <c r="B33">
        <v>55</v>
      </c>
      <c r="C33" s="12">
        <v>77</v>
      </c>
      <c r="D33">
        <v>64</v>
      </c>
      <c r="E33" s="9">
        <v>60</v>
      </c>
      <c r="F33" s="9">
        <v>62</v>
      </c>
      <c r="G33" s="9">
        <v>67</v>
      </c>
      <c r="H33" s="9">
        <v>100</v>
      </c>
    </row>
    <row r="34" spans="1:8" x14ac:dyDescent="0.2">
      <c r="A34">
        <v>8</v>
      </c>
      <c r="B34">
        <v>97</v>
      </c>
      <c r="C34" s="12">
        <v>96</v>
      </c>
      <c r="D34">
        <v>17</v>
      </c>
      <c r="E34" s="9">
        <v>23</v>
      </c>
      <c r="F34" s="9">
        <v>24</v>
      </c>
      <c r="G34" s="9">
        <v>31</v>
      </c>
      <c r="H34" s="9">
        <v>0</v>
      </c>
    </row>
    <row r="35" spans="1:8" x14ac:dyDescent="0.2">
      <c r="A35">
        <v>9</v>
      </c>
      <c r="B35">
        <v>75</v>
      </c>
      <c r="C35" s="12">
        <v>100</v>
      </c>
      <c r="D35">
        <v>37</v>
      </c>
      <c r="E35" s="9">
        <v>43</v>
      </c>
      <c r="F35" s="9">
        <v>34</v>
      </c>
      <c r="G35" s="9">
        <v>45</v>
      </c>
      <c r="H35" s="9">
        <v>30</v>
      </c>
    </row>
    <row r="36" spans="1:8" x14ac:dyDescent="0.2">
      <c r="A36">
        <v>10</v>
      </c>
      <c r="B36">
        <v>39</v>
      </c>
      <c r="C36" s="12">
        <v>66</v>
      </c>
      <c r="D36">
        <v>68</v>
      </c>
      <c r="E36" s="9">
        <v>70</v>
      </c>
      <c r="F36" s="9">
        <v>72</v>
      </c>
      <c r="G36" s="9">
        <v>70</v>
      </c>
      <c r="H36" s="9">
        <v>40</v>
      </c>
    </row>
    <row r="37" spans="1:8" x14ac:dyDescent="0.2">
      <c r="A37">
        <v>11</v>
      </c>
      <c r="B37">
        <v>35</v>
      </c>
      <c r="C37" s="12">
        <v>26</v>
      </c>
      <c r="D37">
        <v>45</v>
      </c>
      <c r="E37" s="9">
        <v>51</v>
      </c>
      <c r="F37" s="9">
        <v>48</v>
      </c>
      <c r="G37" s="9">
        <v>52</v>
      </c>
      <c r="H37" s="9">
        <v>50</v>
      </c>
    </row>
    <row r="38" spans="1:8" x14ac:dyDescent="0.2">
      <c r="A38">
        <v>12</v>
      </c>
      <c r="B38">
        <v>7</v>
      </c>
      <c r="C38" s="12">
        <v>31</v>
      </c>
      <c r="D38" s="1" t="s">
        <v>62</v>
      </c>
      <c r="E38" s="9">
        <v>27</v>
      </c>
      <c r="F38" s="9">
        <v>24</v>
      </c>
      <c r="G38" s="9">
        <v>17</v>
      </c>
      <c r="H38" s="9">
        <v>80</v>
      </c>
    </row>
    <row r="39" spans="1:8" x14ac:dyDescent="0.2">
      <c r="A39">
        <v>13</v>
      </c>
      <c r="B39">
        <v>39</v>
      </c>
      <c r="C39" s="12">
        <v>100</v>
      </c>
      <c r="D39">
        <v>64</v>
      </c>
      <c r="E39" s="9">
        <v>72</v>
      </c>
      <c r="F39" s="9">
        <v>64</v>
      </c>
      <c r="G39" s="9">
        <v>66</v>
      </c>
      <c r="H39" s="9">
        <v>90</v>
      </c>
    </row>
    <row r="40" spans="1:8" x14ac:dyDescent="0.2">
      <c r="A40">
        <v>14</v>
      </c>
      <c r="B40">
        <v>30</v>
      </c>
      <c r="C40" s="12">
        <v>100</v>
      </c>
      <c r="D40">
        <v>70</v>
      </c>
      <c r="E40" s="9">
        <v>65</v>
      </c>
      <c r="F40" s="9">
        <v>67</v>
      </c>
      <c r="G40" s="9">
        <v>66</v>
      </c>
      <c r="H40" s="9">
        <v>100</v>
      </c>
    </row>
    <row r="41" spans="1:8" x14ac:dyDescent="0.2">
      <c r="A41">
        <v>15</v>
      </c>
      <c r="B41">
        <v>80</v>
      </c>
      <c r="C41" s="12">
        <v>100</v>
      </c>
      <c r="D41">
        <v>100</v>
      </c>
      <c r="E41" s="9">
        <v>100</v>
      </c>
      <c r="F41" s="9">
        <v>100</v>
      </c>
      <c r="G41" s="9">
        <v>100</v>
      </c>
      <c r="H41" s="9">
        <v>60</v>
      </c>
    </row>
    <row r="42" spans="1:8" x14ac:dyDescent="0.2">
      <c r="A42">
        <v>16</v>
      </c>
      <c r="B42">
        <v>79</v>
      </c>
      <c r="C42" s="12">
        <v>100</v>
      </c>
      <c r="D42">
        <v>100</v>
      </c>
      <c r="E42" s="9">
        <v>100</v>
      </c>
      <c r="F42" s="9">
        <v>100</v>
      </c>
      <c r="G42" s="9">
        <v>100</v>
      </c>
      <c r="H42" s="9">
        <v>30</v>
      </c>
    </row>
    <row r="43" spans="1:8" x14ac:dyDescent="0.2">
      <c r="C43" s="12"/>
      <c r="E43" s="9"/>
      <c r="F43" s="9"/>
      <c r="G43" s="9"/>
      <c r="H43" s="9"/>
    </row>
    <row r="44" spans="1:8" x14ac:dyDescent="0.2">
      <c r="B44">
        <f t="shared" ref="B44:G44" si="4">SUM(B27:B42)</f>
        <v>733</v>
      </c>
      <c r="C44" s="12">
        <f t="shared" si="4"/>
        <v>1059</v>
      </c>
      <c r="D44">
        <f t="shared" si="4"/>
        <v>858</v>
      </c>
      <c r="E44" s="9">
        <f t="shared" si="4"/>
        <v>893</v>
      </c>
      <c r="F44" s="9">
        <f t="shared" si="4"/>
        <v>872</v>
      </c>
      <c r="G44" s="9">
        <f t="shared" si="4"/>
        <v>884</v>
      </c>
      <c r="H44" s="9">
        <f t="shared" ref="H44" si="5">SUM(H27:H42)</f>
        <v>919</v>
      </c>
    </row>
    <row r="45" spans="1:8" x14ac:dyDescent="0.2">
      <c r="B45">
        <f t="shared" ref="B45:H45" si="6">B44/1600</f>
        <v>0.458125</v>
      </c>
      <c r="C45" s="12">
        <f t="shared" si="6"/>
        <v>0.66187499999999999</v>
      </c>
      <c r="D45">
        <f t="shared" si="6"/>
        <v>0.53625</v>
      </c>
      <c r="E45" s="9">
        <f t="shared" si="6"/>
        <v>0.55812499999999998</v>
      </c>
      <c r="F45" s="9">
        <f t="shared" si="6"/>
        <v>0.54500000000000004</v>
      </c>
      <c r="G45" s="9">
        <f t="shared" si="6"/>
        <v>0.55249999999999999</v>
      </c>
      <c r="H45" s="9">
        <f t="shared" si="6"/>
        <v>0.57437499999999997</v>
      </c>
    </row>
    <row r="49" spans="1:8" s="7" customFormat="1" ht="80" x14ac:dyDescent="0.2">
      <c r="A49" s="7" t="s">
        <v>63</v>
      </c>
      <c r="B49" s="7" t="s">
        <v>66</v>
      </c>
      <c r="C49" s="7" t="s">
        <v>65</v>
      </c>
      <c r="D49" s="13" t="s">
        <v>64</v>
      </c>
      <c r="E49" s="7" t="s">
        <v>67</v>
      </c>
      <c r="F49" s="10" t="s">
        <v>75</v>
      </c>
      <c r="G49" s="10" t="s">
        <v>74</v>
      </c>
      <c r="H49" s="10" t="s">
        <v>89</v>
      </c>
    </row>
    <row r="50" spans="1:8" x14ac:dyDescent="0.2">
      <c r="A50">
        <v>1</v>
      </c>
      <c r="B50">
        <v>17</v>
      </c>
      <c r="C50">
        <v>16</v>
      </c>
      <c r="D50" s="12">
        <v>64</v>
      </c>
      <c r="E50">
        <v>6</v>
      </c>
      <c r="F50" s="9">
        <v>4</v>
      </c>
      <c r="G50" s="9">
        <v>2</v>
      </c>
      <c r="H50" s="9">
        <v>2</v>
      </c>
    </row>
    <row r="51" spans="1:8" x14ac:dyDescent="0.2">
      <c r="A51">
        <v>2</v>
      </c>
      <c r="B51">
        <v>78</v>
      </c>
      <c r="C51">
        <v>78</v>
      </c>
      <c r="D51" s="12">
        <v>76</v>
      </c>
      <c r="E51">
        <v>77</v>
      </c>
      <c r="F51" s="9">
        <v>80</v>
      </c>
      <c r="G51" s="9">
        <v>75</v>
      </c>
      <c r="H51" s="9">
        <v>74</v>
      </c>
    </row>
    <row r="52" spans="1:8" x14ac:dyDescent="0.2">
      <c r="A52">
        <v>3</v>
      </c>
      <c r="B52">
        <v>32</v>
      </c>
      <c r="C52">
        <v>32</v>
      </c>
      <c r="D52" s="12">
        <v>63</v>
      </c>
      <c r="E52">
        <v>31</v>
      </c>
      <c r="F52" s="9">
        <v>26</v>
      </c>
      <c r="G52" s="9">
        <v>24</v>
      </c>
      <c r="H52" s="9">
        <v>27</v>
      </c>
    </row>
    <row r="53" spans="1:8" x14ac:dyDescent="0.2">
      <c r="A53">
        <v>4</v>
      </c>
      <c r="B53">
        <v>57</v>
      </c>
      <c r="C53">
        <v>78</v>
      </c>
      <c r="D53" s="12">
        <v>77</v>
      </c>
      <c r="E53">
        <v>83</v>
      </c>
      <c r="F53" s="9">
        <v>65</v>
      </c>
      <c r="G53" s="9">
        <v>72</v>
      </c>
      <c r="H53" s="9">
        <v>80</v>
      </c>
    </row>
    <row r="54" spans="1:8" x14ac:dyDescent="0.2">
      <c r="A54">
        <v>5</v>
      </c>
      <c r="B54">
        <v>76</v>
      </c>
      <c r="C54">
        <v>77</v>
      </c>
      <c r="D54" s="12">
        <v>87</v>
      </c>
      <c r="E54">
        <v>71</v>
      </c>
      <c r="F54" s="9">
        <v>72</v>
      </c>
      <c r="G54" s="9">
        <v>75</v>
      </c>
      <c r="H54" s="9">
        <v>72</v>
      </c>
    </row>
    <row r="55" spans="1:8" x14ac:dyDescent="0.2">
      <c r="A55">
        <v>6</v>
      </c>
      <c r="B55">
        <v>42</v>
      </c>
      <c r="C55">
        <v>32</v>
      </c>
      <c r="D55" s="12">
        <v>68</v>
      </c>
      <c r="E55">
        <v>35</v>
      </c>
      <c r="F55" s="9">
        <v>57</v>
      </c>
      <c r="G55" s="9">
        <v>61</v>
      </c>
      <c r="H55" s="9">
        <v>32</v>
      </c>
    </row>
    <row r="56" spans="1:8" x14ac:dyDescent="0.2">
      <c r="A56">
        <v>7</v>
      </c>
      <c r="B56">
        <v>97</v>
      </c>
      <c r="C56">
        <v>99</v>
      </c>
      <c r="D56" s="12">
        <v>100</v>
      </c>
      <c r="E56">
        <v>99</v>
      </c>
      <c r="F56" s="9">
        <v>99</v>
      </c>
      <c r="G56" s="9">
        <v>100</v>
      </c>
      <c r="H56" s="9">
        <v>100</v>
      </c>
    </row>
    <row r="57" spans="1:8" x14ac:dyDescent="0.2">
      <c r="A57">
        <v>8</v>
      </c>
      <c r="B57">
        <v>23</v>
      </c>
      <c r="C57">
        <v>27</v>
      </c>
      <c r="D57" s="12">
        <v>19</v>
      </c>
      <c r="E57">
        <v>19</v>
      </c>
      <c r="F57" s="9">
        <v>8</v>
      </c>
      <c r="G57" s="9">
        <v>9</v>
      </c>
      <c r="H57" s="9">
        <v>7</v>
      </c>
    </row>
    <row r="58" spans="1:8" x14ac:dyDescent="0.2">
      <c r="A58">
        <v>9</v>
      </c>
      <c r="B58">
        <v>60</v>
      </c>
      <c r="C58">
        <v>64</v>
      </c>
      <c r="D58" s="12">
        <v>62</v>
      </c>
      <c r="E58">
        <v>57</v>
      </c>
      <c r="F58" s="9">
        <v>64</v>
      </c>
      <c r="G58" s="9">
        <v>62</v>
      </c>
      <c r="H58" s="9">
        <v>75</v>
      </c>
    </row>
    <row r="59" spans="1:8" x14ac:dyDescent="0.2">
      <c r="A59">
        <v>10</v>
      </c>
      <c r="B59">
        <v>51</v>
      </c>
      <c r="C59">
        <v>51</v>
      </c>
      <c r="D59" s="12">
        <v>61</v>
      </c>
      <c r="E59">
        <v>88</v>
      </c>
      <c r="F59" s="9">
        <v>65</v>
      </c>
      <c r="G59" s="9">
        <v>66</v>
      </c>
      <c r="H59" s="9">
        <v>58</v>
      </c>
    </row>
    <row r="60" spans="1:8" x14ac:dyDescent="0.2">
      <c r="A60">
        <v>11</v>
      </c>
      <c r="B60">
        <v>37</v>
      </c>
      <c r="C60">
        <v>33</v>
      </c>
      <c r="D60" s="12">
        <v>27</v>
      </c>
      <c r="E60">
        <v>46</v>
      </c>
      <c r="F60" s="9">
        <v>30</v>
      </c>
      <c r="G60" s="9">
        <v>27</v>
      </c>
      <c r="H60" s="9">
        <v>21</v>
      </c>
    </row>
    <row r="61" spans="1:8" x14ac:dyDescent="0.2">
      <c r="A61">
        <v>12</v>
      </c>
      <c r="B61">
        <v>59</v>
      </c>
      <c r="C61">
        <v>49</v>
      </c>
      <c r="D61" s="12">
        <v>60</v>
      </c>
      <c r="E61">
        <v>57</v>
      </c>
      <c r="F61" s="9">
        <v>46</v>
      </c>
      <c r="G61" s="9">
        <v>51</v>
      </c>
      <c r="H61" s="9">
        <v>51</v>
      </c>
    </row>
    <row r="62" spans="1:8" x14ac:dyDescent="0.2">
      <c r="A62">
        <v>13</v>
      </c>
      <c r="B62">
        <v>31</v>
      </c>
      <c r="C62">
        <v>33</v>
      </c>
      <c r="D62" s="12">
        <v>98</v>
      </c>
      <c r="E62">
        <v>50</v>
      </c>
      <c r="F62" s="9">
        <v>50</v>
      </c>
      <c r="G62" s="9">
        <v>54</v>
      </c>
      <c r="H62" s="9">
        <v>42</v>
      </c>
    </row>
    <row r="63" spans="1:8" x14ac:dyDescent="0.2">
      <c r="A63">
        <v>14</v>
      </c>
      <c r="B63">
        <v>58</v>
      </c>
      <c r="C63">
        <v>58</v>
      </c>
      <c r="D63" s="12">
        <v>60</v>
      </c>
      <c r="E63">
        <v>59</v>
      </c>
      <c r="F63" s="9">
        <v>74</v>
      </c>
      <c r="G63" s="9">
        <v>81</v>
      </c>
      <c r="H63" s="9">
        <v>62</v>
      </c>
    </row>
    <row r="64" spans="1:8" x14ac:dyDescent="0.2">
      <c r="A64">
        <v>15</v>
      </c>
      <c r="B64">
        <v>60</v>
      </c>
      <c r="C64">
        <v>60</v>
      </c>
      <c r="D64" s="12">
        <v>99</v>
      </c>
      <c r="E64">
        <v>61</v>
      </c>
      <c r="F64" s="9">
        <v>60</v>
      </c>
      <c r="G64" s="9">
        <v>60</v>
      </c>
      <c r="H64" s="9">
        <v>63</v>
      </c>
    </row>
    <row r="65" spans="1:8" x14ac:dyDescent="0.2">
      <c r="A65">
        <v>16</v>
      </c>
      <c r="B65">
        <v>12</v>
      </c>
      <c r="C65">
        <v>26</v>
      </c>
      <c r="D65" s="12">
        <v>100</v>
      </c>
      <c r="E65">
        <v>25</v>
      </c>
      <c r="F65" s="9">
        <v>37</v>
      </c>
      <c r="G65" s="9">
        <v>36</v>
      </c>
      <c r="H65" s="9">
        <v>41</v>
      </c>
    </row>
    <row r="66" spans="1:8" x14ac:dyDescent="0.2">
      <c r="D66" s="12"/>
      <c r="F66" s="9"/>
      <c r="G66" s="9"/>
      <c r="H66" s="9"/>
    </row>
    <row r="67" spans="1:8" x14ac:dyDescent="0.2">
      <c r="B67">
        <f>SUM(B50:B65)</f>
        <v>790</v>
      </c>
      <c r="C67">
        <f t="shared" ref="C67:H67" si="7">SUM(C50:C66)</f>
        <v>813</v>
      </c>
      <c r="D67" s="12">
        <f t="shared" si="7"/>
        <v>1121</v>
      </c>
      <c r="E67">
        <f t="shared" si="7"/>
        <v>864</v>
      </c>
      <c r="F67" s="9">
        <f t="shared" si="7"/>
        <v>837</v>
      </c>
      <c r="G67" s="9">
        <f t="shared" si="7"/>
        <v>855</v>
      </c>
      <c r="H67" s="9">
        <f t="shared" si="7"/>
        <v>807</v>
      </c>
    </row>
    <row r="68" spans="1:8" x14ac:dyDescent="0.2">
      <c r="B68">
        <f>B67/1600</f>
        <v>0.49375000000000002</v>
      </c>
      <c r="C68">
        <f t="shared" ref="C68:F68" si="8">C67/1600</f>
        <v>0.50812500000000005</v>
      </c>
      <c r="D68" s="12">
        <f t="shared" si="8"/>
        <v>0.70062500000000005</v>
      </c>
      <c r="E68">
        <f t="shared" si="8"/>
        <v>0.54</v>
      </c>
      <c r="F68" s="9">
        <f t="shared" si="8"/>
        <v>0.52312499999999995</v>
      </c>
      <c r="G68" s="9">
        <f t="shared" ref="G68:H68" si="9">G67/1600</f>
        <v>0.53437500000000004</v>
      </c>
      <c r="H68" s="9">
        <f t="shared" si="9"/>
        <v>0.50437500000000002</v>
      </c>
    </row>
    <row r="71" spans="1:8" s="15" customFormat="1" x14ac:dyDescent="0.2">
      <c r="A71" s="14"/>
    </row>
    <row r="72" spans="1:8" ht="17" thickBot="1" x14ac:dyDescent="0.25"/>
    <row r="73" spans="1:8" s="25" customFormat="1" ht="17" thickBot="1" x14ac:dyDescent="0.25">
      <c r="A73" s="32" t="s">
        <v>78</v>
      </c>
      <c r="B73" s="33"/>
      <c r="C73" s="33"/>
      <c r="D73" s="33"/>
      <c r="E73" s="33"/>
      <c r="F73" s="33"/>
      <c r="G73" s="33"/>
      <c r="H73" s="34"/>
    </row>
    <row r="74" spans="1:8" s="25" customFormat="1" x14ac:dyDescent="0.2">
      <c r="A74" s="35" t="s">
        <v>70</v>
      </c>
      <c r="B74" s="36"/>
      <c r="C74" s="35" t="s">
        <v>73</v>
      </c>
      <c r="D74" s="37"/>
      <c r="E74" s="35" t="s">
        <v>76</v>
      </c>
      <c r="F74" s="37"/>
      <c r="G74" s="35" t="s">
        <v>77</v>
      </c>
      <c r="H74" s="37"/>
    </row>
    <row r="75" spans="1:8" x14ac:dyDescent="0.2">
      <c r="A75" s="16" t="s">
        <v>71</v>
      </c>
      <c r="B75" s="22" t="s">
        <v>72</v>
      </c>
      <c r="C75" s="16" t="s">
        <v>71</v>
      </c>
      <c r="D75" s="17" t="s">
        <v>72</v>
      </c>
      <c r="E75" s="16" t="s">
        <v>71</v>
      </c>
      <c r="F75" s="17" t="s">
        <v>72</v>
      </c>
      <c r="G75" s="16" t="s">
        <v>71</v>
      </c>
      <c r="H75" s="17" t="s">
        <v>72</v>
      </c>
    </row>
    <row r="76" spans="1:8" x14ac:dyDescent="0.2">
      <c r="A76" s="18">
        <v>93</v>
      </c>
      <c r="B76" s="23">
        <v>81</v>
      </c>
      <c r="C76" s="18">
        <v>92</v>
      </c>
      <c r="D76" s="19">
        <v>94</v>
      </c>
      <c r="E76" s="18">
        <v>97</v>
      </c>
      <c r="F76" s="19">
        <v>94</v>
      </c>
      <c r="G76" s="18">
        <v>97</v>
      </c>
      <c r="H76" s="19">
        <v>97</v>
      </c>
    </row>
    <row r="77" spans="1:8" x14ac:dyDescent="0.2">
      <c r="A77" s="18">
        <v>86</v>
      </c>
      <c r="B77" s="23">
        <v>88</v>
      </c>
      <c r="C77" s="18">
        <v>70</v>
      </c>
      <c r="D77" s="19">
        <v>77</v>
      </c>
      <c r="E77" s="18">
        <v>96</v>
      </c>
      <c r="F77" s="19">
        <v>92</v>
      </c>
      <c r="G77" s="18">
        <v>47</v>
      </c>
      <c r="H77" s="19">
        <v>56</v>
      </c>
    </row>
    <row r="78" spans="1:8" x14ac:dyDescent="0.2">
      <c r="A78" s="18">
        <v>63</v>
      </c>
      <c r="B78" s="23">
        <v>71</v>
      </c>
      <c r="C78" s="18">
        <v>56</v>
      </c>
      <c r="D78" s="19">
        <v>24</v>
      </c>
      <c r="E78" s="18">
        <v>81</v>
      </c>
      <c r="F78" s="19">
        <v>69</v>
      </c>
      <c r="G78" s="18"/>
      <c r="H78" s="19"/>
    </row>
    <row r="79" spans="1:8" x14ac:dyDescent="0.2">
      <c r="A79" s="18"/>
      <c r="B79" s="23"/>
      <c r="C79" s="18">
        <v>70</v>
      </c>
      <c r="D79" s="19">
        <v>66</v>
      </c>
      <c r="E79" s="18"/>
      <c r="F79" s="19"/>
      <c r="G79" s="18">
        <f>SUM(G76:G77)</f>
        <v>144</v>
      </c>
      <c r="H79" s="19">
        <f>SUM(H76:H77)</f>
        <v>153</v>
      </c>
    </row>
    <row r="80" spans="1:8" ht="17" thickBot="1" x14ac:dyDescent="0.25">
      <c r="A80" s="18">
        <f>SUM(A76:A78)</f>
        <v>242</v>
      </c>
      <c r="B80" s="23">
        <f>SUM(B76:B78)</f>
        <v>240</v>
      </c>
      <c r="C80" s="18"/>
      <c r="D80" s="19"/>
      <c r="E80" s="18">
        <f>SUM(E76:E78)</f>
        <v>274</v>
      </c>
      <c r="F80" s="19">
        <f>SUM(F76:F78)</f>
        <v>255</v>
      </c>
      <c r="G80" s="20">
        <f>G79/200</f>
        <v>0.72</v>
      </c>
      <c r="H80" s="21">
        <f>H79/200</f>
        <v>0.76500000000000001</v>
      </c>
    </row>
    <row r="81" spans="1:8" ht="17" thickBot="1" x14ac:dyDescent="0.25">
      <c r="A81" s="20">
        <f>A80/300</f>
        <v>0.80666666666666664</v>
      </c>
      <c r="B81" s="24">
        <f>B80/300</f>
        <v>0.8</v>
      </c>
      <c r="C81" s="18">
        <f>SUM(C76:C79)</f>
        <v>288</v>
      </c>
      <c r="D81" s="19">
        <f>SUM(D76:D79)</f>
        <v>261</v>
      </c>
      <c r="E81" s="20">
        <f>E80/300</f>
        <v>0.91333333333333333</v>
      </c>
      <c r="F81" s="21">
        <f>F80/300</f>
        <v>0.85</v>
      </c>
    </row>
    <row r="82" spans="1:8" ht="17" thickBot="1" x14ac:dyDescent="0.25">
      <c r="C82" s="20">
        <f>C81/400</f>
        <v>0.72</v>
      </c>
      <c r="D82" s="21">
        <f>D81/400</f>
        <v>0.65249999999999997</v>
      </c>
    </row>
    <row r="84" spans="1:8" ht="17" thickBot="1" x14ac:dyDescent="0.25"/>
    <row r="85" spans="1:8" ht="17" thickBot="1" x14ac:dyDescent="0.25">
      <c r="A85" s="32" t="s">
        <v>80</v>
      </c>
      <c r="B85" s="33"/>
      <c r="C85" s="33"/>
      <c r="D85" s="33"/>
      <c r="E85" s="33"/>
      <c r="F85" s="33"/>
      <c r="G85" s="33"/>
      <c r="H85" s="34"/>
    </row>
    <row r="86" spans="1:8" x14ac:dyDescent="0.2">
      <c r="A86" s="35" t="s">
        <v>70</v>
      </c>
      <c r="B86" s="36"/>
      <c r="C86" s="35" t="s">
        <v>73</v>
      </c>
      <c r="D86" s="37"/>
      <c r="E86" s="35" t="s">
        <v>76</v>
      </c>
      <c r="F86" s="37"/>
      <c r="G86" s="35" t="s">
        <v>77</v>
      </c>
      <c r="H86" s="37"/>
    </row>
    <row r="87" spans="1:8" x14ac:dyDescent="0.2">
      <c r="A87" s="16" t="s">
        <v>71</v>
      </c>
      <c r="B87" s="22" t="s">
        <v>72</v>
      </c>
      <c r="C87" s="16" t="s">
        <v>71</v>
      </c>
      <c r="D87" s="17" t="s">
        <v>72</v>
      </c>
      <c r="E87" s="16" t="s">
        <v>71</v>
      </c>
      <c r="F87" s="17" t="s">
        <v>72</v>
      </c>
      <c r="G87" s="16" t="s">
        <v>71</v>
      </c>
      <c r="H87" s="17" t="s">
        <v>72</v>
      </c>
    </row>
    <row r="88" spans="1:8" x14ac:dyDescent="0.2">
      <c r="A88" s="18">
        <v>15</v>
      </c>
      <c r="B88" s="23">
        <v>52</v>
      </c>
      <c r="C88" s="18">
        <v>100</v>
      </c>
      <c r="D88" s="19">
        <v>93</v>
      </c>
      <c r="E88" s="18">
        <v>87</v>
      </c>
      <c r="F88" s="19">
        <v>82</v>
      </c>
      <c r="G88" s="18">
        <v>95</v>
      </c>
      <c r="H88" s="19">
        <v>98</v>
      </c>
    </row>
    <row r="89" spans="1:8" x14ac:dyDescent="0.2">
      <c r="A89" s="18">
        <v>93</v>
      </c>
      <c r="B89" s="23">
        <v>93</v>
      </c>
      <c r="C89" s="18">
        <v>96</v>
      </c>
      <c r="D89" s="19">
        <v>92</v>
      </c>
      <c r="E89" s="18">
        <v>72</v>
      </c>
      <c r="F89" s="19">
        <v>77</v>
      </c>
      <c r="G89" s="18">
        <v>100</v>
      </c>
      <c r="H89" s="19">
        <v>48</v>
      </c>
    </row>
    <row r="90" spans="1:8" x14ac:dyDescent="0.2">
      <c r="A90" s="18">
        <v>44</v>
      </c>
      <c r="B90" s="23">
        <v>52</v>
      </c>
      <c r="C90" s="18">
        <v>100</v>
      </c>
      <c r="D90" s="19">
        <v>66</v>
      </c>
      <c r="E90" s="18">
        <v>49</v>
      </c>
      <c r="F90" s="19">
        <v>49</v>
      </c>
      <c r="G90" s="18"/>
      <c r="H90" s="19"/>
    </row>
    <row r="91" spans="1:8" x14ac:dyDescent="0.2">
      <c r="A91" s="18"/>
      <c r="B91" s="23"/>
      <c r="C91" s="18">
        <v>100</v>
      </c>
      <c r="D91" s="19">
        <v>100</v>
      </c>
      <c r="E91" s="18"/>
      <c r="F91" s="19"/>
      <c r="G91" s="18">
        <f>SUM(G88:G89)</f>
        <v>195</v>
      </c>
      <c r="H91" s="19">
        <f>SUM(H88:H89)</f>
        <v>146</v>
      </c>
    </row>
    <row r="92" spans="1:8" ht="17" thickBot="1" x14ac:dyDescent="0.25">
      <c r="A92" s="18">
        <f>SUM(A88:A90)</f>
        <v>152</v>
      </c>
      <c r="B92" s="23">
        <f>SUM(B88:B90)</f>
        <v>197</v>
      </c>
      <c r="C92" s="18"/>
      <c r="D92" s="19"/>
      <c r="E92" s="18">
        <f>SUM(E88:E90)</f>
        <v>208</v>
      </c>
      <c r="F92" s="19">
        <f>SUM(F88:F90)</f>
        <v>208</v>
      </c>
      <c r="G92" s="20">
        <f>G91/200</f>
        <v>0.97499999999999998</v>
      </c>
      <c r="H92" s="21">
        <f>H91/200</f>
        <v>0.73</v>
      </c>
    </row>
    <row r="93" spans="1:8" ht="17" thickBot="1" x14ac:dyDescent="0.25">
      <c r="A93" s="20">
        <f>A92/300</f>
        <v>0.50666666666666671</v>
      </c>
      <c r="B93" s="24">
        <f>B92/300</f>
        <v>0.65666666666666662</v>
      </c>
      <c r="C93" s="18">
        <f>SUM(C88:C91)</f>
        <v>396</v>
      </c>
      <c r="D93" s="19">
        <f>SUM(D88:D91)</f>
        <v>351</v>
      </c>
      <c r="E93" s="20">
        <f>E92/300</f>
        <v>0.69333333333333336</v>
      </c>
      <c r="F93" s="21">
        <f>F92/300</f>
        <v>0.69333333333333336</v>
      </c>
    </row>
    <row r="94" spans="1:8" ht="17" thickBot="1" x14ac:dyDescent="0.25">
      <c r="C94" s="20">
        <f>C93/400</f>
        <v>0.99</v>
      </c>
      <c r="D94" s="21">
        <f>D93/400</f>
        <v>0.87749999999999995</v>
      </c>
    </row>
    <row r="98" spans="1:8" ht="17" thickBot="1" x14ac:dyDescent="0.25"/>
    <row r="99" spans="1:8" ht="17" thickBot="1" x14ac:dyDescent="0.25">
      <c r="A99" s="32" t="s">
        <v>81</v>
      </c>
      <c r="B99" s="33"/>
      <c r="C99" s="33"/>
      <c r="D99" s="33"/>
      <c r="E99" s="33"/>
      <c r="F99" s="33"/>
      <c r="G99" s="33"/>
      <c r="H99" s="34"/>
    </row>
    <row r="100" spans="1:8" x14ac:dyDescent="0.2">
      <c r="A100" s="35" t="s">
        <v>70</v>
      </c>
      <c r="B100" s="36"/>
      <c r="C100" s="35" t="s">
        <v>73</v>
      </c>
      <c r="D100" s="37"/>
      <c r="E100" s="35" t="s">
        <v>76</v>
      </c>
      <c r="F100" s="37"/>
      <c r="G100" s="35" t="s">
        <v>77</v>
      </c>
      <c r="H100" s="37"/>
    </row>
    <row r="101" spans="1:8" x14ac:dyDescent="0.2">
      <c r="A101" s="16" t="s">
        <v>71</v>
      </c>
      <c r="B101" s="22" t="s">
        <v>72</v>
      </c>
      <c r="C101" s="16" t="s">
        <v>71</v>
      </c>
      <c r="D101" s="17" t="s">
        <v>72</v>
      </c>
      <c r="E101" s="27" t="s">
        <v>83</v>
      </c>
      <c r="F101" s="28"/>
      <c r="G101" s="16" t="s">
        <v>71</v>
      </c>
      <c r="H101" s="17" t="s">
        <v>72</v>
      </c>
    </row>
    <row r="102" spans="1:8" x14ac:dyDescent="0.2">
      <c r="A102" s="18">
        <v>82</v>
      </c>
      <c r="B102" s="23">
        <v>70</v>
      </c>
      <c r="C102" s="18">
        <v>93</v>
      </c>
      <c r="D102" s="19">
        <v>99</v>
      </c>
      <c r="E102" s="27"/>
      <c r="F102" s="28"/>
      <c r="G102" s="18">
        <v>92</v>
      </c>
      <c r="H102" s="19">
        <v>98</v>
      </c>
    </row>
    <row r="103" spans="1:8" x14ac:dyDescent="0.2">
      <c r="A103" s="18">
        <v>84</v>
      </c>
      <c r="B103" s="23">
        <v>89</v>
      </c>
      <c r="C103" s="18">
        <v>63</v>
      </c>
      <c r="D103" s="19">
        <v>48</v>
      </c>
      <c r="E103" s="27"/>
      <c r="F103" s="28"/>
      <c r="G103" s="18">
        <v>63</v>
      </c>
      <c r="H103" s="19">
        <v>40</v>
      </c>
    </row>
    <row r="104" spans="1:8" x14ac:dyDescent="0.2">
      <c r="A104" s="18">
        <v>62</v>
      </c>
      <c r="B104" s="23">
        <v>53</v>
      </c>
      <c r="C104" s="18">
        <v>61</v>
      </c>
      <c r="D104" s="19">
        <v>33</v>
      </c>
      <c r="E104" s="27"/>
      <c r="F104" s="28"/>
      <c r="G104" s="18"/>
      <c r="H104" s="19"/>
    </row>
    <row r="105" spans="1:8" x14ac:dyDescent="0.2">
      <c r="A105" s="18"/>
      <c r="B105" s="23"/>
      <c r="C105" s="18">
        <v>95</v>
      </c>
      <c r="D105" s="19">
        <v>83</v>
      </c>
      <c r="E105" s="27"/>
      <c r="F105" s="28"/>
      <c r="G105" s="18">
        <f>SUM(G102:G103)</f>
        <v>155</v>
      </c>
      <c r="H105" s="19">
        <f>SUM(H102:H103)</f>
        <v>138</v>
      </c>
    </row>
    <row r="106" spans="1:8" ht="17" thickBot="1" x14ac:dyDescent="0.25">
      <c r="A106" s="18">
        <f>SUM(A102:A104)</f>
        <v>228</v>
      </c>
      <c r="B106" s="23">
        <f>SUM(B102:B104)</f>
        <v>212</v>
      </c>
      <c r="C106" s="18"/>
      <c r="D106" s="19"/>
      <c r="E106" s="27"/>
      <c r="F106" s="28"/>
      <c r="G106" s="20">
        <f>G105/200</f>
        <v>0.77500000000000002</v>
      </c>
      <c r="H106" s="21">
        <f>H105/200</f>
        <v>0.69</v>
      </c>
    </row>
    <row r="107" spans="1:8" ht="17" thickBot="1" x14ac:dyDescent="0.25">
      <c r="A107" s="20">
        <f>A106/300</f>
        <v>0.76</v>
      </c>
      <c r="B107" s="24">
        <f>B106/300</f>
        <v>0.70666666666666667</v>
      </c>
      <c r="C107" s="18">
        <f>SUM(C102:C105)</f>
        <v>312</v>
      </c>
      <c r="D107" s="19">
        <f>SUM(D102:D105)</f>
        <v>263</v>
      </c>
      <c r="E107" s="29"/>
      <c r="F107" s="30"/>
    </row>
    <row r="108" spans="1:8" ht="17" thickBot="1" x14ac:dyDescent="0.25">
      <c r="C108" s="20">
        <f>C107/400</f>
        <v>0.78</v>
      </c>
      <c r="D108" s="21">
        <f>D107/400</f>
        <v>0.65749999999999997</v>
      </c>
    </row>
    <row r="110" spans="1:8" ht="17" thickBot="1" x14ac:dyDescent="0.25"/>
    <row r="111" spans="1:8" ht="17" thickBot="1" x14ac:dyDescent="0.25">
      <c r="A111" s="32" t="s">
        <v>82</v>
      </c>
      <c r="B111" s="33"/>
      <c r="C111" s="33"/>
      <c r="D111" s="33"/>
      <c r="E111" s="33"/>
      <c r="F111" s="33"/>
      <c r="G111" s="33"/>
      <c r="H111" s="34"/>
    </row>
    <row r="112" spans="1:8" x14ac:dyDescent="0.2">
      <c r="A112" s="35" t="s">
        <v>70</v>
      </c>
      <c r="B112" s="36"/>
      <c r="C112" s="35" t="s">
        <v>73</v>
      </c>
      <c r="D112" s="37"/>
      <c r="E112" s="35" t="s">
        <v>76</v>
      </c>
      <c r="F112" s="37"/>
      <c r="G112" s="35" t="s">
        <v>77</v>
      </c>
      <c r="H112" s="37"/>
    </row>
    <row r="113" spans="1:8" x14ac:dyDescent="0.2">
      <c r="A113" s="16" t="s">
        <v>71</v>
      </c>
      <c r="B113" s="22" t="s">
        <v>72</v>
      </c>
      <c r="C113" s="16" t="s">
        <v>71</v>
      </c>
      <c r="D113" s="17" t="s">
        <v>72</v>
      </c>
      <c r="E113" s="27" t="s">
        <v>83</v>
      </c>
      <c r="F113" s="28"/>
      <c r="G113" s="16" t="s">
        <v>71</v>
      </c>
      <c r="H113" s="17" t="s">
        <v>72</v>
      </c>
    </row>
    <row r="114" spans="1:8" x14ac:dyDescent="0.2">
      <c r="A114" s="31" t="s">
        <v>84</v>
      </c>
      <c r="B114" s="23">
        <v>58</v>
      </c>
      <c r="C114" s="18">
        <v>95</v>
      </c>
      <c r="D114" s="19">
        <v>86</v>
      </c>
      <c r="E114" s="27"/>
      <c r="F114" s="28"/>
      <c r="G114" s="18">
        <v>96</v>
      </c>
      <c r="H114" s="19">
        <v>100</v>
      </c>
    </row>
    <row r="115" spans="1:8" x14ac:dyDescent="0.2">
      <c r="A115" s="31"/>
      <c r="B115" s="23">
        <v>94</v>
      </c>
      <c r="C115" s="18">
        <v>93</v>
      </c>
      <c r="D115" s="19">
        <v>92</v>
      </c>
      <c r="E115" s="27"/>
      <c r="F115" s="28"/>
      <c r="G115" s="18">
        <v>100</v>
      </c>
      <c r="H115" s="19">
        <v>12</v>
      </c>
    </row>
    <row r="116" spans="1:8" x14ac:dyDescent="0.2">
      <c r="A116" s="31"/>
      <c r="B116" s="23">
        <v>61</v>
      </c>
      <c r="C116" s="18">
        <v>100</v>
      </c>
      <c r="D116" s="19">
        <v>40</v>
      </c>
      <c r="E116" s="27"/>
      <c r="F116" s="28"/>
      <c r="G116" s="18"/>
      <c r="H116" s="19"/>
    </row>
    <row r="117" spans="1:8" x14ac:dyDescent="0.2">
      <c r="A117" s="18"/>
      <c r="B117" s="23"/>
      <c r="C117" s="18">
        <v>100</v>
      </c>
      <c r="D117" s="19">
        <v>98</v>
      </c>
      <c r="E117" s="27"/>
      <c r="F117" s="28"/>
      <c r="G117" s="18">
        <f>SUM(G114:G115)</f>
        <v>196</v>
      </c>
      <c r="H117" s="19">
        <f>SUM(H114:H115)</f>
        <v>112</v>
      </c>
    </row>
    <row r="118" spans="1:8" ht="17" thickBot="1" x14ac:dyDescent="0.25">
      <c r="A118" s="18">
        <f>SUM(A114:A116)</f>
        <v>0</v>
      </c>
      <c r="B118" s="23">
        <f>SUM(B114:B116)</f>
        <v>213</v>
      </c>
      <c r="C118" s="18"/>
      <c r="D118" s="19"/>
      <c r="E118" s="27"/>
      <c r="F118" s="28"/>
      <c r="G118" s="20">
        <f>G117/200</f>
        <v>0.98</v>
      </c>
      <c r="H118" s="21">
        <f>H117/200</f>
        <v>0.56000000000000005</v>
      </c>
    </row>
    <row r="119" spans="1:8" ht="17" thickBot="1" x14ac:dyDescent="0.25">
      <c r="A119" s="20">
        <f>A118/300</f>
        <v>0</v>
      </c>
      <c r="B119" s="24">
        <f>B118/300</f>
        <v>0.71</v>
      </c>
      <c r="C119" s="18">
        <f>SUM(C114:C117)</f>
        <v>388</v>
      </c>
      <c r="D119" s="19">
        <f>SUM(D114:D117)</f>
        <v>316</v>
      </c>
      <c r="E119" s="29"/>
      <c r="F119" s="30"/>
    </row>
    <row r="120" spans="1:8" ht="17" thickBot="1" x14ac:dyDescent="0.25">
      <c r="C120" s="20">
        <f>C119/400</f>
        <v>0.97</v>
      </c>
      <c r="D120" s="21">
        <f>D119/400</f>
        <v>0.79</v>
      </c>
    </row>
    <row r="123" spans="1:8" ht="17" thickBot="1" x14ac:dyDescent="0.25"/>
    <row r="124" spans="1:8" ht="17" thickBot="1" x14ac:dyDescent="0.25">
      <c r="A124" s="32" t="s">
        <v>85</v>
      </c>
      <c r="B124" s="33"/>
      <c r="C124" s="33"/>
      <c r="D124" s="33"/>
      <c r="E124" s="33"/>
      <c r="F124" s="33"/>
      <c r="G124" s="33"/>
      <c r="H124" s="34"/>
    </row>
    <row r="125" spans="1:8" x14ac:dyDescent="0.2">
      <c r="A125" s="35" t="s">
        <v>70</v>
      </c>
      <c r="B125" s="36"/>
      <c r="C125" s="35" t="s">
        <v>73</v>
      </c>
      <c r="D125" s="37"/>
      <c r="E125" s="35" t="s">
        <v>76</v>
      </c>
      <c r="F125" s="37"/>
      <c r="G125" s="35" t="s">
        <v>77</v>
      </c>
      <c r="H125" s="37"/>
    </row>
    <row r="126" spans="1:8" x14ac:dyDescent="0.2">
      <c r="A126" s="16" t="s">
        <v>71</v>
      </c>
      <c r="B126" s="22" t="s">
        <v>72</v>
      </c>
      <c r="C126" s="16" t="s">
        <v>71</v>
      </c>
      <c r="D126" s="17" t="s">
        <v>72</v>
      </c>
      <c r="E126" s="27" t="s">
        <v>83</v>
      </c>
      <c r="F126" s="28"/>
      <c r="G126" s="16" t="s">
        <v>71</v>
      </c>
      <c r="H126" s="17" t="s">
        <v>72</v>
      </c>
    </row>
    <row r="127" spans="1:8" x14ac:dyDescent="0.2">
      <c r="A127" s="18">
        <v>80</v>
      </c>
      <c r="B127" s="23">
        <v>46</v>
      </c>
      <c r="C127" s="18">
        <v>89</v>
      </c>
      <c r="D127" s="19">
        <v>92</v>
      </c>
      <c r="E127" s="27"/>
      <c r="F127" s="28"/>
      <c r="G127" s="18">
        <v>95</v>
      </c>
      <c r="H127" s="19">
        <v>98</v>
      </c>
    </row>
    <row r="128" spans="1:8" x14ac:dyDescent="0.2">
      <c r="A128" s="18">
        <v>83</v>
      </c>
      <c r="B128" s="23">
        <v>83</v>
      </c>
      <c r="C128" s="18">
        <v>48</v>
      </c>
      <c r="D128" s="19">
        <v>23</v>
      </c>
      <c r="E128" s="27"/>
      <c r="F128" s="28"/>
      <c r="G128" s="18">
        <v>38</v>
      </c>
      <c r="H128" s="19">
        <v>47</v>
      </c>
    </row>
    <row r="129" spans="1:8" x14ac:dyDescent="0.2">
      <c r="A129" s="18">
        <v>62</v>
      </c>
      <c r="B129" s="23">
        <v>28</v>
      </c>
      <c r="C129" s="18">
        <v>29</v>
      </c>
      <c r="D129" s="19">
        <v>28</v>
      </c>
      <c r="E129" s="27"/>
      <c r="F129" s="28"/>
      <c r="G129" s="18"/>
      <c r="H129" s="19"/>
    </row>
    <row r="130" spans="1:8" x14ac:dyDescent="0.2">
      <c r="A130" s="18"/>
      <c r="B130" s="23"/>
      <c r="C130" s="18">
        <v>9</v>
      </c>
      <c r="D130" s="19">
        <v>1</v>
      </c>
      <c r="E130" s="27"/>
      <c r="F130" s="28"/>
      <c r="G130" s="18">
        <f>SUM(G127:G128)</f>
        <v>133</v>
      </c>
      <c r="H130" s="19">
        <f>SUM(H127:H128)</f>
        <v>145</v>
      </c>
    </row>
    <row r="131" spans="1:8" ht="17" thickBot="1" x14ac:dyDescent="0.25">
      <c r="A131" s="18">
        <f>SUM(A127:A129)</f>
        <v>225</v>
      </c>
      <c r="B131" s="23">
        <f>SUM(B127:B129)</f>
        <v>157</v>
      </c>
      <c r="C131" s="18"/>
      <c r="D131" s="19"/>
      <c r="E131" s="27"/>
      <c r="F131" s="28"/>
      <c r="G131" s="20">
        <f>G130/200</f>
        <v>0.66500000000000004</v>
      </c>
      <c r="H131" s="21">
        <f>H130/200</f>
        <v>0.72499999999999998</v>
      </c>
    </row>
    <row r="132" spans="1:8" ht="17" thickBot="1" x14ac:dyDescent="0.25">
      <c r="A132" s="20">
        <f>A131/300</f>
        <v>0.75</v>
      </c>
      <c r="B132" s="24">
        <f>B131/300</f>
        <v>0.52333333333333332</v>
      </c>
      <c r="C132" s="18">
        <f>SUM(C127:C130)</f>
        <v>175</v>
      </c>
      <c r="D132" s="19">
        <f>SUM(D127:D130)</f>
        <v>144</v>
      </c>
      <c r="E132" s="29"/>
      <c r="F132" s="30"/>
    </row>
    <row r="133" spans="1:8" ht="17" thickBot="1" x14ac:dyDescent="0.25">
      <c r="C133" s="20">
        <f>C132/400</f>
        <v>0.4375</v>
      </c>
      <c r="D133" s="21">
        <f>D132/400</f>
        <v>0.36</v>
      </c>
    </row>
    <row r="135" spans="1:8" ht="17" thickBot="1" x14ac:dyDescent="0.25"/>
    <row r="136" spans="1:8" ht="17" thickBot="1" x14ac:dyDescent="0.25">
      <c r="A136" s="32" t="s">
        <v>86</v>
      </c>
      <c r="B136" s="33"/>
      <c r="C136" s="33"/>
      <c r="D136" s="33"/>
      <c r="E136" s="33"/>
      <c r="F136" s="33"/>
      <c r="G136" s="33"/>
      <c r="H136" s="34"/>
    </row>
    <row r="137" spans="1:8" x14ac:dyDescent="0.2">
      <c r="A137" s="35" t="s">
        <v>70</v>
      </c>
      <c r="B137" s="36"/>
      <c r="C137" s="35" t="s">
        <v>73</v>
      </c>
      <c r="D137" s="37"/>
      <c r="E137" s="35" t="s">
        <v>76</v>
      </c>
      <c r="F137" s="37"/>
      <c r="G137" s="35" t="s">
        <v>77</v>
      </c>
      <c r="H137" s="37"/>
    </row>
    <row r="138" spans="1:8" x14ac:dyDescent="0.2">
      <c r="A138" s="16" t="s">
        <v>71</v>
      </c>
      <c r="B138" s="22" t="s">
        <v>72</v>
      </c>
      <c r="C138" s="16" t="s">
        <v>71</v>
      </c>
      <c r="D138" s="17" t="s">
        <v>72</v>
      </c>
      <c r="E138" s="27" t="s">
        <v>83</v>
      </c>
      <c r="F138" s="28"/>
      <c r="G138" s="16" t="s">
        <v>71</v>
      </c>
      <c r="H138" s="17" t="s">
        <v>72</v>
      </c>
    </row>
    <row r="139" spans="1:8" x14ac:dyDescent="0.2">
      <c r="A139" s="31" t="s">
        <v>84</v>
      </c>
      <c r="B139" s="23">
        <v>9</v>
      </c>
      <c r="C139" s="18">
        <v>92</v>
      </c>
      <c r="D139" s="19">
        <v>97</v>
      </c>
      <c r="E139" s="27"/>
      <c r="F139" s="28"/>
      <c r="G139" s="18">
        <v>94</v>
      </c>
      <c r="H139" s="19">
        <v>100</v>
      </c>
    </row>
    <row r="140" spans="1:8" x14ac:dyDescent="0.2">
      <c r="A140" s="31"/>
      <c r="B140" s="23">
        <v>90</v>
      </c>
      <c r="C140" s="18">
        <v>42</v>
      </c>
      <c r="D140" s="19">
        <v>55</v>
      </c>
      <c r="E140" s="27"/>
      <c r="F140" s="28"/>
      <c r="G140" s="18">
        <v>100</v>
      </c>
      <c r="H140" s="19">
        <v>0</v>
      </c>
    </row>
    <row r="141" spans="1:8" x14ac:dyDescent="0.2">
      <c r="A141" s="31"/>
      <c r="B141" s="23">
        <v>31</v>
      </c>
      <c r="C141" s="18">
        <v>100</v>
      </c>
      <c r="D141" s="19">
        <v>47</v>
      </c>
      <c r="E141" s="27"/>
      <c r="F141" s="28"/>
      <c r="G141" s="18"/>
      <c r="H141" s="19"/>
    </row>
    <row r="142" spans="1:8" x14ac:dyDescent="0.2">
      <c r="A142" s="18"/>
      <c r="B142" s="23"/>
      <c r="C142" s="18">
        <v>94</v>
      </c>
      <c r="D142" s="19">
        <v>90</v>
      </c>
      <c r="E142" s="27"/>
      <c r="F142" s="28"/>
      <c r="G142" s="18">
        <f>SUM(G139:G140)</f>
        <v>194</v>
      </c>
      <c r="H142" s="19">
        <f>SUM(H139:H140)</f>
        <v>100</v>
      </c>
    </row>
    <row r="143" spans="1:8" ht="17" thickBot="1" x14ac:dyDescent="0.25">
      <c r="A143" s="18">
        <f>SUM(A139:A141)</f>
        <v>0</v>
      </c>
      <c r="B143" s="23">
        <f>SUM(B139:B141)</f>
        <v>130</v>
      </c>
      <c r="C143" s="18"/>
      <c r="D143" s="19"/>
      <c r="E143" s="27"/>
      <c r="F143" s="28"/>
      <c r="G143" s="20">
        <f>G142/200</f>
        <v>0.97</v>
      </c>
      <c r="H143" s="21">
        <f>H142/200</f>
        <v>0.5</v>
      </c>
    </row>
    <row r="144" spans="1:8" ht="17" thickBot="1" x14ac:dyDescent="0.25">
      <c r="A144" s="20">
        <f>A143/300</f>
        <v>0</v>
      </c>
      <c r="B144" s="24">
        <f>B143/300</f>
        <v>0.43333333333333335</v>
      </c>
      <c r="C144" s="18">
        <f>SUM(C139:C142)</f>
        <v>328</v>
      </c>
      <c r="D144" s="19">
        <f>SUM(D139:D142)</f>
        <v>289</v>
      </c>
      <c r="E144" s="29"/>
      <c r="F144" s="30"/>
    </row>
    <row r="145" spans="3:4" ht="17" thickBot="1" x14ac:dyDescent="0.25">
      <c r="C145" s="20">
        <f>C144/400</f>
        <v>0.82</v>
      </c>
      <c r="D145" s="21">
        <f>D144/400</f>
        <v>0.72250000000000003</v>
      </c>
    </row>
  </sheetData>
  <mergeCells count="36">
    <mergeCell ref="E138:F144"/>
    <mergeCell ref="A139:A141"/>
    <mergeCell ref="E126:F132"/>
    <mergeCell ref="A136:H136"/>
    <mergeCell ref="A137:B137"/>
    <mergeCell ref="C137:D137"/>
    <mergeCell ref="E137:F137"/>
    <mergeCell ref="G137:H137"/>
    <mergeCell ref="A85:H85"/>
    <mergeCell ref="A124:H124"/>
    <mergeCell ref="A125:B125"/>
    <mergeCell ref="C125:D125"/>
    <mergeCell ref="E125:F125"/>
    <mergeCell ref="G125:H125"/>
    <mergeCell ref="E101:F107"/>
    <mergeCell ref="A86:B86"/>
    <mergeCell ref="C86:D86"/>
    <mergeCell ref="E86:F86"/>
    <mergeCell ref="G86:H86"/>
    <mergeCell ref="A99:H99"/>
    <mergeCell ref="A100:B100"/>
    <mergeCell ref="C100:D100"/>
    <mergeCell ref="E100:F100"/>
    <mergeCell ref="G100:H100"/>
    <mergeCell ref="A74:B74"/>
    <mergeCell ref="C74:D74"/>
    <mergeCell ref="E74:F74"/>
    <mergeCell ref="G74:H74"/>
    <mergeCell ref="A73:H73"/>
    <mergeCell ref="E113:F119"/>
    <mergeCell ref="A114:A116"/>
    <mergeCell ref="A111:H111"/>
    <mergeCell ref="A112:B112"/>
    <mergeCell ref="C112:D112"/>
    <mergeCell ref="E112:F112"/>
    <mergeCell ref="G112:H1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 and parameters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Mehmet Umut CAGLAR</cp:lastModifiedBy>
  <dcterms:created xsi:type="dcterms:W3CDTF">2016-09-08T19:57:16Z</dcterms:created>
  <dcterms:modified xsi:type="dcterms:W3CDTF">2016-11-03T17:25:15Z</dcterms:modified>
</cp:coreProperties>
</file>