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it\mipt_labs\4.5.2\"/>
    </mc:Choice>
  </mc:AlternateContent>
  <xr:revisionPtr revIDLastSave="0" documentId="13_ncr:1_{949CEF0D-F6A3-48E2-A562-171AE50F3E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6" i="1" l="1"/>
  <c r="I46" i="1" s="1"/>
  <c r="G46" i="1"/>
  <c r="H46" i="1"/>
  <c r="F47" i="1"/>
  <c r="G47" i="1"/>
  <c r="H47" i="1"/>
  <c r="I47" i="1"/>
  <c r="F48" i="1"/>
  <c r="G48" i="1"/>
  <c r="H48" i="1"/>
  <c r="I48" i="1"/>
  <c r="F49" i="1"/>
  <c r="I49" i="1" s="1"/>
  <c r="G49" i="1"/>
  <c r="H49" i="1"/>
  <c r="F50" i="1"/>
  <c r="G50" i="1"/>
  <c r="H50" i="1"/>
  <c r="I50" i="1"/>
  <c r="F51" i="1"/>
  <c r="G51" i="1"/>
  <c r="H51" i="1"/>
  <c r="I51" i="1"/>
  <c r="F52" i="1"/>
  <c r="I52" i="1" s="1"/>
  <c r="G52" i="1"/>
  <c r="H52" i="1"/>
  <c r="F53" i="1"/>
  <c r="G53" i="1"/>
  <c r="H53" i="1"/>
  <c r="I53" i="1"/>
  <c r="F54" i="1"/>
  <c r="G54" i="1"/>
  <c r="H54" i="1"/>
  <c r="I54" i="1"/>
  <c r="F55" i="1"/>
  <c r="I55" i="1" s="1"/>
  <c r="G55" i="1"/>
  <c r="H55" i="1"/>
  <c r="F56" i="1"/>
  <c r="G56" i="1"/>
  <c r="H56" i="1"/>
  <c r="I56" i="1"/>
  <c r="F57" i="1"/>
  <c r="G57" i="1"/>
  <c r="H57" i="1"/>
  <c r="I57" i="1"/>
  <c r="F58" i="1"/>
  <c r="I58" i="1" s="1"/>
  <c r="G58" i="1"/>
  <c r="H58" i="1"/>
  <c r="F59" i="1"/>
  <c r="G59" i="1"/>
  <c r="H59" i="1"/>
  <c r="I59" i="1"/>
  <c r="F60" i="1"/>
  <c r="G60" i="1"/>
  <c r="H60" i="1"/>
  <c r="I60" i="1"/>
  <c r="F61" i="1"/>
  <c r="I61" i="1" s="1"/>
  <c r="G61" i="1"/>
  <c r="H61" i="1"/>
  <c r="F62" i="1"/>
  <c r="G62" i="1"/>
  <c r="H62" i="1"/>
  <c r="I62" i="1"/>
  <c r="F63" i="1"/>
  <c r="G63" i="1"/>
  <c r="H63" i="1"/>
  <c r="I63" i="1"/>
  <c r="F64" i="1"/>
  <c r="I64" i="1" s="1"/>
  <c r="G64" i="1"/>
  <c r="H64" i="1"/>
  <c r="F65" i="1"/>
  <c r="G65" i="1"/>
  <c r="H65" i="1"/>
  <c r="I65" i="1"/>
  <c r="F66" i="1"/>
  <c r="G66" i="1"/>
  <c r="H66" i="1"/>
  <c r="I66" i="1"/>
  <c r="F67" i="1"/>
  <c r="I67" i="1" s="1"/>
  <c r="G67" i="1"/>
  <c r="H67" i="1"/>
  <c r="F68" i="1"/>
  <c r="G68" i="1"/>
  <c r="H68" i="1"/>
  <c r="I68" i="1"/>
  <c r="F69" i="1"/>
  <c r="G69" i="1"/>
  <c r="H69" i="1"/>
  <c r="I69" i="1"/>
  <c r="F70" i="1"/>
  <c r="I70" i="1" s="1"/>
  <c r="G70" i="1"/>
  <c r="H70" i="1"/>
  <c r="F71" i="1"/>
  <c r="G71" i="1"/>
  <c r="H71" i="1"/>
  <c r="I71" i="1"/>
  <c r="I45" i="1"/>
  <c r="H45" i="1"/>
  <c r="G45" i="1"/>
  <c r="F45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B24" i="1"/>
  <c r="B11" i="1"/>
  <c r="B9" i="1"/>
  <c r="B10" i="1"/>
  <c r="B8" i="1"/>
  <c r="D11" i="1"/>
  <c r="C11" i="1"/>
  <c r="E11" i="1"/>
  <c r="H11" i="1"/>
  <c r="I11" i="1"/>
  <c r="J11" i="1"/>
  <c r="J20" i="1"/>
  <c r="I20" i="1"/>
  <c r="H20" i="1"/>
  <c r="G20" i="1"/>
  <c r="F20" i="1"/>
  <c r="E20" i="1"/>
  <c r="D20" i="1"/>
  <c r="C20" i="1"/>
  <c r="B20" i="1"/>
  <c r="J19" i="1"/>
  <c r="I19" i="1"/>
  <c r="H19" i="1"/>
  <c r="G19" i="1"/>
  <c r="F19" i="1"/>
  <c r="E19" i="1"/>
  <c r="D19" i="1"/>
  <c r="C19" i="1"/>
  <c r="B19" i="1"/>
  <c r="C13" i="1"/>
  <c r="D13" i="1"/>
  <c r="E13" i="1"/>
  <c r="F13" i="1"/>
  <c r="G13" i="1"/>
  <c r="H13" i="1"/>
  <c r="I13" i="1"/>
  <c r="J13" i="1"/>
  <c r="B15" i="1"/>
  <c r="B14" i="1"/>
  <c r="C8" i="1"/>
  <c r="D8" i="1"/>
  <c r="E8" i="1"/>
  <c r="F8" i="1"/>
  <c r="F11" i="1" s="1"/>
  <c r="G8" i="1"/>
  <c r="H8" i="1"/>
  <c r="I8" i="1"/>
  <c r="J8" i="1"/>
  <c r="C9" i="1"/>
  <c r="C10" i="1" s="1"/>
  <c r="D9" i="1"/>
  <c r="D10" i="1" s="1"/>
  <c r="E9" i="1"/>
  <c r="E10" i="1" s="1"/>
  <c r="F9" i="1"/>
  <c r="F10" i="1" s="1"/>
  <c r="G9" i="1"/>
  <c r="H9" i="1"/>
  <c r="I9" i="1"/>
  <c r="J9" i="1"/>
  <c r="G10" i="1"/>
  <c r="H10" i="1"/>
  <c r="I10" i="1"/>
  <c r="J10" i="1"/>
  <c r="D12" i="1" l="1"/>
  <c r="E12" i="1"/>
  <c r="B12" i="1"/>
  <c r="H12" i="1"/>
  <c r="I12" i="1"/>
  <c r="C12" i="1"/>
  <c r="F12" i="1"/>
  <c r="J12" i="1"/>
  <c r="G11" i="1"/>
  <c r="G12" i="1" s="1"/>
  <c r="D14" i="1"/>
  <c r="D15" i="1"/>
  <c r="C15" i="1"/>
  <c r="C14" i="1"/>
  <c r="E14" i="1" l="1"/>
  <c r="E15" i="1"/>
  <c r="F14" i="1" l="1"/>
  <c r="F15" i="1"/>
  <c r="G14" i="1" l="1"/>
  <c r="G15" i="1"/>
  <c r="H15" i="1" l="1"/>
  <c r="H14" i="1"/>
  <c r="I14" i="1" l="1"/>
  <c r="I15" i="1"/>
  <c r="J14" i="1" l="1"/>
  <c r="J15" i="1"/>
  <c r="K13" i="1"/>
  <c r="L13" i="1" l="1"/>
  <c r="K15" i="1"/>
  <c r="K14" i="1"/>
  <c r="L14" i="1" l="1"/>
  <c r="L15" i="1"/>
  <c r="M13" i="1"/>
  <c r="M14" i="1" l="1"/>
  <c r="M15" i="1"/>
  <c r="N13" i="1"/>
  <c r="N15" i="1" l="1"/>
  <c r="N14" i="1"/>
  <c r="O13" i="1"/>
  <c r="P13" i="1" l="1"/>
  <c r="O15" i="1"/>
  <c r="O14" i="1"/>
  <c r="P14" i="1" l="1"/>
  <c r="P15" i="1"/>
  <c r="Q13" i="1"/>
  <c r="Q15" i="1" l="1"/>
  <c r="R13" i="1"/>
  <c r="Q14" i="1"/>
  <c r="R15" i="1" l="1"/>
  <c r="S13" i="1"/>
  <c r="R14" i="1"/>
  <c r="T13" i="1" l="1"/>
  <c r="S15" i="1"/>
  <c r="S14" i="1"/>
  <c r="T14" i="1" l="1"/>
  <c r="T15" i="1"/>
</calcChain>
</file>

<file path=xl/sharedStrings.xml><?xml version="1.0" encoding="utf-8"?>
<sst xmlns="http://schemas.openxmlformats.org/spreadsheetml/2006/main" count="30" uniqueCount="22">
  <si>
    <t>L, см</t>
  </si>
  <si>
    <t>L (см)</t>
  </si>
  <si>
    <t>beta, градусы</t>
  </si>
  <si>
    <t>сигма</t>
  </si>
  <si>
    <t>везде</t>
  </si>
  <si>
    <t>Угол ($\degree$)</t>
  </si>
  <si>
    <t>$h_1$</t>
  </si>
  <si>
    <t>$h_2$</t>
  </si>
  <si>
    <t>$h_3$</t>
  </si>
  <si>
    <t>$h_4$</t>
  </si>
  <si>
    <t>V</t>
  </si>
  <si>
    <t>delta</t>
  </si>
  <si>
    <t>V1</t>
  </si>
  <si>
    <t>V3</t>
  </si>
  <si>
    <t>cos beta</t>
  </si>
  <si>
    <t>cos ^2 beta</t>
  </si>
  <si>
    <t>V3/V3(0)</t>
  </si>
  <si>
    <t>epsilon ~</t>
  </si>
  <si>
    <t>$\mathcal{V}$</t>
  </si>
  <si>
    <t>$\delta$</t>
  </si>
  <si>
    <t>$\mathcal{V}_1$</t>
  </si>
  <si>
    <t>$\mathcal{V}_3$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</si>
</sst>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073850557762166E-2"/>
          <c:y val="5.0669163008536862E-2"/>
          <c:w val="0.7506127369017277"/>
          <c:h val="0.74479643654693828"/>
        </c:manualLayout>
      </c:layout>
      <c:scatterChart>
        <c:scatterStyle val="smoothMarker"/>
        <c:varyColors val="0"/>
        <c:ser>
          <c:idx val="0"/>
          <c:order val="0"/>
          <c:tx>
            <c:v>V3(x)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0.3000000000000000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Лист1!$B$7:$J$7</c:f>
              <c:numCache>
                <c:formatCode>General</c:formatCode>
                <c:ptCount val="9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180</c:v>
                </c:pt>
              </c:numCache>
            </c:numRef>
          </c:xVal>
          <c:yVal>
            <c:numRef>
              <c:f>Лист1!$B$12:$J$12</c:f>
              <c:numCache>
                <c:formatCode>General</c:formatCode>
                <c:ptCount val="9"/>
                <c:pt idx="0">
                  <c:v>1</c:v>
                </c:pt>
                <c:pt idx="1">
                  <c:v>1.0112370528548307</c:v>
                </c:pt>
                <c:pt idx="2">
                  <c:v>0.82624718948326503</c:v>
                </c:pt>
                <c:pt idx="3">
                  <c:v>0.47011080420345441</c:v>
                </c:pt>
                <c:pt idx="4">
                  <c:v>0.29587422338195718</c:v>
                </c:pt>
                <c:pt idx="5">
                  <c:v>0.23682893951183698</c:v>
                </c:pt>
                <c:pt idx="6">
                  <c:v>0.34725800515274202</c:v>
                </c:pt>
                <c:pt idx="7">
                  <c:v>0.65363408416529178</c:v>
                </c:pt>
                <c:pt idx="8">
                  <c:v>1.0499679621697047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06-49B2-B9B8-34952F5C4A41}"/>
            </c:ext>
          </c:extLst>
        </c:ser>
        <c:ser>
          <c:idx val="1"/>
          <c:order val="1"/>
          <c:tx>
            <c:v>cos(x)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Лист1!$B$13:$T$13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Лист1!$B$14:$T$14</c:f>
              <c:numCache>
                <c:formatCode>General</c:formatCode>
                <c:ptCount val="19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0.86602540378443871</c:v>
                </c:pt>
                <c:pt idx="4">
                  <c:v>0.76604444311897801</c:v>
                </c:pt>
                <c:pt idx="5">
                  <c:v>0.64278760968653936</c:v>
                </c:pt>
                <c:pt idx="6">
                  <c:v>0.50000000000000011</c:v>
                </c:pt>
                <c:pt idx="7">
                  <c:v>0.34202014332566882</c:v>
                </c:pt>
                <c:pt idx="8">
                  <c:v>0.17364817766693041</c:v>
                </c:pt>
                <c:pt idx="9">
                  <c:v>6.1257422745431001E-17</c:v>
                </c:pt>
                <c:pt idx="10">
                  <c:v>0.1736481776669303</c:v>
                </c:pt>
                <c:pt idx="11">
                  <c:v>0.34202014332566871</c:v>
                </c:pt>
                <c:pt idx="12">
                  <c:v>0.49999999999999978</c:v>
                </c:pt>
                <c:pt idx="13">
                  <c:v>0.64278760968653936</c:v>
                </c:pt>
                <c:pt idx="14">
                  <c:v>0.7660444431189779</c:v>
                </c:pt>
                <c:pt idx="15">
                  <c:v>0.86602540378443871</c:v>
                </c:pt>
                <c:pt idx="16">
                  <c:v>0.93969262078590832</c:v>
                </c:pt>
                <c:pt idx="17">
                  <c:v>0.98480775301220802</c:v>
                </c:pt>
                <c:pt idx="1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06-49B2-B9B8-34952F5C4A41}"/>
            </c:ext>
          </c:extLst>
        </c:ser>
        <c:ser>
          <c:idx val="2"/>
          <c:order val="2"/>
          <c:tx>
            <c:v>cos(x)^2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Лист1!$B$13:$T$13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Лист1!$B$15:$T$15</c:f>
              <c:numCache>
                <c:formatCode>General</c:formatCode>
                <c:ptCount val="19"/>
                <c:pt idx="0">
                  <c:v>1</c:v>
                </c:pt>
                <c:pt idx="1">
                  <c:v>0.9698463103929541</c:v>
                </c:pt>
                <c:pt idx="2">
                  <c:v>0.88302222155948906</c:v>
                </c:pt>
                <c:pt idx="3">
                  <c:v>0.75000000000000011</c:v>
                </c:pt>
                <c:pt idx="4">
                  <c:v>0.58682408883346515</c:v>
                </c:pt>
                <c:pt idx="5">
                  <c:v>0.41317591116653485</c:v>
                </c:pt>
                <c:pt idx="6">
                  <c:v>0.25000000000000011</c:v>
                </c:pt>
                <c:pt idx="7">
                  <c:v>0.11697777844051105</c:v>
                </c:pt>
                <c:pt idx="8">
                  <c:v>3.0153689607045831E-2</c:v>
                </c:pt>
                <c:pt idx="9">
                  <c:v>3.7524718414124473E-33</c:v>
                </c:pt>
                <c:pt idx="10">
                  <c:v>3.0153689607045793E-2</c:v>
                </c:pt>
                <c:pt idx="11">
                  <c:v>0.11697777844051097</c:v>
                </c:pt>
                <c:pt idx="12">
                  <c:v>0.24999999999999978</c:v>
                </c:pt>
                <c:pt idx="13">
                  <c:v>0.41317591116653485</c:v>
                </c:pt>
                <c:pt idx="14">
                  <c:v>0.58682408883346493</c:v>
                </c:pt>
                <c:pt idx="15">
                  <c:v>0.75000000000000011</c:v>
                </c:pt>
                <c:pt idx="16">
                  <c:v>0.88302222155948884</c:v>
                </c:pt>
                <c:pt idx="17">
                  <c:v>0.9698463103929541</c:v>
                </c:pt>
                <c:pt idx="1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06-49B2-B9B8-34952F5C4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571135"/>
        <c:axId val="1633571551"/>
      </c:scatterChart>
      <c:valAx>
        <c:axId val="163357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x,</a:t>
                </a:r>
                <a:r>
                  <a:rPr lang="en-US" baseline="0"/>
                  <a:t> </a:t>
                </a:r>
                <a:r>
                  <a:rPr lang="ru-RU" baseline="0"/>
                  <a:t>градусы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571551"/>
        <c:crosses val="autoZero"/>
        <c:crossBetween val="midCat"/>
      </c:valAx>
      <c:valAx>
        <c:axId val="163357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57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159575613498904"/>
          <c:y val="0.38340234906156867"/>
          <c:w val="0.15169473257874466"/>
          <c:h val="0.233194939177055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V3(cosx)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8.7571265543219187E-2"/>
                  <c:y val="0.105694579606524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fixedVal"/>
            <c:noEndCap val="0"/>
            <c:val val="0.3000000000000000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Лист1!$B$19:$J$19</c:f>
              <c:numCache>
                <c:formatCode>General</c:formatCode>
                <c:ptCount val="9"/>
                <c:pt idx="0">
                  <c:v>1</c:v>
                </c:pt>
                <c:pt idx="1">
                  <c:v>0.86602540378443871</c:v>
                </c:pt>
                <c:pt idx="2">
                  <c:v>0.64278760968653936</c:v>
                </c:pt>
                <c:pt idx="3">
                  <c:v>0.34202014332566882</c:v>
                </c:pt>
                <c:pt idx="4">
                  <c:v>6.1257422745431001E-17</c:v>
                </c:pt>
                <c:pt idx="5">
                  <c:v>0.34202014332566871</c:v>
                </c:pt>
                <c:pt idx="6">
                  <c:v>0.64278760968653936</c:v>
                </c:pt>
                <c:pt idx="7">
                  <c:v>0.86602540378443871</c:v>
                </c:pt>
                <c:pt idx="8">
                  <c:v>1</c:v>
                </c:pt>
              </c:numCache>
            </c:numRef>
          </c:xVal>
          <c:yVal>
            <c:numRef>
              <c:f>Лист1!$B$12:$J$12</c:f>
              <c:numCache>
                <c:formatCode>General</c:formatCode>
                <c:ptCount val="9"/>
                <c:pt idx="0">
                  <c:v>1</c:v>
                </c:pt>
                <c:pt idx="1">
                  <c:v>1.0112370528548307</c:v>
                </c:pt>
                <c:pt idx="2">
                  <c:v>0.82624718948326503</c:v>
                </c:pt>
                <c:pt idx="3">
                  <c:v>0.47011080420345441</c:v>
                </c:pt>
                <c:pt idx="4">
                  <c:v>0.29587422338195718</c:v>
                </c:pt>
                <c:pt idx="5">
                  <c:v>0.23682893951183698</c:v>
                </c:pt>
                <c:pt idx="6">
                  <c:v>0.34725800515274202</c:v>
                </c:pt>
                <c:pt idx="7">
                  <c:v>0.65363408416529178</c:v>
                </c:pt>
                <c:pt idx="8">
                  <c:v>1.0499679621697047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95-43A5-B925-D68C54F3593F}"/>
            </c:ext>
          </c:extLst>
        </c:ser>
        <c:ser>
          <c:idx val="1"/>
          <c:order val="1"/>
          <c:tx>
            <c:v>V3(cos^2(x))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5.0827149730145391E-3"/>
                  <c:y val="-0.169446264561105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fixedVal"/>
            <c:noEndCap val="0"/>
            <c:val val="0.3000000000000000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Лист1!$B$20:$J$20</c:f>
              <c:numCache>
                <c:formatCode>General</c:formatCode>
                <c:ptCount val="9"/>
                <c:pt idx="0">
                  <c:v>1</c:v>
                </c:pt>
                <c:pt idx="1">
                  <c:v>0.75000000000000011</c:v>
                </c:pt>
                <c:pt idx="2">
                  <c:v>0.41317591116653485</c:v>
                </c:pt>
                <c:pt idx="3">
                  <c:v>0.11697777844051105</c:v>
                </c:pt>
                <c:pt idx="4">
                  <c:v>3.7524718414124473E-33</c:v>
                </c:pt>
                <c:pt idx="5">
                  <c:v>0.11697777844051097</c:v>
                </c:pt>
                <c:pt idx="6">
                  <c:v>0.41317591116653485</c:v>
                </c:pt>
                <c:pt idx="7">
                  <c:v>0.75000000000000011</c:v>
                </c:pt>
                <c:pt idx="8">
                  <c:v>1</c:v>
                </c:pt>
              </c:numCache>
            </c:numRef>
          </c:xVal>
          <c:yVal>
            <c:numRef>
              <c:f>Лист1!$B$12:$J$12</c:f>
              <c:numCache>
                <c:formatCode>General</c:formatCode>
                <c:ptCount val="9"/>
                <c:pt idx="0">
                  <c:v>1</c:v>
                </c:pt>
                <c:pt idx="1">
                  <c:v>1.0112370528548307</c:v>
                </c:pt>
                <c:pt idx="2">
                  <c:v>0.82624718948326503</c:v>
                </c:pt>
                <c:pt idx="3">
                  <c:v>0.47011080420345441</c:v>
                </c:pt>
                <c:pt idx="4">
                  <c:v>0.29587422338195718</c:v>
                </c:pt>
                <c:pt idx="5">
                  <c:v>0.23682893951183698</c:v>
                </c:pt>
                <c:pt idx="6">
                  <c:v>0.34725800515274202</c:v>
                </c:pt>
                <c:pt idx="7">
                  <c:v>0.65363408416529178</c:v>
                </c:pt>
                <c:pt idx="8">
                  <c:v>1.0499679621697047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95-43A5-B925-D68C54F35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095055"/>
        <c:axId val="1625094223"/>
      </c:scatterChart>
      <c:valAx>
        <c:axId val="162509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094223"/>
        <c:crosses val="autoZero"/>
        <c:crossBetween val="midCat"/>
      </c:valAx>
      <c:valAx>
        <c:axId val="162509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095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Лист1!$A$45:$A$71</c:f>
              <c:numCache>
                <c:formatCode>General</c:formatCode>
                <c:ptCount val="27"/>
                <c:pt idx="0">
                  <c:v>89</c:v>
                </c:pt>
                <c:pt idx="1">
                  <c:v>78.5</c:v>
                </c:pt>
                <c:pt idx="2">
                  <c:v>84</c:v>
                </c:pt>
                <c:pt idx="3">
                  <c:v>82</c:v>
                </c:pt>
                <c:pt idx="4">
                  <c:v>81</c:v>
                </c:pt>
                <c:pt idx="5">
                  <c:v>80</c:v>
                </c:pt>
                <c:pt idx="6">
                  <c:v>79</c:v>
                </c:pt>
                <c:pt idx="7">
                  <c:v>78</c:v>
                </c:pt>
                <c:pt idx="8">
                  <c:v>76</c:v>
                </c:pt>
                <c:pt idx="9">
                  <c:v>73</c:v>
                </c:pt>
                <c:pt idx="10">
                  <c:v>70</c:v>
                </c:pt>
                <c:pt idx="11">
                  <c:v>65</c:v>
                </c:pt>
                <c:pt idx="12">
                  <c:v>58</c:v>
                </c:pt>
                <c:pt idx="13">
                  <c:v>51</c:v>
                </c:pt>
                <c:pt idx="14">
                  <c:v>45</c:v>
                </c:pt>
                <c:pt idx="15">
                  <c:v>40</c:v>
                </c:pt>
                <c:pt idx="16">
                  <c:v>35</c:v>
                </c:pt>
                <c:pt idx="17">
                  <c:v>30</c:v>
                </c:pt>
                <c:pt idx="18">
                  <c:v>25</c:v>
                </c:pt>
                <c:pt idx="19">
                  <c:v>20</c:v>
                </c:pt>
                <c:pt idx="20">
                  <c:v>18</c:v>
                </c:pt>
                <c:pt idx="21">
                  <c:v>17</c:v>
                </c:pt>
                <c:pt idx="22">
                  <c:v>16</c:v>
                </c:pt>
                <c:pt idx="23">
                  <c:v>15</c:v>
                </c:pt>
                <c:pt idx="24">
                  <c:v>13</c:v>
                </c:pt>
                <c:pt idx="25">
                  <c:v>10</c:v>
                </c:pt>
                <c:pt idx="26">
                  <c:v>8</c:v>
                </c:pt>
              </c:numCache>
            </c:numRef>
          </c:xVal>
          <c:yVal>
            <c:numRef>
              <c:f>Лист1!$I$45:$I$71</c:f>
              <c:numCache>
                <c:formatCode>0.00</c:formatCode>
                <c:ptCount val="27"/>
                <c:pt idx="0">
                  <c:v>0.33678765702728164</c:v>
                </c:pt>
                <c:pt idx="1">
                  <c:v>0.60249481325568288</c:v>
                </c:pt>
                <c:pt idx="2">
                  <c:v>0.58255455203284001</c:v>
                </c:pt>
                <c:pt idx="3">
                  <c:v>0.67082039324993692</c:v>
                </c:pt>
                <c:pt idx="4">
                  <c:v>0.6804138174397717</c:v>
                </c:pt>
                <c:pt idx="5">
                  <c:v>0.67787106572307065</c:v>
                </c:pt>
                <c:pt idx="6">
                  <c:v>0.65424405523054963</c:v>
                </c:pt>
                <c:pt idx="7">
                  <c:v>0.64705882352941169</c:v>
                </c:pt>
                <c:pt idx="8">
                  <c:v>0.60621778264910697</c:v>
                </c:pt>
                <c:pt idx="9">
                  <c:v>0.50518148554092246</c:v>
                </c:pt>
                <c:pt idx="10">
                  <c:v>0.33541019662496852</c:v>
                </c:pt>
                <c:pt idx="11">
                  <c:v>0.11111111111111108</c:v>
                </c:pt>
                <c:pt idx="12">
                  <c:v>7.6923076923076927E-2</c:v>
                </c:pt>
                <c:pt idx="13">
                  <c:v>0.18627889696057101</c:v>
                </c:pt>
                <c:pt idx="14">
                  <c:v>0.25354627641855498</c:v>
                </c:pt>
                <c:pt idx="15">
                  <c:v>5.9761430466719667E-2</c:v>
                </c:pt>
                <c:pt idx="16">
                  <c:v>4.8029367723956398E-2</c:v>
                </c:pt>
                <c:pt idx="17">
                  <c:v>0.14285714285714282</c:v>
                </c:pt>
                <c:pt idx="18">
                  <c:v>0.36893239368631098</c:v>
                </c:pt>
                <c:pt idx="19">
                  <c:v>0.51724137931034486</c:v>
                </c:pt>
                <c:pt idx="20">
                  <c:v>0.67082039324993703</c:v>
                </c:pt>
                <c:pt idx="21">
                  <c:v>0.55339859052946627</c:v>
                </c:pt>
                <c:pt idx="22">
                  <c:v>0.45574001573014872</c:v>
                </c:pt>
                <c:pt idx="23">
                  <c:v>0.7826237921249265</c:v>
                </c:pt>
                <c:pt idx="24">
                  <c:v>0.39557740264262004</c:v>
                </c:pt>
                <c:pt idx="25">
                  <c:v>0.19531714959863522</c:v>
                </c:pt>
                <c:pt idx="26">
                  <c:v>0.44721359549995793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EB-40D2-94BF-F88690919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493551"/>
        <c:axId val="1853496463"/>
      </c:scatterChart>
      <c:valAx>
        <c:axId val="185349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L,</a:t>
                </a:r>
                <a:r>
                  <a:rPr lang="en-US" baseline="0"/>
                  <a:t> </a:t>
                </a:r>
                <a:r>
                  <a:rPr lang="ru-RU" baseline="0"/>
                  <a:t>см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496463"/>
        <c:crosses val="autoZero"/>
        <c:crossBetween val="midCat"/>
      </c:valAx>
      <c:valAx>
        <c:axId val="185349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  <a:r>
                  <a:rPr lang="ru-RU"/>
                  <a:t>2, отн. ед.</a:t>
                </a:r>
              </a:p>
            </c:rich>
          </c:tx>
          <c:layout>
            <c:manualLayout>
              <c:xMode val="edge"/>
              <c:yMode val="edge"/>
              <c:x val="1.5789473684210527E-2"/>
              <c:y val="0.387049085969516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49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228676</xdr:colOff>
      <xdr:row>0</xdr:row>
      <xdr:rowOff>17517</xdr:rowOff>
    </xdr:from>
    <xdr:to>
      <xdr:col>21</xdr:col>
      <xdr:colOff>464374</xdr:colOff>
      <xdr:row>12</xdr:row>
      <xdr:rowOff>170629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AFBE9AF-A51A-4C25-8F7B-8474F1F46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32233</xdr:colOff>
      <xdr:row>0</xdr:row>
      <xdr:rowOff>198379</xdr:rowOff>
    </xdr:from>
    <xdr:to>
      <xdr:col>32</xdr:col>
      <xdr:colOff>404918</xdr:colOff>
      <xdr:row>14</xdr:row>
      <xdr:rowOff>118396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A82613C-6A57-4FAB-B518-42EB98F4F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319690</xdr:colOff>
      <xdr:row>43</xdr:row>
      <xdr:rowOff>345088</xdr:rowOff>
    </xdr:from>
    <xdr:to>
      <xdr:col>22</xdr:col>
      <xdr:colOff>201448</xdr:colOff>
      <xdr:row>67</xdr:row>
      <xdr:rowOff>90213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2F25245-2E65-41F4-8802-37DB93FA9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1"/>
  <sheetViews>
    <sheetView tabSelected="1" topLeftCell="C44" zoomScale="87" zoomScaleNormal="130" workbookViewId="0">
      <selection activeCell="Q71" sqref="Q71"/>
    </sheetView>
  </sheetViews>
  <sheetFormatPr defaultRowHeight="14.4" x14ac:dyDescent="0.3"/>
  <sheetData>
    <row r="1" spans="1:29" ht="43.2" x14ac:dyDescent="0.3">
      <c r="A1" s="3" t="s">
        <v>5</v>
      </c>
      <c r="B1" s="3">
        <v>0</v>
      </c>
      <c r="C1" s="3">
        <v>30</v>
      </c>
      <c r="D1" s="3">
        <v>50</v>
      </c>
      <c r="E1" s="3">
        <v>70</v>
      </c>
      <c r="F1" s="3">
        <v>90</v>
      </c>
      <c r="G1" s="3">
        <v>110</v>
      </c>
      <c r="H1" s="3">
        <v>130</v>
      </c>
      <c r="I1" s="3">
        <v>150</v>
      </c>
      <c r="J1" s="3">
        <v>180</v>
      </c>
      <c r="L1" t="s">
        <v>0</v>
      </c>
      <c r="M1" s="3">
        <v>16</v>
      </c>
    </row>
    <row r="2" spans="1:29" x14ac:dyDescent="0.3">
      <c r="A2" s="2" t="s">
        <v>6</v>
      </c>
      <c r="B2" s="2">
        <v>1</v>
      </c>
      <c r="C2" s="2">
        <v>1.5</v>
      </c>
      <c r="D2" s="2">
        <v>1.5</v>
      </c>
      <c r="E2" s="2">
        <v>1.6</v>
      </c>
      <c r="F2" s="2">
        <v>1.2</v>
      </c>
      <c r="G2" s="2">
        <v>0.7</v>
      </c>
      <c r="H2" s="2">
        <v>0.5</v>
      </c>
      <c r="I2" s="2">
        <v>1.1000000000000001</v>
      </c>
      <c r="J2" s="2">
        <v>1.2</v>
      </c>
    </row>
    <row r="3" spans="1:29" x14ac:dyDescent="0.3">
      <c r="A3" s="2" t="s">
        <v>7</v>
      </c>
      <c r="B3" s="2">
        <v>1.6</v>
      </c>
      <c r="C3" s="2">
        <v>1.6</v>
      </c>
      <c r="D3" s="2">
        <v>1.7</v>
      </c>
      <c r="E3" s="2">
        <v>3.4</v>
      </c>
      <c r="F3" s="2">
        <v>3.2</v>
      </c>
      <c r="G3" s="2">
        <v>3.2</v>
      </c>
      <c r="H3" s="2">
        <v>3.2</v>
      </c>
      <c r="I3" s="2">
        <v>3.2</v>
      </c>
      <c r="J3" s="2">
        <v>2.6</v>
      </c>
    </row>
    <row r="4" spans="1:29" x14ac:dyDescent="0.3">
      <c r="A4" s="2" t="s">
        <v>8</v>
      </c>
      <c r="B4" s="2">
        <v>0.9</v>
      </c>
      <c r="C4" s="2">
        <v>1</v>
      </c>
      <c r="D4" s="2">
        <v>1.4</v>
      </c>
      <c r="E4" s="2">
        <v>3.4</v>
      </c>
      <c r="F4" s="2">
        <v>4</v>
      </c>
      <c r="G4" s="2">
        <v>4</v>
      </c>
      <c r="H4" s="2">
        <v>3.2</v>
      </c>
      <c r="I4" s="2">
        <v>2.7</v>
      </c>
      <c r="J4" s="2">
        <v>1</v>
      </c>
    </row>
    <row r="5" spans="1:29" x14ac:dyDescent="0.3">
      <c r="A5" s="2" t="s">
        <v>9</v>
      </c>
      <c r="B5" s="2">
        <v>4.2</v>
      </c>
      <c r="C5" s="2">
        <v>5.0999999999999996</v>
      </c>
      <c r="D5" s="2">
        <v>4.8</v>
      </c>
      <c r="E5" s="2">
        <v>6.2</v>
      </c>
      <c r="F5" s="2">
        <v>5.7</v>
      </c>
      <c r="G5" s="2">
        <v>5.0999999999999996</v>
      </c>
      <c r="H5" s="2">
        <v>4.4000000000000004</v>
      </c>
      <c r="I5" s="2">
        <v>6</v>
      </c>
      <c r="J5" s="2">
        <v>4.7</v>
      </c>
    </row>
    <row r="7" spans="1:29" ht="43.2" x14ac:dyDescent="0.3">
      <c r="A7" s="3" t="s">
        <v>5</v>
      </c>
      <c r="B7" s="3">
        <v>0</v>
      </c>
      <c r="C7" s="3">
        <v>30</v>
      </c>
      <c r="D7" s="3">
        <v>50</v>
      </c>
      <c r="E7" s="3">
        <v>70</v>
      </c>
      <c r="F7" s="3">
        <v>90</v>
      </c>
      <c r="G7" s="3">
        <v>110</v>
      </c>
      <c r="H7" s="3">
        <v>130</v>
      </c>
      <c r="I7" s="3">
        <v>150</v>
      </c>
      <c r="J7" s="3">
        <v>180</v>
      </c>
    </row>
    <row r="8" spans="1:29" x14ac:dyDescent="0.3">
      <c r="A8" t="s">
        <v>10</v>
      </c>
      <c r="B8">
        <f>(B5-B4)/(B4+B5)</f>
        <v>0.6470588235294118</v>
      </c>
      <c r="C8">
        <f t="shared" ref="C8:J8" si="0">(C5-C4)/(C4+C5)</f>
        <v>0.67213114754098358</v>
      </c>
      <c r="D8">
        <f t="shared" si="0"/>
        <v>0.54838709677419362</v>
      </c>
      <c r="E8">
        <f t="shared" si="0"/>
        <v>0.29166666666666669</v>
      </c>
      <c r="F8">
        <f t="shared" si="0"/>
        <v>0.17525773195876293</v>
      </c>
      <c r="G8">
        <f t="shared" si="0"/>
        <v>0.12087912087912084</v>
      </c>
      <c r="H8">
        <f t="shared" si="0"/>
        <v>0.15789473684210528</v>
      </c>
      <c r="I8">
        <f t="shared" si="0"/>
        <v>0.37931034482758624</v>
      </c>
      <c r="J8">
        <f t="shared" si="0"/>
        <v>0.64912280701754388</v>
      </c>
    </row>
    <row r="9" spans="1:29" x14ac:dyDescent="0.3">
      <c r="A9" t="s">
        <v>11</v>
      </c>
      <c r="B9">
        <f>B2/B3</f>
        <v>0.625</v>
      </c>
      <c r="C9">
        <f t="shared" ref="C9:J9" si="1">C2/C3</f>
        <v>0.9375</v>
      </c>
      <c r="D9">
        <f t="shared" si="1"/>
        <v>0.88235294117647056</v>
      </c>
      <c r="E9">
        <f t="shared" si="1"/>
        <v>0.4705882352941177</v>
      </c>
      <c r="F9">
        <f t="shared" si="1"/>
        <v>0.37499999999999994</v>
      </c>
      <c r="G9">
        <f t="shared" si="1"/>
        <v>0.21874999999999997</v>
      </c>
      <c r="H9">
        <f t="shared" si="1"/>
        <v>0.15625</v>
      </c>
      <c r="I9">
        <f t="shared" si="1"/>
        <v>0.34375</v>
      </c>
      <c r="J9">
        <f t="shared" si="1"/>
        <v>0.46153846153846151</v>
      </c>
    </row>
    <row r="10" spans="1:29" x14ac:dyDescent="0.3">
      <c r="A10" t="s">
        <v>12</v>
      </c>
      <c r="B10">
        <f>(2*SQRT(B9))/(1+B9)</f>
        <v>0.9730085108210399</v>
      </c>
      <c r="C10">
        <f t="shared" ref="C10:J10" si="2">(2*SQRT(C9))/(1+C9)</f>
        <v>0.99947957321481729</v>
      </c>
      <c r="D10">
        <f t="shared" si="2"/>
        <v>0.99804496391695707</v>
      </c>
      <c r="E10">
        <f t="shared" si="2"/>
        <v>0.93295230317524802</v>
      </c>
      <c r="F10">
        <f t="shared" si="2"/>
        <v>0.89072354283024646</v>
      </c>
      <c r="G10">
        <f t="shared" si="2"/>
        <v>0.76751946395362902</v>
      </c>
      <c r="H10">
        <f t="shared" si="2"/>
        <v>0.68373571030667668</v>
      </c>
      <c r="I10">
        <f t="shared" si="2"/>
        <v>0.87263549019970788</v>
      </c>
      <c r="J10">
        <f t="shared" si="2"/>
        <v>0.92965903856082599</v>
      </c>
    </row>
    <row r="11" spans="1:29" x14ac:dyDescent="0.3">
      <c r="A11" t="s">
        <v>13</v>
      </c>
      <c r="B11">
        <f>B8/B10</f>
        <v>0.66500839030011505</v>
      </c>
      <c r="C11">
        <f t="shared" ref="C11:J11" si="3">C8/C10</f>
        <v>0.67248112473082333</v>
      </c>
      <c r="D11">
        <f>D8/D10</f>
        <v>0.54946131346826022</v>
      </c>
      <c r="E11">
        <f t="shared" si="3"/>
        <v>0.31262762916603176</v>
      </c>
      <c r="F11">
        <f t="shared" si="3"/>
        <v>0.19675884102253199</v>
      </c>
      <c r="G11">
        <f t="shared" si="3"/>
        <v>0.15749323184125003</v>
      </c>
      <c r="H11">
        <f t="shared" si="3"/>
        <v>0.23092948702545402</v>
      </c>
      <c r="I11">
        <f t="shared" si="3"/>
        <v>0.4346721501560506</v>
      </c>
      <c r="J11">
        <f t="shared" si="3"/>
        <v>0.69823750438916743</v>
      </c>
      <c r="K11" t="s">
        <v>17</v>
      </c>
      <c r="L11">
        <v>0.2</v>
      </c>
      <c r="AC11" s="1"/>
    </row>
    <row r="12" spans="1:29" x14ac:dyDescent="0.3">
      <c r="A12" t="s">
        <v>16</v>
      </c>
      <c r="B12">
        <f>B11/$B$11</f>
        <v>1</v>
      </c>
      <c r="C12">
        <f t="shared" ref="C12:J12" si="4">C11/$B$11</f>
        <v>1.0112370528548307</v>
      </c>
      <c r="D12">
        <f t="shared" si="4"/>
        <v>0.82624718948326503</v>
      </c>
      <c r="E12">
        <f>E11/$B$11</f>
        <v>0.47011080420345441</v>
      </c>
      <c r="F12">
        <f t="shared" si="4"/>
        <v>0.29587422338195718</v>
      </c>
      <c r="G12">
        <f t="shared" si="4"/>
        <v>0.23682893951183698</v>
      </c>
      <c r="H12">
        <f t="shared" si="4"/>
        <v>0.34725800515274202</v>
      </c>
      <c r="I12">
        <f t="shared" si="4"/>
        <v>0.65363408416529178</v>
      </c>
      <c r="J12">
        <f t="shared" si="4"/>
        <v>1.0499679621697047</v>
      </c>
      <c r="K12" t="s">
        <v>17</v>
      </c>
      <c r="L12">
        <v>0.3</v>
      </c>
      <c r="AC12" s="2"/>
    </row>
    <row r="13" spans="1:29" x14ac:dyDescent="0.3">
      <c r="B13">
        <v>0</v>
      </c>
      <c r="C13">
        <f>B13+10</f>
        <v>10</v>
      </c>
      <c r="D13">
        <f t="shared" ref="D13:T13" si="5">C13+10</f>
        <v>20</v>
      </c>
      <c r="E13">
        <f t="shared" si="5"/>
        <v>30</v>
      </c>
      <c r="F13">
        <f t="shared" si="5"/>
        <v>40</v>
      </c>
      <c r="G13">
        <f t="shared" si="5"/>
        <v>50</v>
      </c>
      <c r="H13">
        <f t="shared" si="5"/>
        <v>60</v>
      </c>
      <c r="I13">
        <f t="shared" si="5"/>
        <v>70</v>
      </c>
      <c r="J13">
        <f t="shared" si="5"/>
        <v>80</v>
      </c>
      <c r="K13">
        <f t="shared" si="5"/>
        <v>90</v>
      </c>
      <c r="L13">
        <f t="shared" si="5"/>
        <v>100</v>
      </c>
      <c r="M13">
        <f t="shared" si="5"/>
        <v>110</v>
      </c>
      <c r="N13">
        <f t="shared" si="5"/>
        <v>120</v>
      </c>
      <c r="O13">
        <f t="shared" si="5"/>
        <v>130</v>
      </c>
      <c r="P13">
        <f t="shared" si="5"/>
        <v>140</v>
      </c>
      <c r="Q13">
        <f t="shared" si="5"/>
        <v>150</v>
      </c>
      <c r="R13">
        <f t="shared" si="5"/>
        <v>160</v>
      </c>
      <c r="S13">
        <f t="shared" si="5"/>
        <v>170</v>
      </c>
      <c r="T13">
        <f t="shared" si="5"/>
        <v>180</v>
      </c>
      <c r="AC13" s="2"/>
    </row>
    <row r="14" spans="1:29" x14ac:dyDescent="0.3">
      <c r="A14" t="s">
        <v>14</v>
      </c>
      <c r="B14">
        <f>ABS(COS(B13*PI()/180))</f>
        <v>1</v>
      </c>
      <c r="C14">
        <f t="shared" ref="C14:T14" si="6">ABS(COS(C13*PI()/180))</f>
        <v>0.98480775301220802</v>
      </c>
      <c r="D14">
        <f t="shared" si="6"/>
        <v>0.93969262078590843</v>
      </c>
      <c r="E14">
        <f t="shared" si="6"/>
        <v>0.86602540378443871</v>
      </c>
      <c r="F14">
        <f t="shared" si="6"/>
        <v>0.76604444311897801</v>
      </c>
      <c r="G14">
        <f t="shared" si="6"/>
        <v>0.64278760968653936</v>
      </c>
      <c r="H14">
        <f t="shared" si="6"/>
        <v>0.50000000000000011</v>
      </c>
      <c r="I14">
        <f t="shared" si="6"/>
        <v>0.34202014332566882</v>
      </c>
      <c r="J14">
        <f t="shared" si="6"/>
        <v>0.17364817766693041</v>
      </c>
      <c r="K14">
        <f t="shared" si="6"/>
        <v>6.1257422745431001E-17</v>
      </c>
      <c r="L14">
        <f t="shared" si="6"/>
        <v>0.1736481776669303</v>
      </c>
      <c r="M14">
        <f t="shared" si="6"/>
        <v>0.34202014332566871</v>
      </c>
      <c r="N14">
        <f t="shared" si="6"/>
        <v>0.49999999999999978</v>
      </c>
      <c r="O14">
        <f t="shared" si="6"/>
        <v>0.64278760968653936</v>
      </c>
      <c r="P14">
        <f t="shared" si="6"/>
        <v>0.7660444431189779</v>
      </c>
      <c r="Q14">
        <f t="shared" si="6"/>
        <v>0.86602540378443871</v>
      </c>
      <c r="R14">
        <f t="shared" si="6"/>
        <v>0.93969262078590832</v>
      </c>
      <c r="S14">
        <f t="shared" si="6"/>
        <v>0.98480775301220802</v>
      </c>
      <c r="T14">
        <f t="shared" si="6"/>
        <v>1</v>
      </c>
      <c r="AC14" s="2"/>
    </row>
    <row r="15" spans="1:29" x14ac:dyDescent="0.3">
      <c r="A15" t="s">
        <v>15</v>
      </c>
      <c r="B15">
        <f>ABS(COS(B13*PI()/180))^2</f>
        <v>1</v>
      </c>
      <c r="C15">
        <f t="shared" ref="C15:T15" si="7">ABS(COS(C13*PI()/180))^2</f>
        <v>0.9698463103929541</v>
      </c>
      <c r="D15">
        <f t="shared" si="7"/>
        <v>0.88302222155948906</v>
      </c>
      <c r="E15">
        <f t="shared" si="7"/>
        <v>0.75000000000000011</v>
      </c>
      <c r="F15">
        <f t="shared" si="7"/>
        <v>0.58682408883346515</v>
      </c>
      <c r="G15">
        <f t="shared" si="7"/>
        <v>0.41317591116653485</v>
      </c>
      <c r="H15">
        <f t="shared" si="7"/>
        <v>0.25000000000000011</v>
      </c>
      <c r="I15">
        <f t="shared" si="7"/>
        <v>0.11697777844051105</v>
      </c>
      <c r="J15">
        <f t="shared" si="7"/>
        <v>3.0153689607045831E-2</v>
      </c>
      <c r="K15">
        <f t="shared" si="7"/>
        <v>3.7524718414124473E-33</v>
      </c>
      <c r="L15">
        <f t="shared" si="7"/>
        <v>3.0153689607045793E-2</v>
      </c>
      <c r="M15">
        <f t="shared" si="7"/>
        <v>0.11697777844051097</v>
      </c>
      <c r="N15">
        <f t="shared" si="7"/>
        <v>0.24999999999999978</v>
      </c>
      <c r="O15">
        <f t="shared" si="7"/>
        <v>0.41317591116653485</v>
      </c>
      <c r="P15">
        <f t="shared" si="7"/>
        <v>0.58682408883346493</v>
      </c>
      <c r="Q15">
        <f t="shared" si="7"/>
        <v>0.75000000000000011</v>
      </c>
      <c r="R15">
        <f t="shared" si="7"/>
        <v>0.88302222155948884</v>
      </c>
      <c r="S15">
        <f t="shared" si="7"/>
        <v>0.9698463103929541</v>
      </c>
      <c r="T15">
        <f t="shared" si="7"/>
        <v>1</v>
      </c>
      <c r="AC15" s="2"/>
    </row>
    <row r="16" spans="1:29" x14ac:dyDescent="0.3">
      <c r="A16">
        <v>0</v>
      </c>
    </row>
    <row r="18" spans="1:28" x14ac:dyDescent="0.3">
      <c r="B18" s="3">
        <v>0</v>
      </c>
      <c r="C18" s="3">
        <v>30</v>
      </c>
      <c r="D18" s="3">
        <v>50</v>
      </c>
      <c r="E18" s="3">
        <v>70</v>
      </c>
      <c r="F18" s="3">
        <v>90</v>
      </c>
      <c r="G18" s="3">
        <v>110</v>
      </c>
      <c r="H18" s="3">
        <v>130</v>
      </c>
      <c r="I18" s="3">
        <v>150</v>
      </c>
      <c r="J18" s="3">
        <v>180</v>
      </c>
      <c r="W18" s="1"/>
    </row>
    <row r="19" spans="1:28" x14ac:dyDescent="0.3">
      <c r="A19" t="s">
        <v>14</v>
      </c>
      <c r="B19">
        <f>ABS(COS(B18*PI()/180))</f>
        <v>1</v>
      </c>
      <c r="C19">
        <f t="shared" ref="C19" si="8">ABS(COS(C18*PI()/180))</f>
        <v>0.86602540378443871</v>
      </c>
      <c r="D19">
        <f t="shared" ref="D19" si="9">ABS(COS(D18*PI()/180))</f>
        <v>0.64278760968653936</v>
      </c>
      <c r="E19">
        <f t="shared" ref="E19" si="10">ABS(COS(E18*PI()/180))</f>
        <v>0.34202014332566882</v>
      </c>
      <c r="F19">
        <f t="shared" ref="F19" si="11">ABS(COS(F18*PI()/180))</f>
        <v>6.1257422745431001E-17</v>
      </c>
      <c r="G19">
        <f t="shared" ref="G19" si="12">ABS(COS(G18*PI()/180))</f>
        <v>0.34202014332566871</v>
      </c>
      <c r="H19">
        <f t="shared" ref="H19" si="13">ABS(COS(H18*PI()/180))</f>
        <v>0.64278760968653936</v>
      </c>
      <c r="I19">
        <f t="shared" ref="I19" si="14">ABS(COS(I18*PI()/180))</f>
        <v>0.86602540378443871</v>
      </c>
      <c r="J19">
        <f t="shared" ref="J19" si="15">ABS(COS(J18*PI()/180))</f>
        <v>1</v>
      </c>
      <c r="W19" s="2"/>
    </row>
    <row r="20" spans="1:28" x14ac:dyDescent="0.3">
      <c r="A20" t="s">
        <v>15</v>
      </c>
      <c r="B20">
        <f>ABS(COS(B18*PI()/180))^2</f>
        <v>1</v>
      </c>
      <c r="C20">
        <f t="shared" ref="C20:J20" si="16">ABS(COS(C18*PI()/180))^2</f>
        <v>0.75000000000000011</v>
      </c>
      <c r="D20">
        <f t="shared" si="16"/>
        <v>0.41317591116653485</v>
      </c>
      <c r="E20">
        <f t="shared" si="16"/>
        <v>0.11697777844051105</v>
      </c>
      <c r="F20">
        <f t="shared" si="16"/>
        <v>3.7524718414124473E-33</v>
      </c>
      <c r="G20">
        <f t="shared" si="16"/>
        <v>0.11697777844051097</v>
      </c>
      <c r="H20">
        <f t="shared" si="16"/>
        <v>0.41317591116653485</v>
      </c>
      <c r="I20">
        <f t="shared" si="16"/>
        <v>0.75000000000000011</v>
      </c>
      <c r="J20">
        <f t="shared" si="16"/>
        <v>1</v>
      </c>
      <c r="W20" s="2"/>
    </row>
    <row r="21" spans="1:28" x14ac:dyDescent="0.3">
      <c r="W21" s="2"/>
    </row>
    <row r="22" spans="1:28" x14ac:dyDescent="0.3">
      <c r="W22" s="2"/>
    </row>
    <row r="23" spans="1:28" x14ac:dyDescent="0.3">
      <c r="A23" t="s">
        <v>2</v>
      </c>
      <c r="B23">
        <v>25</v>
      </c>
      <c r="D23" t="s">
        <v>3</v>
      </c>
      <c r="E23">
        <v>0.2</v>
      </c>
      <c r="F23" t="s">
        <v>4</v>
      </c>
    </row>
    <row r="24" spans="1:28" x14ac:dyDescent="0.3">
      <c r="B24">
        <f>B38/100</f>
        <v>0</v>
      </c>
      <c r="C24">
        <f>C38/100</f>
        <v>0</v>
      </c>
      <c r="D24">
        <f>D38/100</f>
        <v>0</v>
      </c>
      <c r="E24">
        <f>E38/100</f>
        <v>0</v>
      </c>
      <c r="F24">
        <f>F38/100</f>
        <v>0</v>
      </c>
      <c r="G24">
        <f>G38/100</f>
        <v>0</v>
      </c>
      <c r="H24">
        <f>H38/100</f>
        <v>0</v>
      </c>
      <c r="I24">
        <f>I38/100</f>
        <v>0</v>
      </c>
      <c r="J24">
        <f>J38/100</f>
        <v>0</v>
      </c>
      <c r="K24">
        <f>K38/100</f>
        <v>0</v>
      </c>
      <c r="L24">
        <f>L38/100</f>
        <v>0</v>
      </c>
      <c r="M24">
        <f>M38/100</f>
        <v>0</v>
      </c>
      <c r="N24">
        <f>N38/100</f>
        <v>0</v>
      </c>
      <c r="O24">
        <f>B31/100</f>
        <v>0</v>
      </c>
      <c r="P24">
        <f>C31/100</f>
        <v>0</v>
      </c>
      <c r="Q24">
        <f>D31/100</f>
        <v>0</v>
      </c>
      <c r="R24">
        <f>E31/100</f>
        <v>0</v>
      </c>
      <c r="S24">
        <f>F31/100</f>
        <v>0</v>
      </c>
      <c r="T24">
        <f>G31/100</f>
        <v>0</v>
      </c>
      <c r="U24">
        <f>H31/100</f>
        <v>0</v>
      </c>
      <c r="V24">
        <f>I31/100</f>
        <v>0</v>
      </c>
      <c r="W24">
        <f>J31/100</f>
        <v>0</v>
      </c>
      <c r="X24">
        <f>K31/100</f>
        <v>0</v>
      </c>
      <c r="Y24">
        <f>L31/100</f>
        <v>0</v>
      </c>
      <c r="Z24">
        <f>M31/100</f>
        <v>0</v>
      </c>
      <c r="AA24">
        <f>N31/100</f>
        <v>0</v>
      </c>
      <c r="AB24">
        <f>O31/100</f>
        <v>0</v>
      </c>
    </row>
    <row r="31" spans="1:28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28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8" spans="1:15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5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5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5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5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5" x14ac:dyDescent="0.3">
      <c r="A43" s="3"/>
      <c r="B43" s="2"/>
      <c r="C43" s="2"/>
      <c r="D43" s="2"/>
      <c r="E43" s="2"/>
    </row>
    <row r="44" spans="1:15" ht="28.8" x14ac:dyDescent="0.3">
      <c r="A44" s="3" t="s">
        <v>1</v>
      </c>
      <c r="B44" s="2" t="s">
        <v>6</v>
      </c>
      <c r="C44" s="2" t="s">
        <v>7</v>
      </c>
      <c r="D44" s="2" t="s">
        <v>8</v>
      </c>
      <c r="E44" s="2" t="s">
        <v>9</v>
      </c>
      <c r="F44" s="2" t="s">
        <v>18</v>
      </c>
      <c r="G44" s="2" t="s">
        <v>19</v>
      </c>
      <c r="H44" s="2" t="s">
        <v>20</v>
      </c>
      <c r="I44" s="2" t="s">
        <v>21</v>
      </c>
      <c r="J44" s="2"/>
    </row>
    <row r="45" spans="1:15" x14ac:dyDescent="0.3">
      <c r="A45" s="3">
        <v>89</v>
      </c>
      <c r="B45" s="2">
        <v>0.8</v>
      </c>
      <c r="C45" s="2">
        <v>0.6</v>
      </c>
      <c r="D45" s="2">
        <v>1</v>
      </c>
      <c r="E45" s="2">
        <v>2</v>
      </c>
      <c r="F45" s="4">
        <f>(E45-D45)/(E45+D45)</f>
        <v>0.33333333333333331</v>
      </c>
      <c r="G45" s="4">
        <f>B45/C45</f>
        <v>1.3333333333333335</v>
      </c>
      <c r="H45" s="4">
        <f>(2*SQRT(G45))/(1+G45)</f>
        <v>0.98974331861078713</v>
      </c>
      <c r="I45" s="4">
        <f>F45/H45</f>
        <v>0.33678765702728164</v>
      </c>
    </row>
    <row r="46" spans="1:15" x14ac:dyDescent="0.3">
      <c r="A46" s="3">
        <v>78.5</v>
      </c>
      <c r="B46" s="2">
        <v>1</v>
      </c>
      <c r="C46" s="2">
        <v>1.2</v>
      </c>
      <c r="D46" s="2">
        <v>0.9</v>
      </c>
      <c r="E46" s="2">
        <v>3.6</v>
      </c>
      <c r="F46" s="4">
        <f t="shared" ref="F46:F74" si="17">(E46-D46)/(E46+D46)</f>
        <v>0.60000000000000009</v>
      </c>
      <c r="G46" s="4">
        <f t="shared" ref="G46:G74" si="18">B46/C46</f>
        <v>0.83333333333333337</v>
      </c>
      <c r="H46" s="4">
        <f t="shared" ref="H46:H74" si="19">(2*SQRT(G46))/(1+G46)</f>
        <v>0.99585919546393831</v>
      </c>
      <c r="I46" s="4">
        <f t="shared" ref="I46:I74" si="20">F46/H46</f>
        <v>0.60249481325568288</v>
      </c>
    </row>
    <row r="47" spans="1:15" x14ac:dyDescent="0.3">
      <c r="A47" s="3">
        <v>84</v>
      </c>
      <c r="B47" s="2">
        <v>0.8</v>
      </c>
      <c r="C47" s="2">
        <v>1</v>
      </c>
      <c r="D47" s="2">
        <v>0.8</v>
      </c>
      <c r="E47" s="2">
        <v>3</v>
      </c>
      <c r="F47" s="4">
        <f t="shared" si="17"/>
        <v>0.57894736842105265</v>
      </c>
      <c r="G47" s="4">
        <f t="shared" si="18"/>
        <v>0.8</v>
      </c>
      <c r="H47" s="4">
        <f t="shared" si="19"/>
        <v>0.99380798999990649</v>
      </c>
      <c r="I47" s="4">
        <f t="shared" si="20"/>
        <v>0.58255455203284001</v>
      </c>
    </row>
    <row r="48" spans="1:15" x14ac:dyDescent="0.3">
      <c r="A48" s="3">
        <v>82</v>
      </c>
      <c r="B48" s="2">
        <v>0.8</v>
      </c>
      <c r="C48" s="2">
        <v>1</v>
      </c>
      <c r="D48" s="2">
        <v>0.6</v>
      </c>
      <c r="E48" s="2">
        <v>3</v>
      </c>
      <c r="F48" s="4">
        <f t="shared" si="17"/>
        <v>0.66666666666666663</v>
      </c>
      <c r="G48" s="4">
        <f t="shared" si="18"/>
        <v>0.8</v>
      </c>
      <c r="H48" s="4">
        <f t="shared" si="19"/>
        <v>0.99380798999990649</v>
      </c>
      <c r="I48" s="4">
        <f t="shared" si="20"/>
        <v>0.67082039324993692</v>
      </c>
    </row>
    <row r="49" spans="1:9" x14ac:dyDescent="0.3">
      <c r="A49" s="3">
        <v>81</v>
      </c>
      <c r="B49" s="2">
        <v>0.8</v>
      </c>
      <c r="C49" s="2">
        <v>1.2</v>
      </c>
      <c r="D49" s="2">
        <v>0.7</v>
      </c>
      <c r="E49" s="2">
        <v>3.5</v>
      </c>
      <c r="F49" s="4">
        <f t="shared" si="17"/>
        <v>0.66666666666666663</v>
      </c>
      <c r="G49" s="4">
        <f t="shared" si="18"/>
        <v>0.66666666666666674</v>
      </c>
      <c r="H49" s="4">
        <f t="shared" si="19"/>
        <v>0.9797958971132712</v>
      </c>
      <c r="I49" s="4">
        <f t="shared" si="20"/>
        <v>0.6804138174397717</v>
      </c>
    </row>
    <row r="50" spans="1:9" x14ac:dyDescent="0.3">
      <c r="A50" s="3">
        <v>80</v>
      </c>
      <c r="B50" s="2">
        <v>0.8</v>
      </c>
      <c r="C50" s="2">
        <v>1.4</v>
      </c>
      <c r="D50" s="2">
        <v>0.8</v>
      </c>
      <c r="E50" s="2">
        <v>3.8</v>
      </c>
      <c r="F50" s="4">
        <f t="shared" si="17"/>
        <v>0.65217391304347827</v>
      </c>
      <c r="G50" s="4">
        <f t="shared" si="18"/>
        <v>0.57142857142857151</v>
      </c>
      <c r="H50" s="4">
        <f t="shared" si="19"/>
        <v>0.9620913858416692</v>
      </c>
      <c r="I50" s="4">
        <f t="shared" si="20"/>
        <v>0.67787106572307065</v>
      </c>
    </row>
    <row r="51" spans="1:9" x14ac:dyDescent="0.3">
      <c r="A51" s="3">
        <v>79</v>
      </c>
      <c r="B51" s="2">
        <v>0.8</v>
      </c>
      <c r="C51" s="2">
        <v>1.2</v>
      </c>
      <c r="D51" s="2">
        <v>0.7</v>
      </c>
      <c r="E51" s="2">
        <v>3.2</v>
      </c>
      <c r="F51" s="4">
        <f t="shared" si="17"/>
        <v>0.64102564102564097</v>
      </c>
      <c r="G51" s="4">
        <f t="shared" si="18"/>
        <v>0.66666666666666674</v>
      </c>
      <c r="H51" s="4">
        <f t="shared" si="19"/>
        <v>0.9797958971132712</v>
      </c>
      <c r="I51" s="4">
        <f t="shared" si="20"/>
        <v>0.65424405523054963</v>
      </c>
    </row>
    <row r="52" spans="1:9" x14ac:dyDescent="0.3">
      <c r="A52" s="3">
        <v>78</v>
      </c>
      <c r="B52" s="2">
        <v>0.8</v>
      </c>
      <c r="C52" s="2">
        <v>0.8</v>
      </c>
      <c r="D52" s="2">
        <v>0.6</v>
      </c>
      <c r="E52" s="2">
        <v>2.8</v>
      </c>
      <c r="F52" s="4">
        <f t="shared" si="17"/>
        <v>0.64705882352941169</v>
      </c>
      <c r="G52" s="4">
        <f t="shared" si="18"/>
        <v>1</v>
      </c>
      <c r="H52" s="4">
        <f t="shared" si="19"/>
        <v>1</v>
      </c>
      <c r="I52" s="4">
        <f t="shared" si="20"/>
        <v>0.64705882352941169</v>
      </c>
    </row>
    <row r="53" spans="1:9" x14ac:dyDescent="0.3">
      <c r="A53" s="3">
        <v>76</v>
      </c>
      <c r="B53" s="2">
        <v>0.8</v>
      </c>
      <c r="C53" s="2">
        <v>0.6</v>
      </c>
      <c r="D53" s="2">
        <v>0.6</v>
      </c>
      <c r="E53" s="2">
        <v>2.4</v>
      </c>
      <c r="F53" s="4">
        <f t="shared" si="17"/>
        <v>0.6</v>
      </c>
      <c r="G53" s="4">
        <f t="shared" si="18"/>
        <v>1.3333333333333335</v>
      </c>
      <c r="H53" s="4">
        <f t="shared" si="19"/>
        <v>0.98974331861078713</v>
      </c>
      <c r="I53" s="4">
        <f t="shared" si="20"/>
        <v>0.60621778264910697</v>
      </c>
    </row>
    <row r="54" spans="1:9" x14ac:dyDescent="0.3">
      <c r="A54" s="3">
        <v>73</v>
      </c>
      <c r="B54" s="2">
        <v>0.4</v>
      </c>
      <c r="C54" s="2">
        <v>0.3</v>
      </c>
      <c r="D54" s="2">
        <v>0.4</v>
      </c>
      <c r="E54" s="2">
        <v>1.2</v>
      </c>
      <c r="F54" s="4">
        <f t="shared" si="17"/>
        <v>0.49999999999999994</v>
      </c>
      <c r="G54" s="4">
        <f t="shared" si="18"/>
        <v>1.3333333333333335</v>
      </c>
      <c r="H54" s="4">
        <f t="shared" si="19"/>
        <v>0.98974331861078713</v>
      </c>
      <c r="I54" s="4">
        <f t="shared" si="20"/>
        <v>0.50518148554092246</v>
      </c>
    </row>
    <row r="55" spans="1:9" x14ac:dyDescent="0.3">
      <c r="A55" s="3">
        <v>70</v>
      </c>
      <c r="B55" s="2">
        <v>0.4</v>
      </c>
      <c r="C55" s="2">
        <v>0.5</v>
      </c>
      <c r="D55" s="2">
        <v>0.7</v>
      </c>
      <c r="E55" s="2">
        <v>1.4</v>
      </c>
      <c r="F55" s="4">
        <f t="shared" si="17"/>
        <v>0.33333333333333337</v>
      </c>
      <c r="G55" s="4">
        <f t="shared" si="18"/>
        <v>0.8</v>
      </c>
      <c r="H55" s="4">
        <f t="shared" si="19"/>
        <v>0.99380798999990649</v>
      </c>
      <c r="I55" s="4">
        <f t="shared" si="20"/>
        <v>0.33541019662496852</v>
      </c>
    </row>
    <row r="56" spans="1:9" x14ac:dyDescent="0.3">
      <c r="A56" s="3">
        <v>65</v>
      </c>
      <c r="B56" s="2">
        <v>0.4</v>
      </c>
      <c r="C56" s="2">
        <v>0.4</v>
      </c>
      <c r="D56" s="2">
        <v>0.8</v>
      </c>
      <c r="E56" s="2">
        <v>1</v>
      </c>
      <c r="F56" s="4">
        <f t="shared" si="17"/>
        <v>0.11111111111111108</v>
      </c>
      <c r="G56" s="4">
        <f t="shared" si="18"/>
        <v>1</v>
      </c>
      <c r="H56" s="4">
        <f t="shared" si="19"/>
        <v>1</v>
      </c>
      <c r="I56" s="4">
        <f t="shared" si="20"/>
        <v>0.11111111111111108</v>
      </c>
    </row>
    <row r="57" spans="1:9" x14ac:dyDescent="0.3">
      <c r="A57" s="3">
        <v>58</v>
      </c>
      <c r="B57" s="2">
        <v>1</v>
      </c>
      <c r="C57" s="2">
        <v>1</v>
      </c>
      <c r="D57" s="2">
        <v>1.8</v>
      </c>
      <c r="E57" s="2">
        <v>2.1</v>
      </c>
      <c r="F57" s="4">
        <f t="shared" si="17"/>
        <v>7.6923076923076927E-2</v>
      </c>
      <c r="G57" s="4">
        <f t="shared" si="18"/>
        <v>1</v>
      </c>
      <c r="H57" s="4">
        <f t="shared" si="19"/>
        <v>1</v>
      </c>
      <c r="I57" s="4">
        <f t="shared" si="20"/>
        <v>7.6923076923076927E-2</v>
      </c>
    </row>
    <row r="58" spans="1:9" x14ac:dyDescent="0.3">
      <c r="A58" s="3">
        <v>51</v>
      </c>
      <c r="B58" s="2">
        <v>1</v>
      </c>
      <c r="C58" s="2">
        <v>1.4</v>
      </c>
      <c r="D58" s="2">
        <v>2</v>
      </c>
      <c r="E58" s="2">
        <v>2.9</v>
      </c>
      <c r="F58" s="4">
        <f t="shared" si="17"/>
        <v>0.18367346938775508</v>
      </c>
      <c r="G58" s="4">
        <f t="shared" si="18"/>
        <v>0.7142857142857143</v>
      </c>
      <c r="H58" s="4">
        <f t="shared" si="19"/>
        <v>0.98601329718326924</v>
      </c>
      <c r="I58" s="4">
        <f t="shared" si="20"/>
        <v>0.18627889696057101</v>
      </c>
    </row>
    <row r="59" spans="1:9" x14ac:dyDescent="0.3">
      <c r="A59" s="3">
        <v>45</v>
      </c>
      <c r="B59" s="2">
        <v>1</v>
      </c>
      <c r="C59" s="2">
        <v>1.4</v>
      </c>
      <c r="D59" s="2">
        <v>1.8</v>
      </c>
      <c r="E59" s="2">
        <v>3</v>
      </c>
      <c r="F59" s="4">
        <f t="shared" si="17"/>
        <v>0.25</v>
      </c>
      <c r="G59" s="4">
        <f t="shared" si="18"/>
        <v>0.7142857142857143</v>
      </c>
      <c r="H59" s="4">
        <f t="shared" si="19"/>
        <v>0.98601329718326924</v>
      </c>
      <c r="I59" s="4">
        <f t="shared" si="20"/>
        <v>0.25354627641855498</v>
      </c>
    </row>
    <row r="60" spans="1:9" x14ac:dyDescent="0.3">
      <c r="A60" s="3">
        <v>40</v>
      </c>
      <c r="B60" s="2">
        <v>1</v>
      </c>
      <c r="C60" s="2">
        <v>0.7</v>
      </c>
      <c r="D60" s="2">
        <v>1.6</v>
      </c>
      <c r="E60" s="2">
        <v>1.8</v>
      </c>
      <c r="F60" s="4">
        <f t="shared" si="17"/>
        <v>5.8823529411764684E-2</v>
      </c>
      <c r="G60" s="4">
        <f t="shared" si="18"/>
        <v>1.4285714285714286</v>
      </c>
      <c r="H60" s="4">
        <f t="shared" si="19"/>
        <v>0.98430591356950048</v>
      </c>
      <c r="I60" s="4">
        <f t="shared" si="20"/>
        <v>5.9761430466719667E-2</v>
      </c>
    </row>
    <row r="61" spans="1:9" x14ac:dyDescent="0.3">
      <c r="A61" s="3">
        <v>35</v>
      </c>
      <c r="B61" s="2">
        <v>1</v>
      </c>
      <c r="C61" s="2">
        <v>1.3</v>
      </c>
      <c r="D61" s="2">
        <v>2</v>
      </c>
      <c r="E61" s="2">
        <v>2.2000000000000002</v>
      </c>
      <c r="F61" s="4">
        <f t="shared" si="17"/>
        <v>4.7619047619047658E-2</v>
      </c>
      <c r="G61" s="4">
        <f t="shared" si="18"/>
        <v>0.76923076923076916</v>
      </c>
      <c r="H61" s="4">
        <f t="shared" si="19"/>
        <v>0.99145689139055482</v>
      </c>
      <c r="I61" s="4">
        <f t="shared" si="20"/>
        <v>4.8029367723956398E-2</v>
      </c>
    </row>
    <row r="62" spans="1:9" x14ac:dyDescent="0.3">
      <c r="A62" s="3">
        <v>30</v>
      </c>
      <c r="B62" s="2">
        <v>1</v>
      </c>
      <c r="C62" s="2">
        <v>1</v>
      </c>
      <c r="D62" s="2">
        <v>1.8</v>
      </c>
      <c r="E62" s="2">
        <v>2.4</v>
      </c>
      <c r="F62" s="4">
        <f t="shared" si="17"/>
        <v>0.14285714285714282</v>
      </c>
      <c r="G62" s="4">
        <f t="shared" si="18"/>
        <v>1</v>
      </c>
      <c r="H62" s="4">
        <f t="shared" si="19"/>
        <v>1</v>
      </c>
      <c r="I62" s="4">
        <f t="shared" si="20"/>
        <v>0.14285714285714282</v>
      </c>
    </row>
    <row r="63" spans="1:9" x14ac:dyDescent="0.3">
      <c r="A63" s="3">
        <v>25</v>
      </c>
      <c r="B63" s="2">
        <v>1</v>
      </c>
      <c r="C63" s="2">
        <v>0.9</v>
      </c>
      <c r="D63" s="2">
        <v>1.2</v>
      </c>
      <c r="E63" s="2">
        <v>2.6</v>
      </c>
      <c r="F63" s="4">
        <f t="shared" si="17"/>
        <v>0.36842105263157898</v>
      </c>
      <c r="G63" s="4">
        <f t="shared" si="18"/>
        <v>1.1111111111111112</v>
      </c>
      <c r="H63" s="4">
        <f t="shared" si="19"/>
        <v>0.99861399794790928</v>
      </c>
      <c r="I63" s="4">
        <f t="shared" si="20"/>
        <v>0.36893239368631098</v>
      </c>
    </row>
    <row r="64" spans="1:9" x14ac:dyDescent="0.3">
      <c r="A64" s="3">
        <v>20</v>
      </c>
      <c r="B64" s="2">
        <v>1</v>
      </c>
      <c r="C64" s="2">
        <v>1</v>
      </c>
      <c r="D64" s="2">
        <v>0.7</v>
      </c>
      <c r="E64" s="2">
        <v>2.2000000000000002</v>
      </c>
      <c r="F64" s="4">
        <f t="shared" si="17"/>
        <v>0.51724137931034486</v>
      </c>
      <c r="G64" s="4">
        <f t="shared" si="18"/>
        <v>1</v>
      </c>
      <c r="H64" s="4">
        <f t="shared" si="19"/>
        <v>1</v>
      </c>
      <c r="I64" s="4">
        <f t="shared" si="20"/>
        <v>0.51724137931034486</v>
      </c>
    </row>
    <row r="65" spans="1:9" x14ac:dyDescent="0.3">
      <c r="A65" s="3">
        <v>18</v>
      </c>
      <c r="B65" s="2">
        <v>1</v>
      </c>
      <c r="C65" s="2">
        <v>0.2</v>
      </c>
      <c r="D65" s="2">
        <v>0.6</v>
      </c>
      <c r="E65" s="2">
        <v>1.8</v>
      </c>
      <c r="F65" s="4">
        <f t="shared" si="17"/>
        <v>0.50000000000000011</v>
      </c>
      <c r="G65" s="4">
        <f t="shared" si="18"/>
        <v>5</v>
      </c>
      <c r="H65" s="4">
        <f t="shared" si="19"/>
        <v>0.7453559924999299</v>
      </c>
      <c r="I65" s="4">
        <f t="shared" si="20"/>
        <v>0.67082039324993703</v>
      </c>
    </row>
    <row r="66" spans="1:9" x14ac:dyDescent="0.3">
      <c r="A66" s="3">
        <v>17</v>
      </c>
      <c r="B66" s="2">
        <v>1</v>
      </c>
      <c r="C66" s="2">
        <v>0.4</v>
      </c>
      <c r="D66" s="2">
        <v>0.4</v>
      </c>
      <c r="E66" s="2">
        <v>1.2</v>
      </c>
      <c r="F66" s="4">
        <f t="shared" si="17"/>
        <v>0.49999999999999994</v>
      </c>
      <c r="G66" s="4">
        <f t="shared" si="18"/>
        <v>2.5</v>
      </c>
      <c r="H66" s="4">
        <f t="shared" si="19"/>
        <v>0.90350790290525129</v>
      </c>
      <c r="I66" s="4">
        <f t="shared" si="20"/>
        <v>0.55339859052946627</v>
      </c>
    </row>
    <row r="67" spans="1:9" x14ac:dyDescent="0.3">
      <c r="A67" s="3">
        <v>16</v>
      </c>
      <c r="B67" s="2">
        <v>1</v>
      </c>
      <c r="C67" s="2">
        <v>0.4</v>
      </c>
      <c r="D67" s="2">
        <v>0.5</v>
      </c>
      <c r="E67" s="2">
        <v>1.2</v>
      </c>
      <c r="F67" s="4">
        <f t="shared" si="17"/>
        <v>0.41176470588235292</v>
      </c>
      <c r="G67" s="4">
        <f t="shared" si="18"/>
        <v>2.5</v>
      </c>
      <c r="H67" s="4">
        <f t="shared" si="19"/>
        <v>0.90350790290525129</v>
      </c>
      <c r="I67" s="4">
        <f t="shared" si="20"/>
        <v>0.45574001573014872</v>
      </c>
    </row>
    <row r="68" spans="1:9" x14ac:dyDescent="0.3">
      <c r="A68" s="3">
        <v>15</v>
      </c>
      <c r="B68" s="2">
        <v>1</v>
      </c>
      <c r="C68" s="2">
        <v>0.2</v>
      </c>
      <c r="D68" s="2">
        <v>0.5</v>
      </c>
      <c r="E68" s="2">
        <v>1.9</v>
      </c>
      <c r="F68" s="4">
        <f t="shared" si="17"/>
        <v>0.58333333333333337</v>
      </c>
      <c r="G68" s="4">
        <f t="shared" si="18"/>
        <v>5</v>
      </c>
      <c r="H68" s="4">
        <f t="shared" si="19"/>
        <v>0.7453559924999299</v>
      </c>
      <c r="I68" s="4">
        <f t="shared" si="20"/>
        <v>0.7826237921249265</v>
      </c>
    </row>
    <row r="69" spans="1:9" x14ac:dyDescent="0.3">
      <c r="A69" s="3">
        <v>13</v>
      </c>
      <c r="B69" s="2">
        <v>1</v>
      </c>
      <c r="C69" s="2">
        <v>0.3</v>
      </c>
      <c r="D69" s="2">
        <v>0.6</v>
      </c>
      <c r="E69" s="2">
        <v>1.2</v>
      </c>
      <c r="F69" s="4">
        <f t="shared" si="17"/>
        <v>0.33333333333333337</v>
      </c>
      <c r="G69" s="4">
        <f t="shared" si="18"/>
        <v>3.3333333333333335</v>
      </c>
      <c r="H69" s="4">
        <f t="shared" si="19"/>
        <v>0.8426500884694863</v>
      </c>
      <c r="I69" s="4">
        <f t="shared" si="20"/>
        <v>0.39557740264262004</v>
      </c>
    </row>
    <row r="70" spans="1:9" x14ac:dyDescent="0.3">
      <c r="A70" s="3">
        <v>10</v>
      </c>
      <c r="B70" s="2">
        <v>1</v>
      </c>
      <c r="C70" s="2">
        <v>0.4</v>
      </c>
      <c r="D70" s="2">
        <v>0.7</v>
      </c>
      <c r="E70" s="2">
        <v>1</v>
      </c>
      <c r="F70" s="4">
        <f t="shared" si="17"/>
        <v>0.17647058823529416</v>
      </c>
      <c r="G70" s="4">
        <f t="shared" si="18"/>
        <v>2.5</v>
      </c>
      <c r="H70" s="4">
        <f t="shared" si="19"/>
        <v>0.90350790290525129</v>
      </c>
      <c r="I70" s="4">
        <f t="shared" si="20"/>
        <v>0.19531714959863522</v>
      </c>
    </row>
    <row r="71" spans="1:9" x14ac:dyDescent="0.3">
      <c r="A71" s="3">
        <v>8</v>
      </c>
      <c r="B71" s="2">
        <v>1</v>
      </c>
      <c r="C71" s="2">
        <v>0.2</v>
      </c>
      <c r="D71" s="2">
        <v>0.8</v>
      </c>
      <c r="E71" s="2">
        <v>1.6</v>
      </c>
      <c r="F71" s="4">
        <f t="shared" si="17"/>
        <v>0.33333333333333331</v>
      </c>
      <c r="G71" s="4">
        <f t="shared" si="18"/>
        <v>5</v>
      </c>
      <c r="H71" s="4">
        <f t="shared" si="19"/>
        <v>0.7453559924999299</v>
      </c>
      <c r="I71" s="4">
        <f t="shared" si="20"/>
        <v>0.44721359549995793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Лепин</dc:creator>
  <cp:lastModifiedBy>Владислав Лепин</cp:lastModifiedBy>
  <dcterms:created xsi:type="dcterms:W3CDTF">2015-06-05T18:19:34Z</dcterms:created>
  <dcterms:modified xsi:type="dcterms:W3CDTF">2025-03-01T01:26:46Z</dcterms:modified>
</cp:coreProperties>
</file>