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9f0e645f83b4f/Documents/Projects/ESFA/"/>
    </mc:Choice>
  </mc:AlternateContent>
  <xr:revisionPtr revIDLastSave="197" documentId="8_{D555C558-426B-4FBA-AEAE-D409A802904E}" xr6:coauthVersionLast="36" xr6:coauthVersionMax="36" xr10:uidLastSave="{3BD095BD-690E-4525-BCF1-28759EEC20DC}"/>
  <bookViews>
    <workbookView xWindow="9630" yWindow="0" windowWidth="19545" windowHeight="8130" xr2:uid="{D77C1966-9DFD-4A79-AA74-E9A0C2C068C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1" i="1"/>
  <c r="D2" i="1" s="1"/>
  <c r="E3" i="1" s="1"/>
  <c r="E38" i="1" l="1"/>
  <c r="E39" i="1"/>
  <c r="D39" i="1"/>
  <c r="E2" i="1"/>
  <c r="D3" i="1"/>
  <c r="D143" i="1"/>
  <c r="D144" i="1" s="1"/>
  <c r="D145" i="1" s="1"/>
  <c r="D146" i="1" s="1"/>
  <c r="D74" i="1"/>
  <c r="D75" i="1" s="1"/>
  <c r="E144" i="1" l="1"/>
  <c r="E75" i="1"/>
  <c r="E40" i="1"/>
  <c r="D40" i="1"/>
  <c r="D147" i="1"/>
  <c r="E147" i="1"/>
  <c r="E76" i="1"/>
  <c r="D76" i="1"/>
  <c r="E145" i="1"/>
  <c r="D4" i="1"/>
  <c r="E4" i="1"/>
  <c r="E146" i="1"/>
  <c r="E41" i="1" l="1"/>
  <c r="D41" i="1"/>
  <c r="D77" i="1"/>
  <c r="E77" i="1"/>
  <c r="D5" i="1"/>
  <c r="E5" i="1"/>
  <c r="D148" i="1"/>
  <c r="E148" i="1"/>
  <c r="E42" i="1" l="1"/>
  <c r="D42" i="1"/>
  <c r="D6" i="1"/>
  <c r="E6" i="1"/>
  <c r="D149" i="1"/>
  <c r="E149" i="1"/>
  <c r="D78" i="1"/>
  <c r="E78" i="1"/>
  <c r="D94" i="1"/>
  <c r="D190" i="1"/>
  <c r="D176" i="1"/>
  <c r="E43" i="1" l="1"/>
  <c r="D43" i="1"/>
  <c r="D95" i="1"/>
  <c r="E95" i="1"/>
  <c r="D150" i="1"/>
  <c r="E150" i="1"/>
  <c r="D177" i="1"/>
  <c r="E177" i="1"/>
  <c r="D191" i="1"/>
  <c r="E191" i="1"/>
  <c r="D79" i="1"/>
  <c r="E79" i="1"/>
  <c r="D7" i="1"/>
  <c r="E7" i="1"/>
  <c r="D162" i="1"/>
  <c r="D126" i="1"/>
  <c r="D110" i="1"/>
  <c r="E44" i="1" l="1"/>
  <c r="D44" i="1"/>
  <c r="D163" i="1"/>
  <c r="E163" i="1"/>
  <c r="D8" i="1"/>
  <c r="E8" i="1"/>
  <c r="D192" i="1"/>
  <c r="E192" i="1"/>
  <c r="D151" i="1"/>
  <c r="E151" i="1"/>
  <c r="D127" i="1"/>
  <c r="E127" i="1"/>
  <c r="D111" i="1"/>
  <c r="E111" i="1"/>
  <c r="D80" i="1"/>
  <c r="E80" i="1"/>
  <c r="D178" i="1"/>
  <c r="E178" i="1"/>
  <c r="D96" i="1"/>
  <c r="E96" i="1"/>
  <c r="E45" i="1" l="1"/>
  <c r="D45" i="1"/>
  <c r="D179" i="1"/>
  <c r="E179" i="1"/>
  <c r="D112" i="1"/>
  <c r="E112" i="1"/>
  <c r="D152" i="1"/>
  <c r="E152" i="1"/>
  <c r="D9" i="1"/>
  <c r="E9" i="1"/>
  <c r="D97" i="1"/>
  <c r="E97" i="1"/>
  <c r="D81" i="1"/>
  <c r="E81" i="1"/>
  <c r="D128" i="1"/>
  <c r="E128" i="1"/>
  <c r="D193" i="1"/>
  <c r="E193" i="1"/>
  <c r="D164" i="1"/>
  <c r="E164" i="1"/>
  <c r="E46" i="1" l="1"/>
  <c r="D46" i="1"/>
  <c r="D194" i="1"/>
  <c r="E194" i="1"/>
  <c r="D82" i="1"/>
  <c r="E82" i="1"/>
  <c r="D10" i="1"/>
  <c r="E10" i="1"/>
  <c r="D113" i="1"/>
  <c r="E113" i="1"/>
  <c r="D165" i="1"/>
  <c r="E165" i="1"/>
  <c r="D129" i="1"/>
  <c r="E129" i="1"/>
  <c r="D98" i="1"/>
  <c r="E98" i="1"/>
  <c r="D153" i="1"/>
  <c r="E153" i="1"/>
  <c r="D180" i="1"/>
  <c r="E180" i="1"/>
  <c r="E47" i="1" l="1"/>
  <c r="D47" i="1"/>
  <c r="D154" i="1"/>
  <c r="E154" i="1"/>
  <c r="D130" i="1"/>
  <c r="E130" i="1"/>
  <c r="D114" i="1"/>
  <c r="E114" i="1"/>
  <c r="D83" i="1"/>
  <c r="E83" i="1"/>
  <c r="D181" i="1"/>
  <c r="E181" i="1"/>
  <c r="D99" i="1"/>
  <c r="E99" i="1"/>
  <c r="D166" i="1"/>
  <c r="E166" i="1"/>
  <c r="D11" i="1"/>
  <c r="E11" i="1"/>
  <c r="D195" i="1"/>
  <c r="E195" i="1"/>
  <c r="E48" i="1" l="1"/>
  <c r="D48" i="1"/>
  <c r="D12" i="1"/>
  <c r="E12" i="1"/>
  <c r="D100" i="1"/>
  <c r="E100" i="1"/>
  <c r="D131" i="1"/>
  <c r="E131" i="1"/>
  <c r="D196" i="1"/>
  <c r="E196" i="1"/>
  <c r="D167" i="1"/>
  <c r="E167" i="1"/>
  <c r="D182" i="1"/>
  <c r="E182" i="1"/>
  <c r="D115" i="1"/>
  <c r="E115" i="1"/>
  <c r="D155" i="1"/>
  <c r="E155" i="1"/>
  <c r="E49" i="1" l="1"/>
  <c r="D49" i="1"/>
  <c r="D156" i="1"/>
  <c r="E156" i="1"/>
  <c r="D183" i="1"/>
  <c r="E183" i="1"/>
  <c r="D197" i="1"/>
  <c r="E197" i="1"/>
  <c r="D101" i="1"/>
  <c r="E101" i="1"/>
  <c r="D116" i="1"/>
  <c r="E116" i="1"/>
  <c r="D168" i="1"/>
  <c r="E168" i="1"/>
  <c r="D13" i="1"/>
  <c r="E13" i="1"/>
  <c r="E50" i="1" l="1"/>
  <c r="D50" i="1"/>
  <c r="D169" i="1"/>
  <c r="E169" i="1"/>
  <c r="D102" i="1"/>
  <c r="E102" i="1"/>
  <c r="D184" i="1"/>
  <c r="E184" i="1"/>
  <c r="D14" i="1"/>
  <c r="E14" i="1"/>
  <c r="D117" i="1"/>
  <c r="E117" i="1"/>
  <c r="D198" i="1"/>
  <c r="E198" i="1"/>
  <c r="E51" i="1" l="1"/>
  <c r="D51" i="1"/>
  <c r="D15" i="1"/>
  <c r="E15" i="1"/>
  <c r="D103" i="1"/>
  <c r="E103" i="1"/>
  <c r="D118" i="1"/>
  <c r="E118" i="1"/>
  <c r="D185" i="1"/>
  <c r="E185" i="1"/>
  <c r="D170" i="1"/>
  <c r="E170" i="1"/>
  <c r="E52" i="1" l="1"/>
  <c r="D52" i="1"/>
  <c r="D104" i="1"/>
  <c r="E104" i="1"/>
  <c r="D171" i="1"/>
  <c r="E171" i="1"/>
  <c r="D119" i="1"/>
  <c r="E119" i="1"/>
  <c r="D16" i="1"/>
  <c r="E16" i="1"/>
  <c r="E53" i="1" l="1"/>
  <c r="D53" i="1"/>
  <c r="D17" i="1"/>
  <c r="E17" i="1"/>
  <c r="D120" i="1"/>
  <c r="E120" i="1"/>
  <c r="E54" i="1" l="1"/>
  <c r="D54" i="1"/>
  <c r="D18" i="1"/>
  <c r="E18" i="1"/>
  <c r="E55" i="1" l="1"/>
  <c r="D55" i="1"/>
  <c r="D19" i="1"/>
  <c r="E19" i="1"/>
  <c r="E56" i="1" l="1"/>
  <c r="D56" i="1"/>
  <c r="D20" i="1"/>
  <c r="E20" i="1"/>
  <c r="E57" i="1" l="1"/>
  <c r="D57" i="1"/>
  <c r="D21" i="1"/>
  <c r="E21" i="1"/>
  <c r="E58" i="1" l="1"/>
  <c r="D58" i="1"/>
  <c r="D22" i="1"/>
  <c r="E22" i="1"/>
  <c r="E59" i="1" l="1"/>
  <c r="D59" i="1"/>
  <c r="D23" i="1"/>
  <c r="E23" i="1"/>
  <c r="E60" i="1" l="1"/>
  <c r="D60" i="1"/>
  <c r="D24" i="1"/>
  <c r="E24" i="1"/>
  <c r="E61" i="1" l="1"/>
  <c r="D61" i="1"/>
  <c r="D25" i="1"/>
  <c r="E25" i="1"/>
  <c r="E62" i="1" l="1"/>
  <c r="D62" i="1"/>
  <c r="D26" i="1"/>
  <c r="E26" i="1"/>
  <c r="E63" i="1" l="1"/>
  <c r="D63" i="1"/>
  <c r="D27" i="1"/>
  <c r="E27" i="1"/>
  <c r="E64" i="1" l="1"/>
  <c r="D64" i="1"/>
  <c r="D28" i="1"/>
  <c r="E28" i="1"/>
  <c r="E65" i="1" l="1"/>
  <c r="D65" i="1"/>
  <c r="D29" i="1"/>
  <c r="E29" i="1"/>
  <c r="E66" i="1" l="1"/>
  <c r="D66" i="1"/>
  <c r="E67" i="1" l="1"/>
  <c r="D67" i="1"/>
</calcChain>
</file>

<file path=xl/sharedStrings.xml><?xml version="1.0" encoding="utf-8"?>
<sst xmlns="http://schemas.openxmlformats.org/spreadsheetml/2006/main" count="317" uniqueCount="185">
  <si>
    <t>[Id]</t>
  </si>
  <si>
    <t>[PaymentsDue].[Earnings]</t>
  </si>
  <si>
    <t>[RequiredPaymentId]</t>
  </si>
  <si>
    <t xml:space="preserve">)' FROM [PaymentsDue].[Earnings] E </t>
  </si>
  <si>
    <t>WHERE EXISTS (</t>
  </si>
  <si>
    <t xml:space="preserve">SELECT Id </t>
  </si>
  <si>
    <t>FROM PaymentsDue.RequiredPayments R</t>
  </si>
  <si>
    <t>WHERE [CollectionPeriodName] = @collectionPeriodName</t>
  </si>
  <si>
    <t>AND E.RequiredPaymentId = R.Id</t>
  </si>
  <si>
    <t>AND R.[Ukprn] IN (@ukprn1, @ukprn2)</t>
  </si>
  <si>
    <t>);</t>
  </si>
  <si>
    <t>) VALUES (</t>
  </si>
  <si>
    <t>WHERE [RequiredPaymentId] IN (SELECT [Id] FROM [PaymentsDue].[RequiredPayments] WHERE [Ukprn] IN (@ukprn1, @ukprn2))</t>
  </si>
  <si>
    <t>AND [CollectionPeriodName] = @collectionPeriodName;</t>
  </si>
  <si>
    <t>)' FROM [Payments].[Payments]</t>
  </si>
  <si>
    <t>[Payments].[Payments]</t>
  </si>
  <si>
    <t>[PaymentId]</t>
  </si>
  <si>
    <t>[ProviderAdjustments].[Payments]</t>
  </si>
  <si>
    <t>[Ukprn]</t>
  </si>
  <si>
    <t>WHERE CollectionPeriodName = @collectionPeriodName AND Ukprn IN (@ukprn1, @ukprn2);</t>
  </si>
  <si>
    <t>Adjustments.ManualAdjustments</t>
  </si>
  <si>
    <t>[RequiredPaymentIdToReverse]</t>
  </si>
  <si>
    <t xml:space="preserve">WHERE RequiredPaymentIdToReverse IN </t>
  </si>
  <si>
    <t>(</t>
  </si>
  <si>
    <t xml:space="preserve">SELECT [Id] </t>
  </si>
  <si>
    <t xml:space="preserve">FROM [PaymentsDue].[RequiredPayments] </t>
  </si>
  <si>
    <t xml:space="preserve">WHERE [Ukprn] IN (@ukprn1, @ukprn2) </t>
  </si>
  <si>
    <t>AND CollectionPeriodName = @collectionPeriodName</t>
  </si>
  <si>
    <t>[DataLock].[PriceEpisodePeriodMatch]</t>
  </si>
  <si>
    <t>WHERE [CollectionPeriodName]= @CollectionPeriodName AND [Ukprn] IN (@ukprn1, @ukprn2);</t>
  </si>
  <si>
    <t>[DataLock].[PriceEpisodeMatch]</t>
  </si>
  <si>
    <t>[DataLock].[ValidationErrorByPeriod]</t>
  </si>
  <si>
    <t>[DataLock].[ValidationError]</t>
  </si>
  <si>
    <t>[PaymentsDue].[NonPayableEarnings]</t>
  </si>
  <si>
    <t>AND [Ukprn] IN (@ukprn1, @ukprn2);</t>
  </si>
  <si>
    <t>)' FROM [PaymentsDue].[NonPayableEarnings]</t>
  </si>
  <si>
    <t>)' FROM [ProviderAdjustments].[Payments]</t>
  </si>
  <si>
    <t>)' FROM Adjustments.ManualAdjustments</t>
  </si>
  <si>
    <t>)' FROM [DataLock].[PriceEpisodePeriodMatch]</t>
  </si>
  <si>
    <t>)' FROM [DataLock].[PriceEpisodeMatch]</t>
  </si>
  <si>
    <t>)' FROM [DataLock].[ValidationErrorByPeriod]</t>
  </si>
  <si>
    <t>)' FROM [DataLock].[ValidationError]</t>
  </si>
  <si>
    <t>[CommitmentId]</t>
  </si>
  <si>
    <t>[CommitmentVersionId]</t>
  </si>
  <si>
    <t>[AccountId]</t>
  </si>
  <si>
    <t>[AccountVersionId]</t>
  </si>
  <si>
    <t>[Uln]</t>
  </si>
  <si>
    <t>[LearnRefNumber]</t>
  </si>
  <si>
    <t>[AimSeqNumber]</t>
  </si>
  <si>
    <t>[IlrSubmissionDateTime]</t>
  </si>
  <si>
    <t>[PriceEpisodeIdentifier]</t>
  </si>
  <si>
    <t>[StandardCode]</t>
  </si>
  <si>
    <t>[ProgrammeType]</t>
  </si>
  <si>
    <t>[FrameworkCode]</t>
  </si>
  <si>
    <t>[PathwayCode]</t>
  </si>
  <si>
    <t>[ApprenticeshipContractType]</t>
  </si>
  <si>
    <t>[DeliveryMonth]</t>
  </si>
  <si>
    <t>[DeliveryYear]</t>
  </si>
  <si>
    <t>[CollectionPeriodName]</t>
  </si>
  <si>
    <t>[CollectionPeriodMonth]</t>
  </si>
  <si>
    <t>[CollectionPeriodYear]</t>
  </si>
  <si>
    <t>[TransactionType]</t>
  </si>
  <si>
    <t>[AmountDue]</t>
  </si>
  <si>
    <t>[SfaContributionPercentage]</t>
  </si>
  <si>
    <t>[FundingLineType]</t>
  </si>
  <si>
    <t>[UseLevyBalance]</t>
  </si>
  <si>
    <t>[LearnAimRef]</t>
  </si>
  <si>
    <t>[LearningStartDate]</t>
  </si>
  <si>
    <t>[PaymentFailureMessage]</t>
  </si>
  <si>
    <t>[PaymentFailureReason]</t>
  </si>
  <si>
    <t>&lt;Id,uniqueidentifier,&gt;</t>
  </si>
  <si>
    <t>,&lt;CommitmentId,bigint,&gt;</t>
  </si>
  <si>
    <t>,&lt;CommitmentVersionId,varchar(25),&gt;</t>
  </si>
  <si>
    <t>,&lt;AccountId,bigint,&gt;</t>
  </si>
  <si>
    <t>,&lt;AccountVersionId,varchar(50),&gt;</t>
  </si>
  <si>
    <t>,&lt;Uln,bigint,&gt;</t>
  </si>
  <si>
    <t>,&lt;LearnRefNumber,varchar(12),&gt;</t>
  </si>
  <si>
    <t>,&lt;AimSeqNumber,int,&gt;</t>
  </si>
  <si>
    <t>,&lt;Ukprn,bigint,&gt;</t>
  </si>
  <si>
    <t>,&lt;IlrSubmissionDateTime,datetime,&gt;</t>
  </si>
  <si>
    <t>,&lt;PriceEpisodeIdentifier,varchar(25),&gt;</t>
  </si>
  <si>
    <t>,&lt;StandardCode,bigint,&gt;</t>
  </si>
  <si>
    <t>,&lt;ProgrammeType,int,&gt;</t>
  </si>
  <si>
    <t>,&lt;FrameworkCode,int,&gt;</t>
  </si>
  <si>
    <t>,&lt;PathwayCode,int,&gt;</t>
  </si>
  <si>
    <t>,&lt;ApprenticeshipContractType,int,&gt;</t>
  </si>
  <si>
    <t>,&lt;DeliveryMonth,int,&gt;</t>
  </si>
  <si>
    <t>,&lt;DeliveryYear,int,&gt;</t>
  </si>
  <si>
    <t>,&lt;CollectionPeriodName,varchar(8),&gt;</t>
  </si>
  <si>
    <t>,&lt;CollectionPeriodMonth,int,&gt;</t>
  </si>
  <si>
    <t>,&lt;CollectionPeriodYear,int,&gt;</t>
  </si>
  <si>
    <t>,&lt;TransactionType,int,&gt;</t>
  </si>
  <si>
    <t>,&lt;AmountDue,decimal(15,5),&gt;</t>
  </si>
  <si>
    <t>,&lt;SfaContributionPercentage,decimal(15,5),&gt;</t>
  </si>
  <si>
    <t>,&lt;FundingLineType,varchar(100),&gt;</t>
  </si>
  <si>
    <t>,&lt;UseLevyBalance,bit,&gt;</t>
  </si>
  <si>
    <t>,&lt;LearnAimRef,varchar(8),&gt;</t>
  </si>
  <si>
    <t>,&lt;LearningStartDate,datetime,&gt;</t>
  </si>
  <si>
    <t>,&lt;PaymentFailureMessage,varchar(1000),&gt;</t>
  </si>
  <si>
    <t>,&lt;PaymentFailureReason,int,&gt;</t>
  </si>
  <si>
    <t>&lt;RequiredPaymentId,uniqueidentifier,&gt;</t>
  </si>
  <si>
    <t>[StartDate]</t>
  </si>
  <si>
    <t>,&lt;StartDate,datetime,&gt;</t>
  </si>
  <si>
    <t>[PlannedEndDate]</t>
  </si>
  <si>
    <t>,&lt;PlannedEndDate,datetime,&gt;</t>
  </si>
  <si>
    <t>[ActualEnddate]</t>
  </si>
  <si>
    <t>,&lt;ActualEnddate,datetime,&gt;</t>
  </si>
  <si>
    <t>[CompletionStatus]</t>
  </si>
  <si>
    <t>,&lt;CompletionStatus,int,&gt;</t>
  </si>
  <si>
    <t>[CompletionAmount]</t>
  </si>
  <si>
    <t>,&lt;CompletionAmount,decimal(15,5),&gt;</t>
  </si>
  <si>
    <t>[MonthlyInstallment]</t>
  </si>
  <si>
    <t>,&lt;MonthlyInstallment,decimal(15,5),&gt;</t>
  </si>
  <si>
    <t>[TotalInstallments]</t>
  </si>
  <si>
    <t>,&lt;TotalInstallments,int,&gt;</t>
  </si>
  <si>
    <t>[EndpointAssessorId]</t>
  </si>
  <si>
    <t>,&lt;EndpointAssessorId,varchar(7),&gt;</t>
  </si>
  <si>
    <t>&lt;PaymentId,uniqueidentifier,&gt;</t>
  </si>
  <si>
    <t>,&lt;RequiredPaymentId,uniqueidentifier,&gt;</t>
  </si>
  <si>
    <t>[FundingSource]</t>
  </si>
  <si>
    <t>,&lt;FundingSource,int,&gt;</t>
  </si>
  <si>
    <t>[Amount]</t>
  </si>
  <si>
    <t>,&lt;Amount,decimal(15,5),&gt;</t>
  </si>
  <si>
    <t>&lt;Ukprn,bigint,&gt;</t>
  </si>
  <si>
    <t>[SubmissionId]</t>
  </si>
  <si>
    <t>,&lt;SubmissionId,uniqueidentifier,&gt;</t>
  </si>
  <si>
    <t>[SubmissionCollectionPeriod]</t>
  </si>
  <si>
    <t>,&lt;SubmissionCollectionPeriod,int,&gt;</t>
  </si>
  <si>
    <t>[SubmissionAcademicYear]</t>
  </si>
  <si>
    <t>,&lt;SubmissionAcademicYear,int,&gt;</t>
  </si>
  <si>
    <t>[PaymentType]</t>
  </si>
  <si>
    <t>,&lt;PaymentType,int,&gt;</t>
  </si>
  <si>
    <t>[PaymentTypeName]</t>
  </si>
  <si>
    <t>,&lt;PaymentTypeName,nvarchar(250),&gt;</t>
  </si>
  <si>
    <t>&lt;RequiredPaymentIdToReverse,uniqueidentifier,&gt;</t>
  </si>
  <si>
    <t>[ReasonForReversal]</t>
  </si>
  <si>
    <t>,&lt;ReasonForReversal,nvarchar(max),&gt;</t>
  </si>
  <si>
    <t>[RequestorName]</t>
  </si>
  <si>
    <t>,&lt;RequestorName,nvarchar(255),&gt;</t>
  </si>
  <si>
    <t>[DateUploaded]</t>
  </si>
  <si>
    <t>,&lt;DateUploaded,datetime,&gt;</t>
  </si>
  <si>
    <t>[RequiredPaymentIdForReversal]</t>
  </si>
  <si>
    <t>,&lt;RequiredPaymentIdForReversal,uniqueidentifier,&gt;</t>
  </si>
  <si>
    <t>[VersionId]</t>
  </si>
  <si>
    <t>,&lt;VersionId,varchar(25),&gt;</t>
  </si>
  <si>
    <t>[Period]</t>
  </si>
  <si>
    <t>,&lt;Period,int,&gt;</t>
  </si>
  <si>
    <t>[Payable]</t>
  </si>
  <si>
    <t>,&lt;Payable,bit,&gt;</t>
  </si>
  <si>
    <t>[TransactionTypesFlag]</t>
  </si>
  <si>
    <t>,&lt;TransactionTypesFlag,int,&gt;</t>
  </si>
  <si>
    <t>[IsSuccess]</t>
  </si>
  <si>
    <t>,&lt;IsSuccess,bit,&gt;</t>
  </si>
  <si>
    <t>[RuleId]</t>
  </si>
  <si>
    <t>,&lt;RuleId,varchar(50),&gt;</t>
  </si>
  <si>
    <t>[PaymentsDue].[RequiredPayments]</t>
  </si>
  <si>
    <t>&lt;Id, uniqueidentifier,&gt;</t>
  </si>
  <si>
    <t xml:space="preserve">           ,&lt;CommitmentId, bigint,&gt;</t>
  </si>
  <si>
    <t xml:space="preserve">           ,&lt;CommitmentVersionId, varchar(25),&gt;</t>
  </si>
  <si>
    <t xml:space="preserve">           ,&lt;AccountId, bigint,&gt;</t>
  </si>
  <si>
    <t xml:space="preserve">           ,&lt;AccountVersionId, varchar(50),&gt;</t>
  </si>
  <si>
    <t xml:space="preserve">           ,&lt;Uln, bigint,&gt;</t>
  </si>
  <si>
    <t xml:space="preserve">           ,&lt;LearnRefNumber, varchar(12),&gt;</t>
  </si>
  <si>
    <t xml:space="preserve">           ,&lt;AimSeqNumber, int,&gt;</t>
  </si>
  <si>
    <t xml:space="preserve">           ,&lt;Ukprn, bigint,&gt;</t>
  </si>
  <si>
    <t xml:space="preserve">           ,&lt;IlrSubmissionDateTime, datetime,&gt;</t>
  </si>
  <si>
    <t xml:space="preserve">           ,&lt;PriceEpisodeIdentifier, varchar(25),&gt;</t>
  </si>
  <si>
    <t xml:space="preserve">           ,&lt;StandardCode, bigint,&gt;</t>
  </si>
  <si>
    <t xml:space="preserve">           ,&lt;ProgrammeType, int,&gt;</t>
  </si>
  <si>
    <t xml:space="preserve">           ,&lt;FrameworkCode, int,&gt;</t>
  </si>
  <si>
    <t xml:space="preserve">           ,&lt;PathwayCode, int,&gt;</t>
  </si>
  <si>
    <t xml:space="preserve">           ,&lt;ApprenticeshipContractType, int,&gt;</t>
  </si>
  <si>
    <t xml:space="preserve">           ,&lt;DeliveryMonth, int,&gt;</t>
  </si>
  <si>
    <t xml:space="preserve">           ,&lt;DeliveryYear, int,&gt;</t>
  </si>
  <si>
    <t xml:space="preserve">           ,&lt;CollectionPeriodName, varchar(8),&gt;</t>
  </si>
  <si>
    <t xml:space="preserve">           ,&lt;CollectionPeriodMonth, int,&gt;</t>
  </si>
  <si>
    <t xml:space="preserve">           ,&lt;CollectionPeriodYear, int,&gt;</t>
  </si>
  <si>
    <t xml:space="preserve">           ,&lt;TransactionType, int,&gt;</t>
  </si>
  <si>
    <t xml:space="preserve">           ,&lt;AmountDue, decimal(15,5),&gt;</t>
  </si>
  <si>
    <t xml:space="preserve">           ,&lt;SfaContributionPercentage, decimal(15,5),&gt;</t>
  </si>
  <si>
    <t xml:space="preserve">           ,&lt;FundingLineType, varchar(100),&gt;</t>
  </si>
  <si>
    <t xml:space="preserve">           ,&lt;UseLevyBalance, bit,&gt;</t>
  </si>
  <si>
    <t xml:space="preserve">           ,&lt;LearnAimRef, varchar(8),&gt;</t>
  </si>
  <si>
    <t xml:space="preserve">           ,&lt;LearningStartDate, datetime,&gt;</t>
  </si>
  <si>
    <t>)' FROM [PaymentsDue].[RequiredPayments]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</si>
</sst>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C126-3B06-4D8E-8613-D4854ED36B0F}">
  <dimension ref="A1:H201"/>
  <sheetViews>
    <sheetView tabSelected="1" zoomScaleNormal="100" workbookViewId="0">
      <selection activeCell="A2" sqref="A2"/>
    </sheetView>
  </sheetViews>
  <sheetFormatPr defaultRowHeight="15" x14ac:dyDescent="0.25"/>
  <cols>
    <col min="1" max="1" width="34.42578125" bestFit="1" customWidth="1"/>
    <col min="2" max="2" width="33.85546875" bestFit="1" customWidth="1"/>
    <col min="3" max="3" width="47.140625" bestFit="1" customWidth="1"/>
    <col min="4" max="4" width="73.85546875" customWidth="1"/>
  </cols>
  <sheetData>
    <row r="1" spans="1:5" x14ac:dyDescent="0.25">
      <c r="D1" t="str">
        <f>"SELECT 'INSERT INTO " &amp; A2 &amp; "("</f>
        <v>SELECT 'INSERT INTO [PaymentsDue].[RequiredPayments](</v>
      </c>
      <c r="E1" t="s">
        <v>11</v>
      </c>
    </row>
    <row r="2" spans="1:5" x14ac:dyDescent="0.25">
      <c r="A2" t="s">
        <v>155</v>
      </c>
      <c r="B2" t="s">
        <v>0</v>
      </c>
      <c r="C2" t="s">
        <v>156</v>
      </c>
      <c r="D2" t="str">
        <f>IF(ISNUMBER(SEARCH("INSERT INTO", D1)), "", ",") &amp; B2</f>
        <v>[Id]</v>
      </c>
      <c r="E2" t="str">
        <f>IF(ISNUMBER(SEARCH("INSERT INTO", D1)), "", ",") &amp; IF(ISNUMBER(SEARCH("char",C2)),"' + ISNULL('''' + "&amp;B2&amp;" + '''' , 'NULL')  + '",IF(ISNUMBER(SEARCH("date",C2)),"' + ISNULL('''' + convert(sysname, "&amp;B2&amp;", 120) + '''', 'NULL')  + '",IF(ISNUMBER(SEARCH("uniqueidentifier",C2)),"' + ISNULL('''' + cast("&amp;B2&amp;" as sysname) + '''' , 'NULL')  + '","' + ISNULL(cast("&amp;B2&amp;" as sysname), 'NULL')  + '")))</f>
        <v>' + ISNULL('''' + cast([Id] as sysname) + '''' , 'NULL')  + '</v>
      </c>
    </row>
    <row r="3" spans="1:5" x14ac:dyDescent="0.25">
      <c r="B3" t="s">
        <v>42</v>
      </c>
      <c r="C3" t="s">
        <v>157</v>
      </c>
      <c r="D3" t="str">
        <f>IF(ISNUMBER(SEARCH("INSERT INTO", D2)), "", ",") &amp; B3</f>
        <v>,[CommitmentId]</v>
      </c>
      <c r="E3" t="str">
        <f t="shared" ref="E3:E29" si="0">IF(ISNUMBER(SEARCH("INSERT INTO", D2)), "", ",") &amp; IF(ISNUMBER(SEARCH("char",C3)),"' + ISNULL('''' + "&amp;B3&amp;" + '''' , 'NULL')  + '",IF(ISNUMBER(SEARCH("date",C3)),"' + ISNULL('''' + convert(sysname, "&amp;B3&amp;", 120) + '''', 'NULL')  + '",IF(ISNUMBER(SEARCH("uniqueidentifier",C3)),"' + ISNULL('''' + cast("&amp;B3&amp;" as sysname) + '''' , 'NULL')  + '","' + ISNULL(cast("&amp;B3&amp;" as sysname), 'NULL')  + '")))</f>
        <v>,' + ISNULL(cast([CommitmentId] as sysname), 'NULL')  + '</v>
      </c>
    </row>
    <row r="4" spans="1:5" x14ac:dyDescent="0.25">
      <c r="B4" t="s">
        <v>43</v>
      </c>
      <c r="C4" t="s">
        <v>158</v>
      </c>
      <c r="D4" t="str">
        <f>IF(ISNUMBER(SEARCH("INSERT INTO", D3)), "", ",") &amp; B4</f>
        <v>,[CommitmentVersionId]</v>
      </c>
      <c r="E4" t="str">
        <f t="shared" si="0"/>
        <v>,' + ISNULL('''' + [CommitmentVersionId] + '''' , 'NULL')  + '</v>
      </c>
    </row>
    <row r="5" spans="1:5" x14ac:dyDescent="0.25">
      <c r="B5" t="s">
        <v>44</v>
      </c>
      <c r="C5" t="s">
        <v>159</v>
      </c>
      <c r="D5" t="str">
        <f>IF(ISNUMBER(SEARCH("INSERT INTO", D4)), "", ",") &amp; B5</f>
        <v>,[AccountId]</v>
      </c>
      <c r="E5" t="str">
        <f t="shared" si="0"/>
        <v>,' + ISNULL(cast([AccountId] as sysname), 'NULL')  + '</v>
      </c>
    </row>
    <row r="6" spans="1:5" x14ac:dyDescent="0.25">
      <c r="B6" t="s">
        <v>45</v>
      </c>
      <c r="C6" t="s">
        <v>160</v>
      </c>
      <c r="D6" t="str">
        <f>IF(ISNUMBER(SEARCH("INSERT INTO", D5)), "", ",") &amp; B6</f>
        <v>,[AccountVersionId]</v>
      </c>
      <c r="E6" t="str">
        <f t="shared" si="0"/>
        <v>,' + ISNULL('''' + [AccountVersionId] + '''' , 'NULL')  + '</v>
      </c>
    </row>
    <row r="7" spans="1:5" x14ac:dyDescent="0.25">
      <c r="B7" t="s">
        <v>46</v>
      </c>
      <c r="C7" t="s">
        <v>161</v>
      </c>
      <c r="D7" t="str">
        <f>IF(ISNUMBER(SEARCH("INSERT INTO", D6)), "", ",") &amp; B7</f>
        <v>,[Uln]</v>
      </c>
      <c r="E7" t="str">
        <f t="shared" si="0"/>
        <v>,' + ISNULL(cast([Uln] as sysname), 'NULL')  + '</v>
      </c>
    </row>
    <row r="8" spans="1:5" x14ac:dyDescent="0.25">
      <c r="B8" t="s">
        <v>47</v>
      </c>
      <c r="C8" t="s">
        <v>162</v>
      </c>
      <c r="D8" t="str">
        <f>IF(ISNUMBER(SEARCH("INSERT INTO", D7)), "", ",") &amp; B8</f>
        <v>,[LearnRefNumber]</v>
      </c>
      <c r="E8" t="str">
        <f t="shared" si="0"/>
        <v>,' + ISNULL('''' + [LearnRefNumber] + '''' , 'NULL')  + '</v>
      </c>
    </row>
    <row r="9" spans="1:5" x14ac:dyDescent="0.25">
      <c r="B9" t="s">
        <v>48</v>
      </c>
      <c r="C9" t="s">
        <v>163</v>
      </c>
      <c r="D9" t="str">
        <f>IF(ISNUMBER(SEARCH("INSERT INTO", D8)), "", ",") &amp; B9</f>
        <v>,[AimSeqNumber]</v>
      </c>
      <c r="E9" t="str">
        <f t="shared" si="0"/>
        <v>,' + ISNULL(cast([AimSeqNumber] as sysname), 'NULL')  + '</v>
      </c>
    </row>
    <row r="10" spans="1:5" x14ac:dyDescent="0.25">
      <c r="B10" t="s">
        <v>18</v>
      </c>
      <c r="C10" t="s">
        <v>164</v>
      </c>
      <c r="D10" t="str">
        <f>IF(ISNUMBER(SEARCH("INSERT INTO", D9)), "", ",") &amp; B10</f>
        <v>,[Ukprn]</v>
      </c>
      <c r="E10" t="str">
        <f t="shared" si="0"/>
        <v>,' + ISNULL(cast([Ukprn] as sysname), 'NULL')  + '</v>
      </c>
    </row>
    <row r="11" spans="1:5" x14ac:dyDescent="0.25">
      <c r="B11" t="s">
        <v>49</v>
      </c>
      <c r="C11" t="s">
        <v>165</v>
      </c>
      <c r="D11" t="str">
        <f>IF(ISNUMBER(SEARCH("INSERT INTO", D10)), "", ",") &amp; B11</f>
        <v>,[IlrSubmissionDateTime]</v>
      </c>
      <c r="E11" t="str">
        <f t="shared" si="0"/>
        <v>,' + ISNULL('''' + convert(sysname, [IlrSubmissionDateTime], 120) + '''', 'NULL')  + '</v>
      </c>
    </row>
    <row r="12" spans="1:5" x14ac:dyDescent="0.25">
      <c r="B12" t="s">
        <v>50</v>
      </c>
      <c r="C12" t="s">
        <v>166</v>
      </c>
      <c r="D12" t="str">
        <f>IF(ISNUMBER(SEARCH("INSERT INTO", D11)), "", ",") &amp; B12</f>
        <v>,[PriceEpisodeIdentifier]</v>
      </c>
      <c r="E12" t="str">
        <f t="shared" si="0"/>
        <v>,' + ISNULL('''' + [PriceEpisodeIdentifier] + '''' , 'NULL')  + '</v>
      </c>
    </row>
    <row r="13" spans="1:5" x14ac:dyDescent="0.25">
      <c r="B13" t="s">
        <v>51</v>
      </c>
      <c r="C13" t="s">
        <v>167</v>
      </c>
      <c r="D13" t="str">
        <f>IF(ISNUMBER(SEARCH("INSERT INTO", D12)), "", ",") &amp; B13</f>
        <v>,[StandardCode]</v>
      </c>
      <c r="E13" t="str">
        <f t="shared" si="0"/>
        <v>,' + ISNULL(cast([StandardCode] as sysname), 'NULL')  + '</v>
      </c>
    </row>
    <row r="14" spans="1:5" x14ac:dyDescent="0.25">
      <c r="B14" t="s">
        <v>52</v>
      </c>
      <c r="C14" t="s">
        <v>168</v>
      </c>
      <c r="D14" t="str">
        <f>IF(ISNUMBER(SEARCH("INSERT INTO", D13)), "", ",") &amp; B14</f>
        <v>,[ProgrammeType]</v>
      </c>
      <c r="E14" t="str">
        <f t="shared" si="0"/>
        <v>,' + ISNULL(cast([ProgrammeType] as sysname), 'NULL')  + '</v>
      </c>
    </row>
    <row r="15" spans="1:5" x14ac:dyDescent="0.25">
      <c r="B15" t="s">
        <v>53</v>
      </c>
      <c r="C15" t="s">
        <v>169</v>
      </c>
      <c r="D15" t="str">
        <f>IF(ISNUMBER(SEARCH("INSERT INTO", D14)), "", ",") &amp; B15</f>
        <v>,[FrameworkCode]</v>
      </c>
      <c r="E15" t="str">
        <f t="shared" si="0"/>
        <v>,' + ISNULL(cast([FrameworkCode] as sysname), 'NULL')  + '</v>
      </c>
    </row>
    <row r="16" spans="1:5" x14ac:dyDescent="0.25">
      <c r="B16" t="s">
        <v>54</v>
      </c>
      <c r="C16" t="s">
        <v>170</v>
      </c>
      <c r="D16" t="str">
        <f>IF(ISNUMBER(SEARCH("INSERT INTO", D15)), "", ",") &amp; B16</f>
        <v>,[PathwayCode]</v>
      </c>
      <c r="E16" t="str">
        <f t="shared" si="0"/>
        <v>,' + ISNULL(cast([PathwayCode] as sysname), 'NULL')  + '</v>
      </c>
    </row>
    <row r="17" spans="2:5" x14ac:dyDescent="0.25">
      <c r="B17" t="s">
        <v>55</v>
      </c>
      <c r="C17" t="s">
        <v>171</v>
      </c>
      <c r="D17" t="str">
        <f>IF(ISNUMBER(SEARCH("INSERT INTO", D16)), "", ",") &amp; B17</f>
        <v>,[ApprenticeshipContractType]</v>
      </c>
      <c r="E17" t="str">
        <f t="shared" si="0"/>
        <v>,' + ISNULL(cast([ApprenticeshipContractType] as sysname), 'NULL')  + '</v>
      </c>
    </row>
    <row r="18" spans="2:5" x14ac:dyDescent="0.25">
      <c r="B18" t="s">
        <v>56</v>
      </c>
      <c r="C18" t="s">
        <v>172</v>
      </c>
      <c r="D18" t="str">
        <f>IF(ISNUMBER(SEARCH("INSERT INTO", D17)), "", ",") &amp; B18</f>
        <v>,[DeliveryMonth]</v>
      </c>
      <c r="E18" t="str">
        <f t="shared" si="0"/>
        <v>,' + ISNULL(cast([DeliveryMonth] as sysname), 'NULL')  + '</v>
      </c>
    </row>
    <row r="19" spans="2:5" x14ac:dyDescent="0.25">
      <c r="B19" t="s">
        <v>57</v>
      </c>
      <c r="C19" t="s">
        <v>173</v>
      </c>
      <c r="D19" t="str">
        <f>IF(ISNUMBER(SEARCH("INSERT INTO", D18)), "", ",") &amp; B19</f>
        <v>,[DeliveryYear]</v>
      </c>
      <c r="E19" t="str">
        <f t="shared" si="0"/>
        <v>,' + ISNULL(cast([DeliveryYear] as sysname), 'NULL')  + '</v>
      </c>
    </row>
    <row r="20" spans="2:5" x14ac:dyDescent="0.25">
      <c r="B20" t="s">
        <v>58</v>
      </c>
      <c r="C20" t="s">
        <v>174</v>
      </c>
      <c r="D20" t="str">
        <f>IF(ISNUMBER(SEARCH("INSERT INTO", D19)), "", ",") &amp; B20</f>
        <v>,[CollectionPeriodName]</v>
      </c>
      <c r="E20" t="str">
        <f t="shared" si="0"/>
        <v>,' + ISNULL('''' + [CollectionPeriodName] + '''' , 'NULL')  + '</v>
      </c>
    </row>
    <row r="21" spans="2:5" x14ac:dyDescent="0.25">
      <c r="B21" t="s">
        <v>59</v>
      </c>
      <c r="C21" t="s">
        <v>175</v>
      </c>
      <c r="D21" t="str">
        <f>IF(ISNUMBER(SEARCH("INSERT INTO", D20)), "", ",") &amp; B21</f>
        <v>,[CollectionPeriodMonth]</v>
      </c>
      <c r="E21" t="str">
        <f t="shared" si="0"/>
        <v>,' + ISNULL(cast([CollectionPeriodMonth] as sysname), 'NULL')  + '</v>
      </c>
    </row>
    <row r="22" spans="2:5" x14ac:dyDescent="0.25">
      <c r="B22" t="s">
        <v>60</v>
      </c>
      <c r="C22" t="s">
        <v>176</v>
      </c>
      <c r="D22" t="str">
        <f>IF(ISNUMBER(SEARCH("INSERT INTO", D21)), "", ",") &amp; B22</f>
        <v>,[CollectionPeriodYear]</v>
      </c>
      <c r="E22" t="str">
        <f t="shared" si="0"/>
        <v>,' + ISNULL(cast([CollectionPeriodYear] as sysname), 'NULL')  + '</v>
      </c>
    </row>
    <row r="23" spans="2:5" x14ac:dyDescent="0.25">
      <c r="B23" t="s">
        <v>61</v>
      </c>
      <c r="C23" t="s">
        <v>177</v>
      </c>
      <c r="D23" t="str">
        <f>IF(ISNUMBER(SEARCH("INSERT INTO", D22)), "", ",") &amp; B23</f>
        <v>,[TransactionType]</v>
      </c>
      <c r="E23" t="str">
        <f t="shared" si="0"/>
        <v>,' + ISNULL(cast([TransactionType] as sysname), 'NULL')  + '</v>
      </c>
    </row>
    <row r="24" spans="2:5" x14ac:dyDescent="0.25">
      <c r="B24" t="s">
        <v>62</v>
      </c>
      <c r="C24" t="s">
        <v>178</v>
      </c>
      <c r="D24" t="str">
        <f>IF(ISNUMBER(SEARCH("INSERT INTO", D23)), "", ",") &amp; B24</f>
        <v>,[AmountDue]</v>
      </c>
      <c r="E24" t="str">
        <f t="shared" si="0"/>
        <v>,' + ISNULL(cast([AmountDue] as sysname), 'NULL')  + '</v>
      </c>
    </row>
    <row r="25" spans="2:5" x14ac:dyDescent="0.25">
      <c r="B25" t="s">
        <v>63</v>
      </c>
      <c r="C25" t="s">
        <v>179</v>
      </c>
      <c r="D25" t="str">
        <f>IF(ISNUMBER(SEARCH("INSERT INTO", D24)), "", ",") &amp; B25</f>
        <v>,[SfaContributionPercentage]</v>
      </c>
      <c r="E25" t="str">
        <f t="shared" si="0"/>
        <v>,' + ISNULL(cast([SfaContributionPercentage] as sysname), 'NULL')  + '</v>
      </c>
    </row>
    <row r="26" spans="2:5" x14ac:dyDescent="0.25">
      <c r="B26" t="s">
        <v>64</v>
      </c>
      <c r="C26" t="s">
        <v>180</v>
      </c>
      <c r="D26" t="str">
        <f>IF(ISNUMBER(SEARCH("INSERT INTO", D25)), "", ",") &amp; B26</f>
        <v>,[FundingLineType]</v>
      </c>
      <c r="E26" t="str">
        <f t="shared" si="0"/>
        <v>,' + ISNULL('''' + [FundingLineType] + '''' , 'NULL')  + '</v>
      </c>
    </row>
    <row r="27" spans="2:5" x14ac:dyDescent="0.25">
      <c r="B27" t="s">
        <v>65</v>
      </c>
      <c r="C27" t="s">
        <v>181</v>
      </c>
      <c r="D27" t="str">
        <f>IF(ISNUMBER(SEARCH("INSERT INTO", D26)), "", ",") &amp; B27</f>
        <v>,[UseLevyBalance]</v>
      </c>
      <c r="E27" t="str">
        <f t="shared" si="0"/>
        <v>,' + ISNULL(cast([UseLevyBalance] as sysname), 'NULL')  + '</v>
      </c>
    </row>
    <row r="28" spans="2:5" x14ac:dyDescent="0.25">
      <c r="B28" t="s">
        <v>66</v>
      </c>
      <c r="C28" t="s">
        <v>182</v>
      </c>
      <c r="D28" t="str">
        <f>IF(ISNUMBER(SEARCH("INSERT INTO", D27)), "", ",") &amp; B28</f>
        <v>,[LearnAimRef]</v>
      </c>
      <c r="E28" t="str">
        <f t="shared" si="0"/>
        <v>,' + ISNULL('''' + [LearnAimRef] + '''' , 'NULL')  + '</v>
      </c>
    </row>
    <row r="29" spans="2:5" x14ac:dyDescent="0.25">
      <c r="B29" t="s">
        <v>67</v>
      </c>
      <c r="C29" t="s">
        <v>183</v>
      </c>
      <c r="D29" t="str">
        <f>IF(ISNUMBER(SEARCH("INSERT INTO", D28)), "", ",") &amp; B29</f>
        <v>,[LearningStartDate]</v>
      </c>
      <c r="E29" t="str">
        <f t="shared" si="0"/>
        <v>,' + ISNULL('''' + convert(sysname, [LearningStartDate], 120) + '''', 'NULL')  + '</v>
      </c>
    </row>
    <row r="31" spans="2:5" x14ac:dyDescent="0.25">
      <c r="E31" t="s">
        <v>184</v>
      </c>
    </row>
    <row r="32" spans="2:5" x14ac:dyDescent="0.25">
      <c r="E32" t="s">
        <v>7</v>
      </c>
    </row>
    <row r="33" spans="1:6" x14ac:dyDescent="0.25">
      <c r="F33" t="s">
        <v>34</v>
      </c>
    </row>
    <row r="37" spans="1:6" x14ac:dyDescent="0.25">
      <c r="D37" t="str">
        <f>"SELECT 'INSERT INTO " &amp; A38 &amp; "("</f>
        <v>SELECT 'INSERT INTO [PaymentsDue].[NonPayableEarnings](</v>
      </c>
      <c r="E37" t="s">
        <v>11</v>
      </c>
    </row>
    <row r="38" spans="1:6" x14ac:dyDescent="0.25">
      <c r="A38" t="s">
        <v>33</v>
      </c>
      <c r="B38" t="s">
        <v>0</v>
      </c>
      <c r="C38" t="s">
        <v>70</v>
      </c>
      <c r="D38" t="str">
        <f>IF(ISNUMBER(SEARCH("INSERT INTO", D37)), "", ",") &amp; B38</f>
        <v>[Id]</v>
      </c>
      <c r="E38" t="str">
        <f>IF(ISNUMBER(SEARCH("INSERT INTO", D37)), "", ",") &amp; IF(ISNUMBER(SEARCH("char",C38)),"' + ISNULL('''' + "&amp;B38&amp;" + '''' , 'NULL')  + '",IF(ISNUMBER(SEARCH("date",C38)),"' + ISNULL('''' + convert(sysname, "&amp;B38&amp;", 120) + '''', 'NULL')  + '",IF(ISNUMBER(SEARCH("uniqueidentifier",C38)),"' + ISNULL('''' + cast("&amp;B38&amp;" as sysname) + '''' , 'NULL')  + '","' + ISNULL(cast("&amp;B38&amp;" as sysname), 'NULL')  + '")))</f>
        <v>' + ISNULL('''' + cast([Id] as sysname) + '''' , 'NULL')  + '</v>
      </c>
    </row>
    <row r="39" spans="1:6" x14ac:dyDescent="0.25">
      <c r="B39" t="s">
        <v>42</v>
      </c>
      <c r="C39" t="s">
        <v>71</v>
      </c>
      <c r="D39" t="str">
        <f t="shared" ref="D39:D67" si="1">IF(ISNUMBER(SEARCH("INSERT INTO", D38)), "", ",") &amp; B39</f>
        <v>,[CommitmentId]</v>
      </c>
      <c r="E39" t="str">
        <f t="shared" ref="E39:E67" si="2">IF(ISNUMBER(SEARCH("INSERT INTO", D38)), "", ",") &amp; IF(ISNUMBER(SEARCH("char",C39)),"' + ISNULL('''' + "&amp;B39&amp;" + '''' , 'NULL')  + '",IF(ISNUMBER(SEARCH("date",C39)),"' + ISNULL('''' + convert(sysname, "&amp;B39&amp;", 120) + '''', 'NULL')  + '",IF(ISNUMBER(SEARCH("uniqueidentifier",C39)),"' + ISNULL('''' + cast("&amp;B39&amp;" as sysname) + '''' , 'NULL')  + '","' + ISNULL(cast("&amp;B39&amp;" as sysname), 'NULL')  + '")))</f>
        <v>,' + ISNULL(cast([CommitmentId] as sysname), 'NULL')  + '</v>
      </c>
    </row>
    <row r="40" spans="1:6" x14ac:dyDescent="0.25">
      <c r="B40" t="s">
        <v>43</v>
      </c>
      <c r="C40" t="s">
        <v>72</v>
      </c>
      <c r="D40" t="str">
        <f t="shared" si="1"/>
        <v>,[CommitmentVersionId]</v>
      </c>
      <c r="E40" t="str">
        <f t="shared" si="2"/>
        <v>,' + ISNULL('''' + [CommitmentVersionId] + '''' , 'NULL')  + '</v>
      </c>
    </row>
    <row r="41" spans="1:6" x14ac:dyDescent="0.25">
      <c r="B41" t="s">
        <v>44</v>
      </c>
      <c r="C41" t="s">
        <v>73</v>
      </c>
      <c r="D41" t="str">
        <f t="shared" si="1"/>
        <v>,[AccountId]</v>
      </c>
      <c r="E41" t="str">
        <f t="shared" si="2"/>
        <v>,' + ISNULL(cast([AccountId] as sysname), 'NULL')  + '</v>
      </c>
    </row>
    <row r="42" spans="1:6" x14ac:dyDescent="0.25">
      <c r="B42" t="s">
        <v>45</v>
      </c>
      <c r="C42" t="s">
        <v>74</v>
      </c>
      <c r="D42" t="str">
        <f t="shared" si="1"/>
        <v>,[AccountVersionId]</v>
      </c>
      <c r="E42" t="str">
        <f t="shared" si="2"/>
        <v>,' + ISNULL('''' + [AccountVersionId] + '''' , 'NULL')  + '</v>
      </c>
    </row>
    <row r="43" spans="1:6" x14ac:dyDescent="0.25">
      <c r="B43" t="s">
        <v>46</v>
      </c>
      <c r="C43" t="s">
        <v>75</v>
      </c>
      <c r="D43" t="str">
        <f t="shared" si="1"/>
        <v>,[Uln]</v>
      </c>
      <c r="E43" t="str">
        <f t="shared" si="2"/>
        <v>,' + ISNULL(cast([Uln] as sysname), 'NULL')  + '</v>
      </c>
    </row>
    <row r="44" spans="1:6" x14ac:dyDescent="0.25">
      <c r="B44" t="s">
        <v>47</v>
      </c>
      <c r="C44" t="s">
        <v>76</v>
      </c>
      <c r="D44" t="str">
        <f t="shared" si="1"/>
        <v>,[LearnRefNumber]</v>
      </c>
      <c r="E44" t="str">
        <f t="shared" si="2"/>
        <v>,' + ISNULL('''' + [LearnRefNumber] + '''' , 'NULL')  + '</v>
      </c>
    </row>
    <row r="45" spans="1:6" x14ac:dyDescent="0.25">
      <c r="B45" t="s">
        <v>48</v>
      </c>
      <c r="C45" t="s">
        <v>77</v>
      </c>
      <c r="D45" t="str">
        <f t="shared" si="1"/>
        <v>,[AimSeqNumber]</v>
      </c>
      <c r="E45" t="str">
        <f t="shared" si="2"/>
        <v>,' + ISNULL(cast([AimSeqNumber] as sysname), 'NULL')  + '</v>
      </c>
    </row>
    <row r="46" spans="1:6" x14ac:dyDescent="0.25">
      <c r="B46" t="s">
        <v>18</v>
      </c>
      <c r="C46" t="s">
        <v>78</v>
      </c>
      <c r="D46" t="str">
        <f t="shared" si="1"/>
        <v>,[Ukprn]</v>
      </c>
      <c r="E46" t="str">
        <f t="shared" si="2"/>
        <v>,' + ISNULL(cast([Ukprn] as sysname), 'NULL')  + '</v>
      </c>
    </row>
    <row r="47" spans="1:6" x14ac:dyDescent="0.25">
      <c r="B47" t="s">
        <v>49</v>
      </c>
      <c r="C47" t="s">
        <v>79</v>
      </c>
      <c r="D47" t="str">
        <f t="shared" si="1"/>
        <v>,[IlrSubmissionDateTime]</v>
      </c>
      <c r="E47" t="str">
        <f t="shared" si="2"/>
        <v>,' + ISNULL('''' + convert(sysname, [IlrSubmissionDateTime], 120) + '''', 'NULL')  + '</v>
      </c>
    </row>
    <row r="48" spans="1:6" x14ac:dyDescent="0.25">
      <c r="B48" t="s">
        <v>50</v>
      </c>
      <c r="C48" t="s">
        <v>80</v>
      </c>
      <c r="D48" t="str">
        <f t="shared" si="1"/>
        <v>,[PriceEpisodeIdentifier]</v>
      </c>
      <c r="E48" t="str">
        <f t="shared" si="2"/>
        <v>,' + ISNULL('''' + [PriceEpisodeIdentifier] + '''' , 'NULL')  + '</v>
      </c>
    </row>
    <row r="49" spans="2:5" x14ac:dyDescent="0.25">
      <c r="B49" t="s">
        <v>51</v>
      </c>
      <c r="C49" t="s">
        <v>81</v>
      </c>
      <c r="D49" t="str">
        <f t="shared" si="1"/>
        <v>,[StandardCode]</v>
      </c>
      <c r="E49" t="str">
        <f t="shared" si="2"/>
        <v>,' + ISNULL(cast([StandardCode] as sysname), 'NULL')  + '</v>
      </c>
    </row>
    <row r="50" spans="2:5" x14ac:dyDescent="0.25">
      <c r="B50" t="s">
        <v>52</v>
      </c>
      <c r="C50" t="s">
        <v>82</v>
      </c>
      <c r="D50" t="str">
        <f t="shared" si="1"/>
        <v>,[ProgrammeType]</v>
      </c>
      <c r="E50" t="str">
        <f t="shared" si="2"/>
        <v>,' + ISNULL(cast([ProgrammeType] as sysname), 'NULL')  + '</v>
      </c>
    </row>
    <row r="51" spans="2:5" x14ac:dyDescent="0.25">
      <c r="B51" t="s">
        <v>53</v>
      </c>
      <c r="C51" t="s">
        <v>83</v>
      </c>
      <c r="D51" t="str">
        <f t="shared" si="1"/>
        <v>,[FrameworkCode]</v>
      </c>
      <c r="E51" t="str">
        <f t="shared" si="2"/>
        <v>,' + ISNULL(cast([FrameworkCode] as sysname), 'NULL')  + '</v>
      </c>
    </row>
    <row r="52" spans="2:5" x14ac:dyDescent="0.25">
      <c r="B52" t="s">
        <v>54</v>
      </c>
      <c r="C52" t="s">
        <v>84</v>
      </c>
      <c r="D52" t="str">
        <f t="shared" si="1"/>
        <v>,[PathwayCode]</v>
      </c>
      <c r="E52" t="str">
        <f t="shared" si="2"/>
        <v>,' + ISNULL(cast([PathwayCode] as sysname), 'NULL')  + '</v>
      </c>
    </row>
    <row r="53" spans="2:5" x14ac:dyDescent="0.25">
      <c r="B53" t="s">
        <v>55</v>
      </c>
      <c r="C53" t="s">
        <v>85</v>
      </c>
      <c r="D53" t="str">
        <f t="shared" si="1"/>
        <v>,[ApprenticeshipContractType]</v>
      </c>
      <c r="E53" t="str">
        <f t="shared" si="2"/>
        <v>,' + ISNULL(cast([ApprenticeshipContractType] as sysname), 'NULL')  + '</v>
      </c>
    </row>
    <row r="54" spans="2:5" x14ac:dyDescent="0.25">
      <c r="B54" t="s">
        <v>56</v>
      </c>
      <c r="C54" t="s">
        <v>86</v>
      </c>
      <c r="D54" t="str">
        <f t="shared" si="1"/>
        <v>,[DeliveryMonth]</v>
      </c>
      <c r="E54" t="str">
        <f t="shared" si="2"/>
        <v>,' + ISNULL(cast([DeliveryMonth] as sysname), 'NULL')  + '</v>
      </c>
    </row>
    <row r="55" spans="2:5" x14ac:dyDescent="0.25">
      <c r="B55" t="s">
        <v>57</v>
      </c>
      <c r="C55" t="s">
        <v>87</v>
      </c>
      <c r="D55" t="str">
        <f t="shared" si="1"/>
        <v>,[DeliveryYear]</v>
      </c>
      <c r="E55" t="str">
        <f t="shared" si="2"/>
        <v>,' + ISNULL(cast([DeliveryYear] as sysname), 'NULL')  + '</v>
      </c>
    </row>
    <row r="56" spans="2:5" x14ac:dyDescent="0.25">
      <c r="B56" t="s">
        <v>58</v>
      </c>
      <c r="C56" t="s">
        <v>88</v>
      </c>
      <c r="D56" t="str">
        <f t="shared" si="1"/>
        <v>,[CollectionPeriodName]</v>
      </c>
      <c r="E56" t="str">
        <f t="shared" si="2"/>
        <v>,' + ISNULL('''' + [CollectionPeriodName] + '''' , 'NULL')  + '</v>
      </c>
    </row>
    <row r="57" spans="2:5" x14ac:dyDescent="0.25">
      <c r="B57" t="s">
        <v>59</v>
      </c>
      <c r="C57" t="s">
        <v>89</v>
      </c>
      <c r="D57" t="str">
        <f t="shared" si="1"/>
        <v>,[CollectionPeriodMonth]</v>
      </c>
      <c r="E57" t="str">
        <f t="shared" si="2"/>
        <v>,' + ISNULL(cast([CollectionPeriodMonth] as sysname), 'NULL')  + '</v>
      </c>
    </row>
    <row r="58" spans="2:5" x14ac:dyDescent="0.25">
      <c r="B58" t="s">
        <v>60</v>
      </c>
      <c r="C58" t="s">
        <v>90</v>
      </c>
      <c r="D58" t="str">
        <f t="shared" si="1"/>
        <v>,[CollectionPeriodYear]</v>
      </c>
      <c r="E58" t="str">
        <f t="shared" si="2"/>
        <v>,' + ISNULL(cast([CollectionPeriodYear] as sysname), 'NULL')  + '</v>
      </c>
    </row>
    <row r="59" spans="2:5" x14ac:dyDescent="0.25">
      <c r="B59" t="s">
        <v>61</v>
      </c>
      <c r="C59" t="s">
        <v>91</v>
      </c>
      <c r="D59" t="str">
        <f t="shared" si="1"/>
        <v>,[TransactionType]</v>
      </c>
      <c r="E59" t="str">
        <f t="shared" si="2"/>
        <v>,' + ISNULL(cast([TransactionType] as sysname), 'NULL')  + '</v>
      </c>
    </row>
    <row r="60" spans="2:5" x14ac:dyDescent="0.25">
      <c r="B60" t="s">
        <v>62</v>
      </c>
      <c r="C60" t="s">
        <v>92</v>
      </c>
      <c r="D60" t="str">
        <f t="shared" si="1"/>
        <v>,[AmountDue]</v>
      </c>
      <c r="E60" t="str">
        <f t="shared" si="2"/>
        <v>,' + ISNULL(cast([AmountDue] as sysname), 'NULL')  + '</v>
      </c>
    </row>
    <row r="61" spans="2:5" x14ac:dyDescent="0.25">
      <c r="B61" t="s">
        <v>63</v>
      </c>
      <c r="C61" t="s">
        <v>93</v>
      </c>
      <c r="D61" t="str">
        <f t="shared" si="1"/>
        <v>,[SfaContributionPercentage]</v>
      </c>
      <c r="E61" t="str">
        <f t="shared" si="2"/>
        <v>,' + ISNULL(cast([SfaContributionPercentage] as sysname), 'NULL')  + '</v>
      </c>
    </row>
    <row r="62" spans="2:5" x14ac:dyDescent="0.25">
      <c r="B62" t="s">
        <v>64</v>
      </c>
      <c r="C62" t="s">
        <v>94</v>
      </c>
      <c r="D62" t="str">
        <f t="shared" si="1"/>
        <v>,[FundingLineType]</v>
      </c>
      <c r="E62" t="str">
        <f t="shared" si="2"/>
        <v>,' + ISNULL('''' + [FundingLineType] + '''' , 'NULL')  + '</v>
      </c>
    </row>
    <row r="63" spans="2:5" x14ac:dyDescent="0.25">
      <c r="B63" t="s">
        <v>65</v>
      </c>
      <c r="C63" t="s">
        <v>95</v>
      </c>
      <c r="D63" t="str">
        <f t="shared" si="1"/>
        <v>,[UseLevyBalance]</v>
      </c>
      <c r="E63" t="str">
        <f t="shared" si="2"/>
        <v>,' + ISNULL(cast([UseLevyBalance] as sysname), 'NULL')  + '</v>
      </c>
    </row>
    <row r="64" spans="2:5" x14ac:dyDescent="0.25">
      <c r="B64" t="s">
        <v>66</v>
      </c>
      <c r="C64" t="s">
        <v>96</v>
      </c>
      <c r="D64" t="str">
        <f t="shared" si="1"/>
        <v>,[LearnAimRef]</v>
      </c>
      <c r="E64" t="str">
        <f t="shared" si="2"/>
        <v>,' + ISNULL('''' + [LearnAimRef] + '''' , 'NULL')  + '</v>
      </c>
    </row>
    <row r="65" spans="1:6" x14ac:dyDescent="0.25">
      <c r="B65" t="s">
        <v>67</v>
      </c>
      <c r="C65" t="s">
        <v>97</v>
      </c>
      <c r="D65" t="str">
        <f t="shared" si="1"/>
        <v>,[LearningStartDate]</v>
      </c>
      <c r="E65" t="str">
        <f t="shared" si="2"/>
        <v>,' + ISNULL('''' + convert(sysname, [LearningStartDate], 120) + '''', 'NULL')  + '</v>
      </c>
    </row>
    <row r="66" spans="1:6" x14ac:dyDescent="0.25">
      <c r="B66" t="s">
        <v>68</v>
      </c>
      <c r="C66" t="s">
        <v>98</v>
      </c>
      <c r="D66" t="str">
        <f t="shared" si="1"/>
        <v>,[PaymentFailureMessage]</v>
      </c>
      <c r="E66" t="str">
        <f t="shared" si="2"/>
        <v>,' + ISNULL('''' + [PaymentFailureMessage] + '''' , 'NULL')  + '</v>
      </c>
    </row>
    <row r="67" spans="1:6" x14ac:dyDescent="0.25">
      <c r="B67" t="s">
        <v>69</v>
      </c>
      <c r="C67" t="s">
        <v>99</v>
      </c>
      <c r="D67" t="str">
        <f t="shared" si="1"/>
        <v>,[PaymentFailureReason]</v>
      </c>
      <c r="E67" t="str">
        <f t="shared" si="2"/>
        <v>,' + ISNULL(cast([PaymentFailureReason] as sysname), 'NULL')  + '</v>
      </c>
    </row>
    <row r="69" spans="1:6" x14ac:dyDescent="0.25">
      <c r="E69" t="s">
        <v>35</v>
      </c>
    </row>
    <row r="70" spans="1:6" x14ac:dyDescent="0.25">
      <c r="E70" t="s">
        <v>7</v>
      </c>
    </row>
    <row r="71" spans="1:6" x14ac:dyDescent="0.25">
      <c r="F71" t="s">
        <v>34</v>
      </c>
    </row>
    <row r="74" spans="1:6" x14ac:dyDescent="0.25">
      <c r="D74" t="str">
        <f>"SELECT 'INSERT INTO " &amp; A75 &amp; "("</f>
        <v>SELECT 'INSERT INTO [PaymentsDue].[Earnings](</v>
      </c>
      <c r="E74" t="s">
        <v>11</v>
      </c>
    </row>
    <row r="75" spans="1:6" x14ac:dyDescent="0.25">
      <c r="A75" t="s">
        <v>1</v>
      </c>
      <c r="B75" t="s">
        <v>2</v>
      </c>
      <c r="C75" t="s">
        <v>100</v>
      </c>
      <c r="D75" t="str">
        <f>IF(ISNUMBER(SEARCH("INSERT INTO", D74)), "", ",") &amp; B75</f>
        <v>[RequiredPaymentId]</v>
      </c>
      <c r="E75" t="str">
        <f>IF(ISNUMBER(SEARCH("INSERT INTO", D74)), "", ",") &amp; IF(ISNUMBER(SEARCH("char",C75)),"' + ISNULL('''' + "&amp;B75&amp;" + '''' , 'NULL')  + '",IF(ISNUMBER(SEARCH("date",C75)),"' + ISNULL('''' + convert(sysname, "&amp;B75&amp;", 120) + '''', 'NULL')  + '",IF(ISNUMBER(SEARCH("uniqueidentifier",C75)),"' + ISNULL('''' + cast("&amp;B75&amp;" as sysname) + '''' , 'NULL')  + '","' + ISNULL(cast("&amp;B75&amp;" as sysname), 'NULL')  + '")))</f>
        <v>' + ISNULL('''' + cast([RequiredPaymentId] as sysname) + '''' , 'NULL')  + '</v>
      </c>
    </row>
    <row r="76" spans="1:6" x14ac:dyDescent="0.25">
      <c r="B76" t="s">
        <v>101</v>
      </c>
      <c r="C76" t="s">
        <v>102</v>
      </c>
      <c r="D76" t="str">
        <f t="shared" ref="D76:D83" si="3">IF(ISNUMBER(SEARCH("INSERT INTO", D75)), "", ",") &amp; B76</f>
        <v>,[StartDate]</v>
      </c>
      <c r="E76" t="str">
        <f t="shared" ref="E76:E83" si="4">IF(ISNUMBER(SEARCH("INSERT INTO", D75)), "", ",") &amp; IF(ISNUMBER(SEARCH("char",C76)),"' + ISNULL('''' + "&amp;B76&amp;" + '''' , 'NULL')  + '",IF(ISNUMBER(SEARCH("date",C76)),"' + ISNULL('''' + convert(sysname, "&amp;B76&amp;", 120) + '''', 'NULL')  + '",IF(ISNUMBER(SEARCH("uniqueidentifier",C76)),"' + ISNULL('''' + cast("&amp;B76&amp;" as sysname) + '''' , 'NULL')  + '","' + ISNULL(cast("&amp;B76&amp;" as sysname), 'NULL')  + '")))</f>
        <v>,' + ISNULL('''' + convert(sysname, [StartDate], 120) + '''', 'NULL')  + '</v>
      </c>
    </row>
    <row r="77" spans="1:6" x14ac:dyDescent="0.25">
      <c r="B77" t="s">
        <v>103</v>
      </c>
      <c r="C77" t="s">
        <v>104</v>
      </c>
      <c r="D77" t="str">
        <f t="shared" si="3"/>
        <v>,[PlannedEndDate]</v>
      </c>
      <c r="E77" t="str">
        <f t="shared" si="4"/>
        <v>,' + ISNULL('''' + convert(sysname, [PlannedEndDate], 120) + '''', 'NULL')  + '</v>
      </c>
    </row>
    <row r="78" spans="1:6" x14ac:dyDescent="0.25">
      <c r="B78" t="s">
        <v>105</v>
      </c>
      <c r="C78" t="s">
        <v>106</v>
      </c>
      <c r="D78" t="str">
        <f t="shared" si="3"/>
        <v>,[ActualEnddate]</v>
      </c>
      <c r="E78" t="str">
        <f t="shared" si="4"/>
        <v>,' + ISNULL('''' + convert(sysname, [ActualEnddate], 120) + '''', 'NULL')  + '</v>
      </c>
    </row>
    <row r="79" spans="1:6" x14ac:dyDescent="0.25">
      <c r="B79" t="s">
        <v>107</v>
      </c>
      <c r="C79" t="s">
        <v>108</v>
      </c>
      <c r="D79" t="str">
        <f t="shared" si="3"/>
        <v>,[CompletionStatus]</v>
      </c>
      <c r="E79" t="str">
        <f t="shared" si="4"/>
        <v>,' + ISNULL(cast([CompletionStatus] as sysname), 'NULL')  + '</v>
      </c>
    </row>
    <row r="80" spans="1:6" x14ac:dyDescent="0.25">
      <c r="B80" t="s">
        <v>109</v>
      </c>
      <c r="C80" t="s">
        <v>110</v>
      </c>
      <c r="D80" t="str">
        <f t="shared" si="3"/>
        <v>,[CompletionAmount]</v>
      </c>
      <c r="E80" t="str">
        <f t="shared" si="4"/>
        <v>,' + ISNULL(cast([CompletionAmount] as sysname), 'NULL')  + '</v>
      </c>
    </row>
    <row r="81" spans="1:7" x14ac:dyDescent="0.25">
      <c r="B81" t="s">
        <v>111</v>
      </c>
      <c r="C81" t="s">
        <v>112</v>
      </c>
      <c r="D81" t="str">
        <f t="shared" si="3"/>
        <v>,[MonthlyInstallment]</v>
      </c>
      <c r="E81" t="str">
        <f t="shared" si="4"/>
        <v>,' + ISNULL(cast([MonthlyInstallment] as sysname), 'NULL')  + '</v>
      </c>
    </row>
    <row r="82" spans="1:7" x14ac:dyDescent="0.25">
      <c r="B82" t="s">
        <v>113</v>
      </c>
      <c r="C82" t="s">
        <v>114</v>
      </c>
      <c r="D82" t="str">
        <f t="shared" si="3"/>
        <v>,[TotalInstallments]</v>
      </c>
      <c r="E82" t="str">
        <f t="shared" si="4"/>
        <v>,' + ISNULL(cast([TotalInstallments] as sysname), 'NULL')  + '</v>
      </c>
    </row>
    <row r="83" spans="1:7" x14ac:dyDescent="0.25">
      <c r="B83" t="s">
        <v>115</v>
      </c>
      <c r="C83" t="s">
        <v>116</v>
      </c>
      <c r="D83" t="str">
        <f t="shared" si="3"/>
        <v>,[EndpointAssessorId]</v>
      </c>
      <c r="E83" t="str">
        <f t="shared" si="4"/>
        <v>,' + ISNULL('''' + [EndpointAssessorId] + '''' , 'NULL')  + '</v>
      </c>
    </row>
    <row r="85" spans="1:7" x14ac:dyDescent="0.25">
      <c r="E85" t="s">
        <v>3</v>
      </c>
    </row>
    <row r="86" spans="1:7" x14ac:dyDescent="0.25">
      <c r="E86" t="s">
        <v>4</v>
      </c>
    </row>
    <row r="87" spans="1:7" x14ac:dyDescent="0.25">
      <c r="F87" t="s">
        <v>5</v>
      </c>
    </row>
    <row r="88" spans="1:7" x14ac:dyDescent="0.25">
      <c r="F88" t="s">
        <v>6</v>
      </c>
    </row>
    <row r="89" spans="1:7" x14ac:dyDescent="0.25">
      <c r="F89" t="s">
        <v>7</v>
      </c>
    </row>
    <row r="90" spans="1:7" x14ac:dyDescent="0.25">
      <c r="G90" t="s">
        <v>8</v>
      </c>
    </row>
    <row r="91" spans="1:7" x14ac:dyDescent="0.25">
      <c r="G91" t="s">
        <v>9</v>
      </c>
    </row>
    <row r="92" spans="1:7" x14ac:dyDescent="0.25">
      <c r="E92" t="s">
        <v>10</v>
      </c>
    </row>
    <row r="94" spans="1:7" x14ac:dyDescent="0.25">
      <c r="D94" t="str">
        <f>"SELECT 'INSERT INTO " &amp; A95 &amp; "("</f>
        <v>SELECT 'INSERT INTO [Payments].[Payments](</v>
      </c>
      <c r="E94" t="s">
        <v>11</v>
      </c>
    </row>
    <row r="95" spans="1:7" x14ac:dyDescent="0.25">
      <c r="A95" t="s">
        <v>15</v>
      </c>
      <c r="B95" t="s">
        <v>16</v>
      </c>
      <c r="C95" t="s">
        <v>117</v>
      </c>
      <c r="D95" t="str">
        <f>IF(ISNUMBER(SEARCH("INSERT INTO", D94)), "", ",") &amp; B95</f>
        <v>[PaymentId]</v>
      </c>
      <c r="E95" t="str">
        <f>IF(ISNUMBER(SEARCH("INSERT INTO", D94)), "", ",") &amp; IF(ISNUMBER(SEARCH("char",C95)),"' + ISNULL('''' + "&amp;B95&amp;" + '''' , 'NULL')  + '",IF(ISNUMBER(SEARCH("date",C95)),"' + ISNULL('''' + convert(sysname, "&amp;B95&amp;", 120) + '''', 'NULL')  + '",IF(ISNUMBER(SEARCH("uniqueidentifier",C95)),"' + ISNULL('''' + cast("&amp;B95&amp;" as sysname) + '''' , 'NULL')  + '","' + ISNULL(cast("&amp;B95&amp;" as sysname), 'NULL')  + '")))</f>
        <v>' + ISNULL('''' + cast([PaymentId] as sysname) + '''' , 'NULL')  + '</v>
      </c>
    </row>
    <row r="96" spans="1:7" x14ac:dyDescent="0.25">
      <c r="B96" t="s">
        <v>2</v>
      </c>
      <c r="C96" t="s">
        <v>118</v>
      </c>
      <c r="D96" t="str">
        <f t="shared" ref="D96:D104" si="5">IF(ISNUMBER(SEARCH("INSERT INTO", D95)), "", ",") &amp; B96</f>
        <v>,[RequiredPaymentId]</v>
      </c>
      <c r="E96" t="str">
        <f t="shared" ref="E96:E104" si="6">IF(ISNUMBER(SEARCH("INSERT INTO", D95)), "", ",") &amp; IF(ISNUMBER(SEARCH("char",C96)),"' + ISNULL('''' + "&amp;B96&amp;" + '''' , 'NULL')  + '",IF(ISNUMBER(SEARCH("date",C96)),"' + ISNULL('''' + convert(sysname, "&amp;B96&amp;", 120) + '''', 'NULL')  + '",IF(ISNUMBER(SEARCH("uniqueidentifier",C96)),"' + ISNULL('''' + cast("&amp;B96&amp;" as sysname) + '''' , 'NULL')  + '","' + ISNULL(cast("&amp;B96&amp;" as sysname), 'NULL')  + '")))</f>
        <v>,' + ISNULL('''' + cast([RequiredPaymentId] as sysname) + '''' , 'NULL')  + '</v>
      </c>
    </row>
    <row r="97" spans="1:6" x14ac:dyDescent="0.25">
      <c r="B97" t="s">
        <v>56</v>
      </c>
      <c r="C97" t="s">
        <v>86</v>
      </c>
      <c r="D97" t="str">
        <f t="shared" si="5"/>
        <v>,[DeliveryMonth]</v>
      </c>
      <c r="E97" t="str">
        <f t="shared" si="6"/>
        <v>,' + ISNULL(cast([DeliveryMonth] as sysname), 'NULL')  + '</v>
      </c>
    </row>
    <row r="98" spans="1:6" x14ac:dyDescent="0.25">
      <c r="B98" t="s">
        <v>57</v>
      </c>
      <c r="C98" t="s">
        <v>87</v>
      </c>
      <c r="D98" t="str">
        <f t="shared" si="5"/>
        <v>,[DeliveryYear]</v>
      </c>
      <c r="E98" t="str">
        <f t="shared" si="6"/>
        <v>,' + ISNULL(cast([DeliveryYear] as sysname), 'NULL')  + '</v>
      </c>
    </row>
    <row r="99" spans="1:6" x14ac:dyDescent="0.25">
      <c r="B99" t="s">
        <v>58</v>
      </c>
      <c r="C99" t="s">
        <v>88</v>
      </c>
      <c r="D99" t="str">
        <f t="shared" si="5"/>
        <v>,[CollectionPeriodName]</v>
      </c>
      <c r="E99" t="str">
        <f t="shared" si="6"/>
        <v>,' + ISNULL('''' + [CollectionPeriodName] + '''' , 'NULL')  + '</v>
      </c>
    </row>
    <row r="100" spans="1:6" x14ac:dyDescent="0.25">
      <c r="B100" t="s">
        <v>59</v>
      </c>
      <c r="C100" t="s">
        <v>89</v>
      </c>
      <c r="D100" t="str">
        <f t="shared" si="5"/>
        <v>,[CollectionPeriodMonth]</v>
      </c>
      <c r="E100" t="str">
        <f t="shared" si="6"/>
        <v>,' + ISNULL(cast([CollectionPeriodMonth] as sysname), 'NULL')  + '</v>
      </c>
    </row>
    <row r="101" spans="1:6" x14ac:dyDescent="0.25">
      <c r="B101" t="s">
        <v>60</v>
      </c>
      <c r="C101" t="s">
        <v>90</v>
      </c>
      <c r="D101" t="str">
        <f t="shared" si="5"/>
        <v>,[CollectionPeriodYear]</v>
      </c>
      <c r="E101" t="str">
        <f t="shared" si="6"/>
        <v>,' + ISNULL(cast([CollectionPeriodYear] as sysname), 'NULL')  + '</v>
      </c>
    </row>
    <row r="102" spans="1:6" x14ac:dyDescent="0.25">
      <c r="B102" t="s">
        <v>119</v>
      </c>
      <c r="C102" t="s">
        <v>120</v>
      </c>
      <c r="D102" t="str">
        <f t="shared" si="5"/>
        <v>,[FundingSource]</v>
      </c>
      <c r="E102" t="str">
        <f t="shared" si="6"/>
        <v>,' + ISNULL(cast([FundingSource] as sysname), 'NULL')  + '</v>
      </c>
    </row>
    <row r="103" spans="1:6" x14ac:dyDescent="0.25">
      <c r="B103" t="s">
        <v>61</v>
      </c>
      <c r="C103" t="s">
        <v>91</v>
      </c>
      <c r="D103" t="str">
        <f t="shared" si="5"/>
        <v>,[TransactionType]</v>
      </c>
      <c r="E103" t="str">
        <f t="shared" si="6"/>
        <v>,' + ISNULL(cast([TransactionType] as sysname), 'NULL')  + '</v>
      </c>
    </row>
    <row r="104" spans="1:6" x14ac:dyDescent="0.25">
      <c r="B104" t="s">
        <v>121</v>
      </c>
      <c r="C104" t="s">
        <v>122</v>
      </c>
      <c r="D104" t="str">
        <f t="shared" si="5"/>
        <v>,[Amount]</v>
      </c>
      <c r="E104" t="str">
        <f t="shared" si="6"/>
        <v>,' + ISNULL(cast([Amount] as sysname), 'NULL')  + '</v>
      </c>
    </row>
    <row r="106" spans="1:6" x14ac:dyDescent="0.25">
      <c r="E106" t="s">
        <v>14</v>
      </c>
    </row>
    <row r="107" spans="1:6" x14ac:dyDescent="0.25">
      <c r="E107" t="s">
        <v>12</v>
      </c>
    </row>
    <row r="108" spans="1:6" x14ac:dyDescent="0.25">
      <c r="F108" t="s">
        <v>13</v>
      </c>
    </row>
    <row r="110" spans="1:6" x14ac:dyDescent="0.25">
      <c r="D110" t="str">
        <f>"SELECT 'INSERT INTO " &amp; A111 &amp; "("</f>
        <v>SELECT 'INSERT INTO [ProviderAdjustments].[Payments](</v>
      </c>
      <c r="E110" t="s">
        <v>11</v>
      </c>
    </row>
    <row r="111" spans="1:6" x14ac:dyDescent="0.25">
      <c r="A111" t="s">
        <v>17</v>
      </c>
      <c r="B111" t="s">
        <v>18</v>
      </c>
      <c r="C111" t="s">
        <v>123</v>
      </c>
      <c r="D111" t="str">
        <f>IF(ISNUMBER(SEARCH("INSERT INTO", D110)), "", ",") &amp; B111</f>
        <v>[Ukprn]</v>
      </c>
      <c r="E111" t="str">
        <f>IF(ISNUMBER(SEARCH("INSERT INTO", D110)), "", ",") &amp; IF(ISNUMBER(SEARCH("char",C111)),"' + ISNULL('''' + "&amp;B111&amp;" + '''' , 'NULL')  + '",IF(ISNUMBER(SEARCH("date",C111)),"' + ISNULL('''' + convert(sysname, "&amp;B111&amp;", 120) + '''', 'NULL')  + '",IF(ISNUMBER(SEARCH("uniqueidentifier",C111)),"' + ISNULL('''' + cast("&amp;B111&amp;" as sysname) + '''' , 'NULL')  + '","' + ISNULL(cast("&amp;B111&amp;" as sysname), 'NULL')  + '")))</f>
        <v>' + ISNULL(cast([Ukprn] as sysname), 'NULL')  + '</v>
      </c>
    </row>
    <row r="112" spans="1:6" x14ac:dyDescent="0.25">
      <c r="B112" t="s">
        <v>124</v>
      </c>
      <c r="C112" t="s">
        <v>125</v>
      </c>
      <c r="D112" t="str">
        <f t="shared" ref="D112:D120" si="7">IF(ISNUMBER(SEARCH("INSERT INTO", D111)), "", ",") &amp; B112</f>
        <v>,[SubmissionId]</v>
      </c>
      <c r="E112" t="str">
        <f t="shared" ref="E112:E120" si="8">IF(ISNUMBER(SEARCH("INSERT INTO", D111)), "", ",") &amp; IF(ISNUMBER(SEARCH("char",C112)),"' + ISNULL('''' + "&amp;B112&amp;" + '''' , 'NULL')  + '",IF(ISNUMBER(SEARCH("date",C112)),"' + ISNULL('''' + convert(sysname, "&amp;B112&amp;", 120) + '''', 'NULL')  + '",IF(ISNUMBER(SEARCH("uniqueidentifier",C112)),"' + ISNULL('''' + cast("&amp;B112&amp;" as sysname) + '''' , 'NULL')  + '","' + ISNULL(cast("&amp;B112&amp;" as sysname), 'NULL')  + '")))</f>
        <v>,' + ISNULL('''' + cast([SubmissionId] as sysname) + '''' , 'NULL')  + '</v>
      </c>
    </row>
    <row r="113" spans="1:5" x14ac:dyDescent="0.25">
      <c r="B113" t="s">
        <v>126</v>
      </c>
      <c r="C113" t="s">
        <v>127</v>
      </c>
      <c r="D113" t="str">
        <f t="shared" si="7"/>
        <v>,[SubmissionCollectionPeriod]</v>
      </c>
      <c r="E113" t="str">
        <f t="shared" si="8"/>
        <v>,' + ISNULL(cast([SubmissionCollectionPeriod] as sysname), 'NULL')  + '</v>
      </c>
    </row>
    <row r="114" spans="1:5" x14ac:dyDescent="0.25">
      <c r="B114" t="s">
        <v>128</v>
      </c>
      <c r="C114" t="s">
        <v>129</v>
      </c>
      <c r="D114" t="str">
        <f t="shared" si="7"/>
        <v>,[SubmissionAcademicYear]</v>
      </c>
      <c r="E114" t="str">
        <f t="shared" si="8"/>
        <v>,' + ISNULL(cast([SubmissionAcademicYear] as sysname), 'NULL')  + '</v>
      </c>
    </row>
    <row r="115" spans="1:5" x14ac:dyDescent="0.25">
      <c r="B115" t="s">
        <v>130</v>
      </c>
      <c r="C115" t="s">
        <v>131</v>
      </c>
      <c r="D115" t="str">
        <f t="shared" si="7"/>
        <v>,[PaymentType]</v>
      </c>
      <c r="E115" t="str">
        <f t="shared" si="8"/>
        <v>,' + ISNULL(cast([PaymentType] as sysname), 'NULL')  + '</v>
      </c>
    </row>
    <row r="116" spans="1:5" x14ac:dyDescent="0.25">
      <c r="B116" t="s">
        <v>132</v>
      </c>
      <c r="C116" t="s">
        <v>133</v>
      </c>
      <c r="D116" t="str">
        <f t="shared" si="7"/>
        <v>,[PaymentTypeName]</v>
      </c>
      <c r="E116" t="str">
        <f t="shared" si="8"/>
        <v>,' + ISNULL('''' + [PaymentTypeName] + '''' , 'NULL')  + '</v>
      </c>
    </row>
    <row r="117" spans="1:5" x14ac:dyDescent="0.25">
      <c r="B117" t="s">
        <v>121</v>
      </c>
      <c r="C117" t="s">
        <v>122</v>
      </c>
      <c r="D117" t="str">
        <f t="shared" si="7"/>
        <v>,[Amount]</v>
      </c>
      <c r="E117" t="str">
        <f t="shared" si="8"/>
        <v>,' + ISNULL(cast([Amount] as sysname), 'NULL')  + '</v>
      </c>
    </row>
    <row r="118" spans="1:5" x14ac:dyDescent="0.25">
      <c r="B118" t="s">
        <v>58</v>
      </c>
      <c r="C118" t="s">
        <v>88</v>
      </c>
      <c r="D118" t="str">
        <f t="shared" si="7"/>
        <v>,[CollectionPeriodName]</v>
      </c>
      <c r="E118" t="str">
        <f t="shared" si="8"/>
        <v>,' + ISNULL('''' + [CollectionPeriodName] + '''' , 'NULL')  + '</v>
      </c>
    </row>
    <row r="119" spans="1:5" x14ac:dyDescent="0.25">
      <c r="B119" t="s">
        <v>59</v>
      </c>
      <c r="C119" t="s">
        <v>89</v>
      </c>
      <c r="D119" t="str">
        <f t="shared" si="7"/>
        <v>,[CollectionPeriodMonth]</v>
      </c>
      <c r="E119" t="str">
        <f t="shared" si="8"/>
        <v>,' + ISNULL(cast([CollectionPeriodMonth] as sysname), 'NULL')  + '</v>
      </c>
    </row>
    <row r="120" spans="1:5" x14ac:dyDescent="0.25">
      <c r="B120" t="s">
        <v>60</v>
      </c>
      <c r="C120" t="s">
        <v>90</v>
      </c>
      <c r="D120" t="str">
        <f t="shared" si="7"/>
        <v>,[CollectionPeriodYear]</v>
      </c>
      <c r="E120" t="str">
        <f t="shared" si="8"/>
        <v>,' + ISNULL(cast([CollectionPeriodYear] as sysname), 'NULL')  + '</v>
      </c>
    </row>
    <row r="122" spans="1:5" x14ac:dyDescent="0.25">
      <c r="E122" t="s">
        <v>36</v>
      </c>
    </row>
    <row r="123" spans="1:5" x14ac:dyDescent="0.25">
      <c r="E123" t="s">
        <v>19</v>
      </c>
    </row>
    <row r="126" spans="1:5" x14ac:dyDescent="0.25">
      <c r="D126" t="str">
        <f>"SELECT 'INSERT INTO " &amp; A127 &amp; "("</f>
        <v>SELECT 'INSERT INTO Adjustments.ManualAdjustments(</v>
      </c>
      <c r="E126" t="s">
        <v>11</v>
      </c>
    </row>
    <row r="127" spans="1:5" x14ac:dyDescent="0.25">
      <c r="A127" t="s">
        <v>20</v>
      </c>
      <c r="B127" t="s">
        <v>21</v>
      </c>
      <c r="C127" t="s">
        <v>134</v>
      </c>
      <c r="D127" t="str">
        <f t="shared" ref="D127:D131" si="9">IF(ISNUMBER(SEARCH("INSERT INTO", D126)), "", ",") &amp; B127</f>
        <v>[RequiredPaymentIdToReverse]</v>
      </c>
      <c r="E127" t="str">
        <f>IF(ISNUMBER(SEARCH("INSERT INTO", D126)), "", ",") &amp; IF(ISNUMBER(SEARCH("char",C127)),"' + ISNULL('''' + "&amp;B127&amp;" + '''' , 'NULL')  + '",IF(ISNUMBER(SEARCH("date",C127)),"' + ISNULL('''' + convert(sysname, "&amp;B127&amp;", 120) + '''', 'NULL')  + '",IF(ISNUMBER(SEARCH("uniqueidentifier",C127)),"' + ISNULL('''' + cast("&amp;B127&amp;" as sysname) + '''' , 'NULL')  + '","' + ISNULL(cast("&amp;B127&amp;" as sysname), 'NULL')  + '")))</f>
        <v>' + ISNULL('''' + cast([RequiredPaymentIdToReverse] as sysname) + '''' , 'NULL')  + '</v>
      </c>
    </row>
    <row r="128" spans="1:5" x14ac:dyDescent="0.25">
      <c r="B128" t="s">
        <v>135</v>
      </c>
      <c r="C128" t="s">
        <v>136</v>
      </c>
      <c r="D128" t="str">
        <f t="shared" si="9"/>
        <v>,[ReasonForReversal]</v>
      </c>
      <c r="E128" t="str">
        <f t="shared" ref="E128:E131" si="10">IF(ISNUMBER(SEARCH("INSERT INTO", D127)), "", ",") &amp; IF(ISNUMBER(SEARCH("char",C128)),"' + ISNULL('''' + "&amp;B128&amp;" + '''' , 'NULL')  + '",IF(ISNUMBER(SEARCH("date",C128)),"' + ISNULL('''' + convert(sysname, "&amp;B128&amp;", 120) + '''', 'NULL')  + '",IF(ISNUMBER(SEARCH("uniqueidentifier",C128)),"' + ISNULL('''' + cast("&amp;B128&amp;" as sysname) + '''' , 'NULL')  + '","' + ISNULL(cast("&amp;B128&amp;" as sysname), 'NULL')  + '")))</f>
        <v>,' + ISNULL('''' + [ReasonForReversal] + '''' , 'NULL')  + '</v>
      </c>
    </row>
    <row r="129" spans="1:8" x14ac:dyDescent="0.25">
      <c r="B129" t="s">
        <v>137</v>
      </c>
      <c r="C129" t="s">
        <v>138</v>
      </c>
      <c r="D129" t="str">
        <f t="shared" si="9"/>
        <v>,[RequestorName]</v>
      </c>
      <c r="E129" t="str">
        <f t="shared" si="10"/>
        <v>,' + ISNULL('''' + [RequestorName] + '''' , 'NULL')  + '</v>
      </c>
    </row>
    <row r="130" spans="1:8" x14ac:dyDescent="0.25">
      <c r="B130" t="s">
        <v>139</v>
      </c>
      <c r="C130" t="s">
        <v>140</v>
      </c>
      <c r="D130" t="str">
        <f t="shared" si="9"/>
        <v>,[DateUploaded]</v>
      </c>
      <c r="E130" t="str">
        <f t="shared" si="10"/>
        <v>,' + ISNULL('''' + convert(sysname, [DateUploaded], 120) + '''', 'NULL')  + '</v>
      </c>
    </row>
    <row r="131" spans="1:8" x14ac:dyDescent="0.25">
      <c r="B131" t="s">
        <v>141</v>
      </c>
      <c r="C131" t="s">
        <v>142</v>
      </c>
      <c r="D131" t="str">
        <f t="shared" si="9"/>
        <v>,[RequiredPaymentIdForReversal]</v>
      </c>
      <c r="E131" t="str">
        <f t="shared" si="10"/>
        <v>,' + ISNULL('''' + cast([RequiredPaymentIdForReversal] as sysname) + '''' , 'NULL')  + '</v>
      </c>
    </row>
    <row r="133" spans="1:8" x14ac:dyDescent="0.25">
      <c r="E133" t="s">
        <v>37</v>
      </c>
    </row>
    <row r="134" spans="1:8" x14ac:dyDescent="0.25">
      <c r="E134" t="s">
        <v>22</v>
      </c>
    </row>
    <row r="135" spans="1:8" x14ac:dyDescent="0.25">
      <c r="F135" t="s">
        <v>23</v>
      </c>
    </row>
    <row r="136" spans="1:8" x14ac:dyDescent="0.25">
      <c r="G136" t="s">
        <v>24</v>
      </c>
    </row>
    <row r="137" spans="1:8" x14ac:dyDescent="0.25">
      <c r="G137" t="s">
        <v>25</v>
      </c>
    </row>
    <row r="138" spans="1:8" x14ac:dyDescent="0.25">
      <c r="G138" t="s">
        <v>26</v>
      </c>
    </row>
    <row r="139" spans="1:8" x14ac:dyDescent="0.25">
      <c r="H139" t="s">
        <v>27</v>
      </c>
    </row>
    <row r="140" spans="1:8" x14ac:dyDescent="0.25">
      <c r="F140" t="s">
        <v>10</v>
      </c>
    </row>
    <row r="143" spans="1:8" x14ac:dyDescent="0.25">
      <c r="D143" t="str">
        <f>"SELECT 'INSERT INTO " &amp; A144 &amp; "("</f>
        <v>SELECT 'INSERT INTO [DataLock].[PriceEpisodePeriodMatch](</v>
      </c>
      <c r="E143" t="s">
        <v>11</v>
      </c>
    </row>
    <row r="144" spans="1:8" x14ac:dyDescent="0.25">
      <c r="A144" t="s">
        <v>28</v>
      </c>
      <c r="B144" t="s">
        <v>18</v>
      </c>
      <c r="C144" t="s">
        <v>123</v>
      </c>
      <c r="D144" t="str">
        <f>IF(ISNUMBER(SEARCH("INSERT INTO", D143)), "", ",") &amp; B144</f>
        <v>[Ukprn]</v>
      </c>
      <c r="E144" t="str">
        <f>IF(ISNUMBER(SEARCH("INSERT INTO", D143)), "", ",") &amp; IF(ISNUMBER(SEARCH("char",C144)),"' + ISNULL('''' + "&amp;B144&amp;" + '''' , 'NULL')  + '",IF(ISNUMBER(SEARCH("date",C144)),"' + ISNULL('''' + convert(sysname, "&amp;B144&amp;", 120) + '''', 'NULL')  + '",IF(ISNUMBER(SEARCH("uniqueidentifier",C144)),"' + ISNULL('''' + cast("&amp;B144&amp;" as sysname) + '''' , 'NULL')  + '","' + ISNULL(cast("&amp;B144&amp;" as sysname), 'NULL')  + '")))</f>
        <v>' + ISNULL(cast([Ukprn] as sysname), 'NULL')  + '</v>
      </c>
    </row>
    <row r="145" spans="2:5" x14ac:dyDescent="0.25">
      <c r="B145" t="s">
        <v>50</v>
      </c>
      <c r="C145" t="s">
        <v>80</v>
      </c>
      <c r="D145" t="str">
        <f t="shared" ref="D145:D156" si="11">IF(ISNUMBER(SEARCH("INSERT INTO", D144)), "", ",") &amp; B145</f>
        <v>,[PriceEpisodeIdentifier]</v>
      </c>
      <c r="E145" t="str">
        <f t="shared" ref="E145:E156" si="12">IF(ISNUMBER(SEARCH("INSERT INTO", D144)), "", ",") &amp; IF(ISNUMBER(SEARCH("char",C145)),"' + ISNULL('''' + "&amp;B145&amp;" + '''' , 'NULL')  + '",IF(ISNUMBER(SEARCH("date",C145)),"' + ISNULL('''' + convert(sysname, "&amp;B145&amp;", 120) + '''', 'NULL')  + '",IF(ISNUMBER(SEARCH("uniqueidentifier",C145)),"' + ISNULL('''' + cast("&amp;B145&amp;" as sysname) + '''' , 'NULL')  + '","' + ISNULL(cast("&amp;B145&amp;" as sysname), 'NULL')  + '")))</f>
        <v>,' + ISNULL('''' + [PriceEpisodeIdentifier] + '''' , 'NULL')  + '</v>
      </c>
    </row>
    <row r="146" spans="2:5" x14ac:dyDescent="0.25">
      <c r="B146" t="s">
        <v>47</v>
      </c>
      <c r="C146" t="s">
        <v>76</v>
      </c>
      <c r="D146" t="str">
        <f t="shared" si="11"/>
        <v>,[LearnRefNumber]</v>
      </c>
      <c r="E146" t="str">
        <f t="shared" si="12"/>
        <v>,' + ISNULL('''' + [LearnRefNumber] + '''' , 'NULL')  + '</v>
      </c>
    </row>
    <row r="147" spans="2:5" x14ac:dyDescent="0.25">
      <c r="B147" t="s">
        <v>48</v>
      </c>
      <c r="C147" t="s">
        <v>77</v>
      </c>
      <c r="D147" t="str">
        <f t="shared" si="11"/>
        <v>,[AimSeqNumber]</v>
      </c>
      <c r="E147" t="str">
        <f t="shared" si="12"/>
        <v>,' + ISNULL(cast([AimSeqNumber] as sysname), 'NULL')  + '</v>
      </c>
    </row>
    <row r="148" spans="2:5" x14ac:dyDescent="0.25">
      <c r="B148" t="s">
        <v>42</v>
      </c>
      <c r="C148" t="s">
        <v>71</v>
      </c>
      <c r="D148" t="str">
        <f t="shared" si="11"/>
        <v>,[CommitmentId]</v>
      </c>
      <c r="E148" t="str">
        <f t="shared" si="12"/>
        <v>,' + ISNULL(cast([CommitmentId] as sysname), 'NULL')  + '</v>
      </c>
    </row>
    <row r="149" spans="2:5" x14ac:dyDescent="0.25">
      <c r="B149" t="s">
        <v>143</v>
      </c>
      <c r="C149" t="s">
        <v>144</v>
      </c>
      <c r="D149" t="str">
        <f t="shared" si="11"/>
        <v>,[VersionId]</v>
      </c>
      <c r="E149" t="str">
        <f t="shared" si="12"/>
        <v>,' + ISNULL('''' + [VersionId] + '''' , 'NULL')  + '</v>
      </c>
    </row>
    <row r="150" spans="2:5" x14ac:dyDescent="0.25">
      <c r="B150" t="s">
        <v>145</v>
      </c>
      <c r="C150" t="s">
        <v>146</v>
      </c>
      <c r="D150" t="str">
        <f t="shared" si="11"/>
        <v>,[Period]</v>
      </c>
      <c r="E150" t="str">
        <f t="shared" si="12"/>
        <v>,' + ISNULL(cast([Period] as sysname), 'NULL')  + '</v>
      </c>
    </row>
    <row r="151" spans="2:5" x14ac:dyDescent="0.25">
      <c r="B151" t="s">
        <v>147</v>
      </c>
      <c r="C151" t="s">
        <v>148</v>
      </c>
      <c r="D151" t="str">
        <f t="shared" si="11"/>
        <v>,[Payable]</v>
      </c>
      <c r="E151" t="str">
        <f t="shared" si="12"/>
        <v>,' + ISNULL(cast([Payable] as sysname), 'NULL')  + '</v>
      </c>
    </row>
    <row r="152" spans="2:5" x14ac:dyDescent="0.25">
      <c r="B152" t="s">
        <v>61</v>
      </c>
      <c r="C152" t="s">
        <v>91</v>
      </c>
      <c r="D152" t="str">
        <f t="shared" si="11"/>
        <v>,[TransactionType]</v>
      </c>
      <c r="E152" t="str">
        <f t="shared" si="12"/>
        <v>,' + ISNULL(cast([TransactionType] as sysname), 'NULL')  + '</v>
      </c>
    </row>
    <row r="153" spans="2:5" x14ac:dyDescent="0.25">
      <c r="B153" t="s">
        <v>58</v>
      </c>
      <c r="C153" t="s">
        <v>88</v>
      </c>
      <c r="D153" t="str">
        <f t="shared" si="11"/>
        <v>,[CollectionPeriodName]</v>
      </c>
      <c r="E153" t="str">
        <f t="shared" si="12"/>
        <v>,' + ISNULL('''' + [CollectionPeriodName] + '''' , 'NULL')  + '</v>
      </c>
    </row>
    <row r="154" spans="2:5" x14ac:dyDescent="0.25">
      <c r="B154" t="s">
        <v>59</v>
      </c>
      <c r="C154" t="s">
        <v>89</v>
      </c>
      <c r="D154" t="str">
        <f t="shared" si="11"/>
        <v>,[CollectionPeriodMonth]</v>
      </c>
      <c r="E154" t="str">
        <f t="shared" si="12"/>
        <v>,' + ISNULL(cast([CollectionPeriodMonth] as sysname), 'NULL')  + '</v>
      </c>
    </row>
    <row r="155" spans="2:5" x14ac:dyDescent="0.25">
      <c r="B155" t="s">
        <v>60</v>
      </c>
      <c r="C155" t="s">
        <v>90</v>
      </c>
      <c r="D155" t="str">
        <f t="shared" si="11"/>
        <v>,[CollectionPeriodYear]</v>
      </c>
      <c r="E155" t="str">
        <f t="shared" si="12"/>
        <v>,' + ISNULL(cast([CollectionPeriodYear] as sysname), 'NULL')  + '</v>
      </c>
    </row>
    <row r="156" spans="2:5" x14ac:dyDescent="0.25">
      <c r="B156" t="s">
        <v>149</v>
      </c>
      <c r="C156" t="s">
        <v>150</v>
      </c>
      <c r="D156" t="str">
        <f t="shared" si="11"/>
        <v>,[TransactionTypesFlag]</v>
      </c>
      <c r="E156" t="str">
        <f t="shared" si="12"/>
        <v>,' + ISNULL(cast([TransactionTypesFlag] as sysname), 'NULL')  + '</v>
      </c>
    </row>
    <row r="158" spans="2:5" x14ac:dyDescent="0.25">
      <c r="E158" t="s">
        <v>38</v>
      </c>
    </row>
    <row r="159" spans="2:5" x14ac:dyDescent="0.25">
      <c r="E159" t="s">
        <v>29</v>
      </c>
    </row>
    <row r="162" spans="1:5" x14ac:dyDescent="0.25">
      <c r="D162" t="str">
        <f>"SELECT 'INSERT INTO " &amp; A163 &amp; "("</f>
        <v>SELECT 'INSERT INTO [DataLock].[PriceEpisodeMatch](</v>
      </c>
      <c r="E162" t="s">
        <v>11</v>
      </c>
    </row>
    <row r="163" spans="1:5" x14ac:dyDescent="0.25">
      <c r="A163" t="s">
        <v>30</v>
      </c>
      <c r="B163" t="s">
        <v>18</v>
      </c>
      <c r="C163" t="s">
        <v>123</v>
      </c>
      <c r="D163" t="str">
        <f t="shared" ref="D163:D171" si="13">IF(ISNUMBER(SEARCH("INSERT INTO", D162)), "", ",") &amp; B163</f>
        <v>[Ukprn]</v>
      </c>
      <c r="E163" t="str">
        <f>IF(ISNUMBER(SEARCH("INSERT INTO", D162)), "", ",") &amp; IF(ISNUMBER(SEARCH("char",C163)),"' + ISNULL('''' + "&amp;B163&amp;" + '''' , 'NULL')  + '",IF(ISNUMBER(SEARCH("date",C163)),"' + ISNULL('''' + convert(sysname, "&amp;B163&amp;", 120) + '''', 'NULL')  + '",IF(ISNUMBER(SEARCH("uniqueidentifier",C163)),"' + ISNULL('''' + cast("&amp;B163&amp;" as sysname) + '''' , 'NULL')  + '","' + ISNULL(cast("&amp;B163&amp;" as sysname), 'NULL')  + '")))</f>
        <v>' + ISNULL(cast([Ukprn] as sysname), 'NULL')  + '</v>
      </c>
    </row>
    <row r="164" spans="1:5" x14ac:dyDescent="0.25">
      <c r="B164" t="s">
        <v>50</v>
      </c>
      <c r="C164" t="s">
        <v>80</v>
      </c>
      <c r="D164" t="str">
        <f t="shared" si="13"/>
        <v>,[PriceEpisodeIdentifier]</v>
      </c>
      <c r="E164" t="str">
        <f t="shared" ref="E164:E171" si="14">IF(ISNUMBER(SEARCH("INSERT INTO", D163)), "", ",") &amp; IF(ISNUMBER(SEARCH("char",C164)),"' + ISNULL('''' + "&amp;B164&amp;" + '''' , 'NULL')  + '",IF(ISNUMBER(SEARCH("date",C164)),"' + ISNULL('''' + convert(sysname, "&amp;B164&amp;", 120) + '''', 'NULL')  + '",IF(ISNUMBER(SEARCH("uniqueidentifier",C164)),"' + ISNULL('''' + cast("&amp;B164&amp;" as sysname) + '''' , 'NULL')  + '","' + ISNULL(cast("&amp;B164&amp;" as sysname), 'NULL')  + '")))</f>
        <v>,' + ISNULL('''' + [PriceEpisodeIdentifier] + '''' , 'NULL')  + '</v>
      </c>
    </row>
    <row r="165" spans="1:5" x14ac:dyDescent="0.25">
      <c r="B165" t="s">
        <v>47</v>
      </c>
      <c r="C165" t="s">
        <v>76</v>
      </c>
      <c r="D165" t="str">
        <f t="shared" si="13"/>
        <v>,[LearnRefNumber]</v>
      </c>
      <c r="E165" t="str">
        <f t="shared" si="14"/>
        <v>,' + ISNULL('''' + [LearnRefNumber] + '''' , 'NULL')  + '</v>
      </c>
    </row>
    <row r="166" spans="1:5" x14ac:dyDescent="0.25">
      <c r="B166" t="s">
        <v>48</v>
      </c>
      <c r="C166" t="s">
        <v>77</v>
      </c>
      <c r="D166" t="str">
        <f t="shared" si="13"/>
        <v>,[AimSeqNumber]</v>
      </c>
      <c r="E166" t="str">
        <f t="shared" si="14"/>
        <v>,' + ISNULL(cast([AimSeqNumber] as sysname), 'NULL')  + '</v>
      </c>
    </row>
    <row r="167" spans="1:5" x14ac:dyDescent="0.25">
      <c r="B167" t="s">
        <v>42</v>
      </c>
      <c r="C167" t="s">
        <v>71</v>
      </c>
      <c r="D167" t="str">
        <f t="shared" si="13"/>
        <v>,[CommitmentId]</v>
      </c>
      <c r="E167" t="str">
        <f t="shared" si="14"/>
        <v>,' + ISNULL(cast([CommitmentId] as sysname), 'NULL')  + '</v>
      </c>
    </row>
    <row r="168" spans="1:5" x14ac:dyDescent="0.25">
      <c r="B168" t="s">
        <v>58</v>
      </c>
      <c r="C168" t="s">
        <v>88</v>
      </c>
      <c r="D168" t="str">
        <f t="shared" si="13"/>
        <v>,[CollectionPeriodName]</v>
      </c>
      <c r="E168" t="str">
        <f t="shared" si="14"/>
        <v>,' + ISNULL('''' + [CollectionPeriodName] + '''' , 'NULL')  + '</v>
      </c>
    </row>
    <row r="169" spans="1:5" x14ac:dyDescent="0.25">
      <c r="B169" t="s">
        <v>59</v>
      </c>
      <c r="C169" t="s">
        <v>89</v>
      </c>
      <c r="D169" t="str">
        <f t="shared" si="13"/>
        <v>,[CollectionPeriodMonth]</v>
      </c>
      <c r="E169" t="str">
        <f t="shared" si="14"/>
        <v>,' + ISNULL(cast([CollectionPeriodMonth] as sysname), 'NULL')  + '</v>
      </c>
    </row>
    <row r="170" spans="1:5" x14ac:dyDescent="0.25">
      <c r="B170" t="s">
        <v>60</v>
      </c>
      <c r="C170" t="s">
        <v>90</v>
      </c>
      <c r="D170" t="str">
        <f t="shared" si="13"/>
        <v>,[CollectionPeriodYear]</v>
      </c>
      <c r="E170" t="str">
        <f t="shared" si="14"/>
        <v>,' + ISNULL(cast([CollectionPeriodYear] as sysname), 'NULL')  + '</v>
      </c>
    </row>
    <row r="171" spans="1:5" x14ac:dyDescent="0.25">
      <c r="B171" t="s">
        <v>151</v>
      </c>
      <c r="C171" t="s">
        <v>152</v>
      </c>
      <c r="D171" t="str">
        <f t="shared" si="13"/>
        <v>,[IsSuccess]</v>
      </c>
      <c r="E171" t="str">
        <f t="shared" si="14"/>
        <v>,' + ISNULL(cast([IsSuccess] as sysname), 'NULL')  + '</v>
      </c>
    </row>
    <row r="173" spans="1:5" x14ac:dyDescent="0.25">
      <c r="E173" t="s">
        <v>39</v>
      </c>
    </row>
    <row r="174" spans="1:5" x14ac:dyDescent="0.25">
      <c r="E174" t="s">
        <v>29</v>
      </c>
    </row>
    <row r="176" spans="1:5" x14ac:dyDescent="0.25">
      <c r="D176" t="str">
        <f>"SELECT 'INSERT INTO " &amp; A177 &amp; "("</f>
        <v>SELECT 'INSERT INTO [DataLock].[ValidationErrorByPeriod](</v>
      </c>
      <c r="E176" t="s">
        <v>11</v>
      </c>
    </row>
    <row r="177" spans="1:5" x14ac:dyDescent="0.25">
      <c r="A177" t="s">
        <v>31</v>
      </c>
      <c r="B177" t="s">
        <v>18</v>
      </c>
      <c r="C177" t="s">
        <v>123</v>
      </c>
      <c r="D177" t="str">
        <f t="shared" ref="D177:D185" si="15">IF(ISNUMBER(SEARCH("INSERT INTO", D176)), "", ",") &amp; B177</f>
        <v>[Ukprn]</v>
      </c>
      <c r="E177" t="str">
        <f>IF(ISNUMBER(SEARCH("INSERT INTO", D176)), "", ",") &amp; IF(ISNUMBER(SEARCH("char",C177)),"' + ISNULL('''' + "&amp;B177&amp;" + '''' , 'NULL')  + '",IF(ISNUMBER(SEARCH("date",C177)),"' + ISNULL('''' + convert(sysname, "&amp;B177&amp;", 120) + '''', 'NULL')  + '",IF(ISNUMBER(SEARCH("uniqueidentifier",C177)),"' + ISNULL('''' + cast("&amp;B177&amp;" as sysname) + '''' , 'NULL')  + '","' + ISNULL(cast("&amp;B177&amp;" as sysname), 'NULL')  + '")))</f>
        <v>' + ISNULL(cast([Ukprn] as sysname), 'NULL')  + '</v>
      </c>
    </row>
    <row r="178" spans="1:5" x14ac:dyDescent="0.25">
      <c r="B178" t="s">
        <v>47</v>
      </c>
      <c r="C178" t="s">
        <v>76</v>
      </c>
      <c r="D178" t="str">
        <f t="shared" si="15"/>
        <v>,[LearnRefNumber]</v>
      </c>
      <c r="E178" t="str">
        <f t="shared" ref="E178:E185" si="16">IF(ISNUMBER(SEARCH("INSERT INTO", D177)), "", ",") &amp; IF(ISNUMBER(SEARCH("char",C178)),"' + ISNULL('''' + "&amp;B178&amp;" + '''' , 'NULL')  + '",IF(ISNUMBER(SEARCH("date",C178)),"' + ISNULL('''' + convert(sysname, "&amp;B178&amp;", 120) + '''', 'NULL')  + '",IF(ISNUMBER(SEARCH("uniqueidentifier",C178)),"' + ISNULL('''' + cast("&amp;B178&amp;" as sysname) + '''' , 'NULL')  + '","' + ISNULL(cast("&amp;B178&amp;" as sysname), 'NULL')  + '")))</f>
        <v>,' + ISNULL('''' + [LearnRefNumber] + '''' , 'NULL')  + '</v>
      </c>
    </row>
    <row r="179" spans="1:5" x14ac:dyDescent="0.25">
      <c r="B179" t="s">
        <v>48</v>
      </c>
      <c r="C179" t="s">
        <v>77</v>
      </c>
      <c r="D179" t="str">
        <f t="shared" si="15"/>
        <v>,[AimSeqNumber]</v>
      </c>
      <c r="E179" t="str">
        <f t="shared" si="16"/>
        <v>,' + ISNULL(cast([AimSeqNumber] as sysname), 'NULL')  + '</v>
      </c>
    </row>
    <row r="180" spans="1:5" x14ac:dyDescent="0.25">
      <c r="B180" t="s">
        <v>153</v>
      </c>
      <c r="C180" t="s">
        <v>154</v>
      </c>
      <c r="D180" t="str">
        <f t="shared" si="15"/>
        <v>,[RuleId]</v>
      </c>
      <c r="E180" t="str">
        <f t="shared" si="16"/>
        <v>,' + ISNULL('''' + [RuleId] + '''' , 'NULL')  + '</v>
      </c>
    </row>
    <row r="181" spans="1:5" x14ac:dyDescent="0.25">
      <c r="B181" t="s">
        <v>50</v>
      </c>
      <c r="C181" t="s">
        <v>80</v>
      </c>
      <c r="D181" t="str">
        <f t="shared" si="15"/>
        <v>,[PriceEpisodeIdentifier]</v>
      </c>
      <c r="E181" t="str">
        <f t="shared" si="16"/>
        <v>,' + ISNULL('''' + [PriceEpisodeIdentifier] + '''' , 'NULL')  + '</v>
      </c>
    </row>
    <row r="182" spans="1:5" x14ac:dyDescent="0.25">
      <c r="B182" t="s">
        <v>145</v>
      </c>
      <c r="C182" t="s">
        <v>146</v>
      </c>
      <c r="D182" t="str">
        <f t="shared" si="15"/>
        <v>,[Period]</v>
      </c>
      <c r="E182" t="str">
        <f t="shared" si="16"/>
        <v>,' + ISNULL(cast([Period] as sysname), 'NULL')  + '</v>
      </c>
    </row>
    <row r="183" spans="1:5" x14ac:dyDescent="0.25">
      <c r="B183" t="s">
        <v>58</v>
      </c>
      <c r="C183" t="s">
        <v>88</v>
      </c>
      <c r="D183" t="str">
        <f t="shared" si="15"/>
        <v>,[CollectionPeriodName]</v>
      </c>
      <c r="E183" t="str">
        <f t="shared" si="16"/>
        <v>,' + ISNULL('''' + [CollectionPeriodName] + '''' , 'NULL')  + '</v>
      </c>
    </row>
    <row r="184" spans="1:5" x14ac:dyDescent="0.25">
      <c r="B184" t="s">
        <v>59</v>
      </c>
      <c r="C184" t="s">
        <v>89</v>
      </c>
      <c r="D184" t="str">
        <f t="shared" si="15"/>
        <v>,[CollectionPeriodMonth]</v>
      </c>
      <c r="E184" t="str">
        <f t="shared" si="16"/>
        <v>,' + ISNULL(cast([CollectionPeriodMonth] as sysname), 'NULL')  + '</v>
      </c>
    </row>
    <row r="185" spans="1:5" x14ac:dyDescent="0.25">
      <c r="B185" t="s">
        <v>60</v>
      </c>
      <c r="C185" t="s">
        <v>90</v>
      </c>
      <c r="D185" t="str">
        <f t="shared" si="15"/>
        <v>,[CollectionPeriodYear]</v>
      </c>
      <c r="E185" t="str">
        <f t="shared" si="16"/>
        <v>,' + ISNULL(cast([CollectionPeriodYear] as sysname), 'NULL')  + '</v>
      </c>
    </row>
    <row r="187" spans="1:5" x14ac:dyDescent="0.25">
      <c r="E187" t="s">
        <v>40</v>
      </c>
    </row>
    <row r="188" spans="1:5" x14ac:dyDescent="0.25">
      <c r="E188" t="s">
        <v>29</v>
      </c>
    </row>
    <row r="190" spans="1:5" x14ac:dyDescent="0.25">
      <c r="D190" t="str">
        <f>"SELECT 'INSERT INTO " &amp; A191 &amp; "("</f>
        <v>SELECT 'INSERT INTO [DataLock].[ValidationError](</v>
      </c>
      <c r="E190" t="s">
        <v>11</v>
      </c>
    </row>
    <row r="191" spans="1:5" x14ac:dyDescent="0.25">
      <c r="A191" t="s">
        <v>32</v>
      </c>
      <c r="B191" t="s">
        <v>18</v>
      </c>
      <c r="C191" t="s">
        <v>123</v>
      </c>
      <c r="D191" t="str">
        <f t="shared" ref="D191:D198" si="17">IF(ISNUMBER(SEARCH("INSERT INTO", D190)), "", ",") &amp; B191</f>
        <v>[Ukprn]</v>
      </c>
      <c r="E191" t="str">
        <f>IF(ISNUMBER(SEARCH("INSERT INTO", D190)), "", ",") &amp; IF(ISNUMBER(SEARCH("char",C191)),"' + ISNULL('''' + "&amp;B191&amp;" + '''' , 'NULL')  + '",IF(ISNUMBER(SEARCH("date",C191)),"' + ISNULL('''' + convert(sysname, "&amp;B191&amp;", 120) + '''', 'NULL')  + '",IF(ISNUMBER(SEARCH("uniqueidentifier",C191)),"' + ISNULL('''' + cast("&amp;B191&amp;" as sysname) + '''' , 'NULL')  + '","' + ISNULL(cast("&amp;B191&amp;" as sysname), 'NULL')  + '")))</f>
        <v>' + ISNULL(cast([Ukprn] as sysname), 'NULL')  + '</v>
      </c>
    </row>
    <row r="192" spans="1:5" x14ac:dyDescent="0.25">
      <c r="B192" t="s">
        <v>47</v>
      </c>
      <c r="C192" t="s">
        <v>76</v>
      </c>
      <c r="D192" t="str">
        <f t="shared" si="17"/>
        <v>,[LearnRefNumber]</v>
      </c>
      <c r="E192" t="str">
        <f t="shared" ref="E192:E198" si="18">IF(ISNUMBER(SEARCH("INSERT INTO", D191)), "", ",") &amp; IF(ISNUMBER(SEARCH("char",C192)),"' + ISNULL('''' + "&amp;B192&amp;" + '''' , 'NULL')  + '",IF(ISNUMBER(SEARCH("date",C192)),"' + ISNULL('''' + convert(sysname, "&amp;B192&amp;", 120) + '''', 'NULL')  + '",IF(ISNUMBER(SEARCH("uniqueidentifier",C192)),"' + ISNULL('''' + cast("&amp;B192&amp;" as sysname) + '''' , 'NULL')  + '","' + ISNULL(cast("&amp;B192&amp;" as sysname), 'NULL')  + '")))</f>
        <v>,' + ISNULL('''' + [LearnRefNumber] + '''' , 'NULL')  + '</v>
      </c>
    </row>
    <row r="193" spans="2:5" x14ac:dyDescent="0.25">
      <c r="B193" t="s">
        <v>48</v>
      </c>
      <c r="C193" t="s">
        <v>77</v>
      </c>
      <c r="D193" t="str">
        <f t="shared" si="17"/>
        <v>,[AimSeqNumber]</v>
      </c>
      <c r="E193" t="str">
        <f t="shared" si="18"/>
        <v>,' + ISNULL(cast([AimSeqNumber] as sysname), 'NULL')  + '</v>
      </c>
    </row>
    <row r="194" spans="2:5" x14ac:dyDescent="0.25">
      <c r="B194" t="s">
        <v>153</v>
      </c>
      <c r="C194" t="s">
        <v>154</v>
      </c>
      <c r="D194" t="str">
        <f t="shared" si="17"/>
        <v>,[RuleId]</v>
      </c>
      <c r="E194" t="str">
        <f t="shared" si="18"/>
        <v>,' + ISNULL('''' + [RuleId] + '''' , 'NULL')  + '</v>
      </c>
    </row>
    <row r="195" spans="2:5" x14ac:dyDescent="0.25">
      <c r="B195" t="s">
        <v>50</v>
      </c>
      <c r="C195" t="s">
        <v>80</v>
      </c>
      <c r="D195" t="str">
        <f t="shared" si="17"/>
        <v>,[PriceEpisodeIdentifier]</v>
      </c>
      <c r="E195" t="str">
        <f t="shared" si="18"/>
        <v>,' + ISNULL('''' + [PriceEpisodeIdentifier] + '''' , 'NULL')  + '</v>
      </c>
    </row>
    <row r="196" spans="2:5" x14ac:dyDescent="0.25">
      <c r="B196" t="s">
        <v>58</v>
      </c>
      <c r="C196" t="s">
        <v>88</v>
      </c>
      <c r="D196" t="str">
        <f t="shared" si="17"/>
        <v>,[CollectionPeriodName]</v>
      </c>
      <c r="E196" t="str">
        <f t="shared" si="18"/>
        <v>,' + ISNULL('''' + [CollectionPeriodName] + '''' , 'NULL')  + '</v>
      </c>
    </row>
    <row r="197" spans="2:5" x14ac:dyDescent="0.25">
      <c r="B197" t="s">
        <v>59</v>
      </c>
      <c r="C197" t="s">
        <v>89</v>
      </c>
      <c r="D197" t="str">
        <f t="shared" si="17"/>
        <v>,[CollectionPeriodMonth]</v>
      </c>
      <c r="E197" t="str">
        <f t="shared" si="18"/>
        <v>,' + ISNULL(cast([CollectionPeriodMonth] as sysname), 'NULL')  + '</v>
      </c>
    </row>
    <row r="198" spans="2:5" x14ac:dyDescent="0.25">
      <c r="B198" t="s">
        <v>60</v>
      </c>
      <c r="C198" t="s">
        <v>90</v>
      </c>
      <c r="D198" t="str">
        <f t="shared" si="17"/>
        <v>,[CollectionPeriodYear]</v>
      </c>
      <c r="E198" t="str">
        <f t="shared" si="18"/>
        <v>,' + ISNULL(cast([CollectionPeriodYear] as sysname), 'NULL')  + '</v>
      </c>
    </row>
    <row r="200" spans="2:5" x14ac:dyDescent="0.25">
      <c r="E200" t="s">
        <v>41</v>
      </c>
    </row>
    <row r="201" spans="2:5" x14ac:dyDescent="0.25">
      <c r="E20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Beliy</dc:creator>
  <cp:lastModifiedBy>Maxim Beliy</cp:lastModifiedBy>
  <dcterms:created xsi:type="dcterms:W3CDTF">2018-10-30T14:31:20Z</dcterms:created>
  <dcterms:modified xsi:type="dcterms:W3CDTF">2018-10-31T16:08:00Z</dcterms:modified>
</cp:coreProperties>
</file>