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6.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C:\My Documents\SFA_Current\Tribal.SkillsFundingAgency\ReportTemplates\"/>
    </mc:Choice>
  </mc:AlternateContent>
  <bookViews>
    <workbookView xWindow="22335" yWindow="2820" windowWidth="19320" windowHeight="7890" tabRatio="908"/>
  </bookViews>
  <sheets>
    <sheet name="Contents" sheetId="25" r:id="rId1"/>
    <sheet name="Usage" sheetId="12" r:id="rId2"/>
    <sheet name="Opportunities" sheetId="9" r:id="rId3"/>
    <sheet name="Courses" sheetId="10" r:id="rId4"/>
    <sheet name="Quality" sheetId="13" r:id="rId5"/>
    <sheet name="Updates" sheetId="31" r:id="rId6"/>
    <sheet name="Reference" sheetId="24" r:id="rId7"/>
    <sheet name="Usage data" sheetId="18" r:id="rId8"/>
    <sheet name="Provision data" sheetId="20" r:id="rId9"/>
    <sheet name="Quality data" sheetId="19" r:id="rId10"/>
  </sheets>
  <definedNames>
    <definedName name="LatestProvisionData">'Provision data'!$M$1:$M$77</definedName>
    <definedName name="LatestQualityData">'Quality data'!$M$1:$M$11</definedName>
    <definedName name="LatestUsageData">'Usage data'!$M$1:$M$2</definedName>
    <definedName name="_xlnm.Print_Area" localSheetId="6">Reference!$A$1:$D$16</definedName>
  </definedNames>
  <calcPr calcId="171027"/>
  <fileRecoveryPr autoRecover="0"/>
</workbook>
</file>

<file path=xl/calcChain.xml><?xml version="1.0" encoding="utf-8"?>
<calcChain xmlns="http://schemas.openxmlformats.org/spreadsheetml/2006/main">
  <c r="D14" i="25" l="1"/>
  <c r="M14" i="19" l="1"/>
  <c r="L14" i="19"/>
  <c r="K14" i="19"/>
  <c r="J14" i="19"/>
  <c r="I14" i="19"/>
  <c r="H14" i="19"/>
  <c r="G14" i="19"/>
  <c r="F14" i="19"/>
  <c r="E14" i="19"/>
  <c r="D14" i="19"/>
  <c r="C14" i="19"/>
  <c r="B14" i="19"/>
  <c r="M13" i="19"/>
  <c r="L13" i="19"/>
  <c r="K13" i="19"/>
  <c r="J13" i="19"/>
  <c r="I13" i="19"/>
  <c r="H13" i="19"/>
  <c r="G13" i="19"/>
  <c r="F13" i="19"/>
  <c r="E13" i="19"/>
  <c r="D13" i="19"/>
  <c r="C13" i="19"/>
  <c r="B13" i="19"/>
  <c r="M11" i="19"/>
  <c r="L11" i="19"/>
  <c r="K11" i="19"/>
  <c r="J11" i="19"/>
  <c r="I11" i="19"/>
  <c r="H11" i="19"/>
  <c r="G11" i="19"/>
  <c r="F11" i="19"/>
  <c r="E11" i="19"/>
  <c r="D11" i="19"/>
  <c r="C11" i="19"/>
  <c r="B11" i="19"/>
  <c r="M10" i="19"/>
  <c r="L10" i="19"/>
  <c r="K10" i="19"/>
  <c r="J10" i="19"/>
  <c r="I10" i="19"/>
  <c r="H10" i="19"/>
  <c r="G10" i="19"/>
  <c r="F10" i="19"/>
  <c r="E10" i="19"/>
  <c r="D10" i="19"/>
  <c r="C10" i="19"/>
  <c r="B10" i="19"/>
  <c r="M9" i="19"/>
  <c r="L9" i="19"/>
  <c r="K9" i="19"/>
  <c r="J9" i="19"/>
  <c r="I9" i="19"/>
  <c r="H9" i="19"/>
  <c r="G9" i="19"/>
  <c r="F9" i="19"/>
  <c r="E9" i="19"/>
  <c r="D9" i="19"/>
  <c r="C9" i="19"/>
  <c r="B9" i="19"/>
  <c r="M8" i="19"/>
  <c r="L8" i="19"/>
  <c r="K8" i="19"/>
  <c r="J8" i="19"/>
  <c r="I8" i="19"/>
  <c r="H8" i="19"/>
  <c r="G8" i="19"/>
  <c r="F8" i="19"/>
  <c r="E8" i="19"/>
  <c r="D8" i="19"/>
  <c r="C8" i="19"/>
  <c r="B8" i="19"/>
  <c r="K24" i="25" l="1"/>
  <c r="K23" i="25"/>
  <c r="K22" i="25"/>
  <c r="K21" i="25"/>
  <c r="K19" i="25" l="1"/>
  <c r="M6" i="19"/>
  <c r="L6" i="19"/>
  <c r="K6" i="19"/>
  <c r="J6" i="19"/>
  <c r="I6" i="19"/>
  <c r="H6" i="19"/>
  <c r="G6" i="19"/>
  <c r="F6" i="19"/>
  <c r="E6" i="19"/>
  <c r="D6" i="19"/>
  <c r="C6" i="19"/>
  <c r="B6" i="19"/>
  <c r="O39" i="13"/>
  <c r="O38" i="13"/>
  <c r="O36" i="13"/>
  <c r="O35" i="13"/>
  <c r="R39" i="13"/>
  <c r="R38" i="13"/>
  <c r="R36" i="13"/>
  <c r="R35" i="13"/>
  <c r="K27" i="25"/>
  <c r="M1" i="20"/>
  <c r="M22" i="10"/>
  <c r="L1" i="20"/>
  <c r="L22" i="10"/>
  <c r="K1" i="20"/>
  <c r="K22" i="10"/>
  <c r="J1" i="20"/>
  <c r="J22" i="10"/>
  <c r="I1" i="20"/>
  <c r="I22" i="10"/>
  <c r="H1" i="20"/>
  <c r="H22" i="10"/>
  <c r="G1" i="20"/>
  <c r="G22" i="10"/>
  <c r="F1" i="20"/>
  <c r="F22" i="10"/>
  <c r="E1" i="20"/>
  <c r="D1" i="20"/>
  <c r="C1" i="20"/>
  <c r="B1" i="20"/>
  <c r="M1" i="19"/>
  <c r="L1" i="19"/>
  <c r="K1" i="19"/>
  <c r="J1" i="19"/>
  <c r="I1" i="19"/>
  <c r="H1" i="19"/>
  <c r="G1" i="19"/>
  <c r="F1" i="19"/>
  <c r="E1" i="19"/>
  <c r="D1" i="19"/>
  <c r="C1" i="19"/>
  <c r="B1" i="19"/>
  <c r="L23" i="10"/>
  <c r="K23" i="10"/>
  <c r="J23" i="10"/>
  <c r="I23" i="10"/>
  <c r="H23" i="10"/>
  <c r="G23" i="10"/>
  <c r="F23" i="10"/>
  <c r="M23" i="10"/>
  <c r="M25" i="9"/>
  <c r="L25" i="9"/>
  <c r="K25" i="9"/>
  <c r="J25" i="9"/>
  <c r="I25" i="9"/>
  <c r="H25" i="9"/>
  <c r="G25" i="9"/>
  <c r="N25" i="9"/>
  <c r="G24" i="9"/>
  <c r="K20" i="25"/>
  <c r="K26" i="25"/>
  <c r="M24" i="9"/>
  <c r="I24" i="9"/>
  <c r="K24" i="9"/>
  <c r="N24" i="9"/>
  <c r="J24" i="9"/>
  <c r="H24" i="9"/>
  <c r="L24" i="9"/>
  <c r="R40" i="13" l="1"/>
  <c r="O40" i="13"/>
  <c r="R37" i="13"/>
  <c r="O37" i="13"/>
  <c r="O41" i="13" l="1"/>
  <c r="P36" i="13" s="1"/>
  <c r="R41" i="13"/>
  <c r="S39" i="13" s="1"/>
  <c r="S35" i="13"/>
  <c r="P38" i="13"/>
  <c r="P40" i="13" s="1"/>
  <c r="S36" i="13"/>
  <c r="P35" i="13"/>
  <c r="P37" i="13" s="1"/>
  <c r="P39" i="13"/>
  <c r="S38" i="13"/>
  <c r="S40" i="13" s="1"/>
  <c r="S37" i="13" l="1"/>
  <c r="S41" i="13"/>
</calcChain>
</file>

<file path=xl/sharedStrings.xml><?xml version="1.0" encoding="utf-8"?>
<sst xmlns="http://schemas.openxmlformats.org/spreadsheetml/2006/main" count="179" uniqueCount="158">
  <si>
    <t>Chart number</t>
  </si>
  <si>
    <t>Chart title</t>
  </si>
  <si>
    <t>Explanatory summary</t>
  </si>
  <si>
    <t>Data sheet</t>
  </si>
  <si>
    <t>Usage data</t>
  </si>
  <si>
    <t xml:space="preserve">Total number of courses </t>
  </si>
  <si>
    <t>Provider RAG</t>
  </si>
  <si>
    <t>Support data</t>
  </si>
  <si>
    <t>USAGE</t>
  </si>
  <si>
    <t>PROVISION</t>
  </si>
  <si>
    <t>Availability data</t>
  </si>
  <si>
    <t xml:space="preserve">Total number of manually updated opportunities </t>
  </si>
  <si>
    <t xml:space="preserve"> </t>
  </si>
  <si>
    <t>Total bulk upload vs manual updates</t>
  </si>
  <si>
    <t xml:space="preserve">Number of opportunities </t>
  </si>
  <si>
    <t>Number of opportunities/week</t>
  </si>
  <si>
    <t>* Note that this excludes providers who have set an opportunity to 'pending' status</t>
  </si>
  <si>
    <t>Total number of bulk upload opportunities**</t>
  </si>
  <si>
    <t>** Note that a bulk upload opportunity may subsequently be overwritten by a manual update: this will count both as a bulk upload and a manual update in these figures</t>
  </si>
  <si>
    <t>Number of providers with a valid superuser</t>
  </si>
  <si>
    <t>Courses</t>
  </si>
  <si>
    <t>Opportunities</t>
  </si>
  <si>
    <t>AT A GLANCE</t>
  </si>
  <si>
    <t>Opportunities data</t>
  </si>
  <si>
    <t>Courses data</t>
  </si>
  <si>
    <t>Provider Portal Availability</t>
  </si>
  <si>
    <t>Number of opportunities*</t>
  </si>
  <si>
    <t>* Note that the number of opportunities may be attached to courses of all statuses.  The sum of in-scope and out of scope opportunities will not equal the total number of opportunities.</t>
  </si>
  <si>
    <t>Not applicable</t>
  </si>
  <si>
    <t>** Note that there may be more than one A10 code attached to an opportunity.</t>
  </si>
  <si>
    <t>POOR</t>
  </si>
  <si>
    <t>GOOD</t>
  </si>
  <si>
    <t>AVERAGE</t>
  </si>
  <si>
    <t>VERY GOOD</t>
  </si>
  <si>
    <t>*Includes only providers with live courses</t>
  </si>
  <si>
    <t>User Sessions</t>
  </si>
  <si>
    <t>Poor Providers</t>
  </si>
  <si>
    <t>Average Providers</t>
  </si>
  <si>
    <t>Good Providers</t>
  </si>
  <si>
    <t>Very Good Providers</t>
  </si>
  <si>
    <t>Average Quality Score</t>
  </si>
  <si>
    <t>Full time</t>
  </si>
  <si>
    <t>Flexible</t>
  </si>
  <si>
    <t>Not known</t>
  </si>
  <si>
    <t>Part time</t>
  </si>
  <si>
    <t>Part of a full time programme</t>
  </si>
  <si>
    <t>Study modes</t>
  </si>
  <si>
    <t>Opp study modes</t>
  </si>
  <si>
    <t>Distance without attendance</t>
  </si>
  <si>
    <t>Work-based</t>
  </si>
  <si>
    <t>Mixed mode</t>
  </si>
  <si>
    <t>Online (without attendance)</t>
  </si>
  <si>
    <t>Online (with attendance)</t>
  </si>
  <si>
    <t>Location / campus</t>
  </si>
  <si>
    <t>Distance with attendance</t>
  </si>
  <si>
    <t>Face-to-face (non-campus)</t>
  </si>
  <si>
    <t>Opp attendance modes</t>
  </si>
  <si>
    <t>Twilight</t>
  </si>
  <si>
    <t>Customised</t>
  </si>
  <si>
    <t>Day/Block release</t>
  </si>
  <si>
    <t>Weekend</t>
  </si>
  <si>
    <t>Evening</t>
  </si>
  <si>
    <t>Daytime / working hours</t>
  </si>
  <si>
    <t>Opp attendance pattern</t>
  </si>
  <si>
    <t>Attendance modes</t>
  </si>
  <si>
    <t>Attendance patterns</t>
  </si>
  <si>
    <t>No Qualification</t>
  </si>
  <si>
    <t>Apprenticeship</t>
  </si>
  <si>
    <t>International Baccalaureate Diploma</t>
  </si>
  <si>
    <t>Access To Higher Education</t>
  </si>
  <si>
    <t>Foundation Degree</t>
  </si>
  <si>
    <t>Undergraduate Qualification</t>
  </si>
  <si>
    <t>Postgraduate Qualification</t>
  </si>
  <si>
    <t>Certificate Of Attendance</t>
  </si>
  <si>
    <t>Functional Skill</t>
  </si>
  <si>
    <t>Basic/Key Skill</t>
  </si>
  <si>
    <t>Course Provider Certificate (This Must Include An Assessed Element)</t>
  </si>
  <si>
    <t>External Awarded Qualification - Non-Accredited</t>
  </si>
  <si>
    <t>Other Regulated/Accredited Qualification</t>
  </si>
  <si>
    <t>14-19 Diploma And Relevant Components</t>
  </si>
  <si>
    <t>Qualification types</t>
  </si>
  <si>
    <t>Qualification levels</t>
  </si>
  <si>
    <t>Quality</t>
  </si>
  <si>
    <t>Quality data</t>
  </si>
  <si>
    <t>Provider Support</t>
  </si>
  <si>
    <t>Course qual types***</t>
  </si>
  <si>
    <t>Course qual levels***</t>
  </si>
  <si>
    <t>Quality Rating*</t>
  </si>
  <si>
    <t>Provider Quality Ratings</t>
  </si>
  <si>
    <t>Ratings % History</t>
  </si>
  <si>
    <t>0.5 - 1 year</t>
  </si>
  <si>
    <t>1 week or less</t>
  </si>
  <si>
    <t>1-2 years</t>
  </si>
  <si>
    <t>1-3 months</t>
  </si>
  <si>
    <t>1-4 weeks</t>
  </si>
  <si>
    <t>3-6 months</t>
  </si>
  <si>
    <t>Durations</t>
  </si>
  <si>
    <t>Entry Level</t>
  </si>
  <si>
    <t>Higher Level</t>
  </si>
  <si>
    <t>Level 1</t>
  </si>
  <si>
    <t>Level 2</t>
  </si>
  <si>
    <t>Level 3</t>
  </si>
  <si>
    <t>Level 4</t>
  </si>
  <si>
    <t>Level 5</t>
  </si>
  <si>
    <t>Level 6</t>
  </si>
  <si>
    <t>Level 7</t>
  </si>
  <si>
    <t>Level 8</t>
  </si>
  <si>
    <t>Unknown / Not Applicable</t>
  </si>
  <si>
    <t>Poor</t>
  </si>
  <si>
    <t>Very Good</t>
  </si>
  <si>
    <t>Good</t>
  </si>
  <si>
    <t>Average</t>
  </si>
  <si>
    <t>%</t>
  </si>
  <si>
    <t>Total</t>
  </si>
  <si>
    <t>POOR and AVERAGE</t>
  </si>
  <si>
    <t>GOOD and VERY GOOD</t>
  </si>
  <si>
    <t>Providers with no courses</t>
  </si>
  <si>
    <t xml:space="preserve">Number of courses </t>
  </si>
  <si>
    <t xml:space="preserve">Number of LIVE courses </t>
  </si>
  <si>
    <t>Number of LIVE opportunities*</t>
  </si>
  <si>
    <t>Monthly chart of the availiability of the provider portal during core and non-core periods</t>
  </si>
  <si>
    <t>Monthly chart of the number of telephone and email enquiries to the helpdesk during the report month</t>
  </si>
  <si>
    <t>Pie chart of the number of providers according to quality rating.</t>
  </si>
  <si>
    <t>Pie chart of the number of providers with a user account that have logged in (at any point in history) according to whether they have updated an opportunity within the previous two months of the report week (GREEN), have last updated an opportunity more than two months and less than three months since the report week (AMBER), or have last updated an opportunity more than three months since the report week (RED).  Note that the clock starts from 1st August 2010</t>
  </si>
  <si>
    <t>Number of providers that have not updated an opportunity in past year</t>
  </si>
  <si>
    <t>Number of providers</t>
  </si>
  <si>
    <t>Average Quality Status</t>
  </si>
  <si>
    <t>Providers with 0 Courses</t>
  </si>
  <si>
    <t>Professional or Industry specific Qualification</t>
  </si>
  <si>
    <t xml:space="preserve">   </t>
  </si>
  <si>
    <t>Last month</t>
  </si>
  <si>
    <t>This month</t>
  </si>
  <si>
    <t>1 to 2 Months</t>
  </si>
  <si>
    <t>2 to 3 Months</t>
  </si>
  <si>
    <t>Up to 1 Month ***</t>
  </si>
  <si>
    <t>More than 3 Months</t>
  </si>
  <si>
    <t>Total number of bulk upload opportunities in last month</t>
  </si>
  <si>
    <t>Total number of manually updated opportunities updated in last month</t>
  </si>
  <si>
    <t>Number of users that have updated during the last month</t>
  </si>
  <si>
    <t xml:space="preserve">Number of providers who have updated at least one opportunity in last month* </t>
  </si>
  <si>
    <t>Provider Portal Course Directory: {0} - {1}</t>
  </si>
  <si>
    <t>GCE A/AS Level Or Equivalent</t>
  </si>
  <si>
    <t>GCSE Or Equivalent</t>
  </si>
  <si>
    <t>HNC/HND/Higher Education Awards</t>
  </si>
  <si>
    <t>NVQ  And Relevant Components</t>
  </si>
  <si>
    <t>Total number of opportunities</t>
  </si>
  <si>
    <t>Pie chart of the total number of live (not pending or archived) bulk upload opportunities against the number of live (not pending or archived) opportunities manually inserted or updated</t>
  </si>
  <si>
    <t>Monthly chart of the number of live (not pending or archived) bulk upload opportunities loaded/week compared with the number of live (not pending or archived) opportunities manually saved/month</t>
  </si>
  <si>
    <t>Weekly chart tracking the number of unique users that have logged in per month</t>
  </si>
  <si>
    <t>Monthly chart of the number of live (not pending or archived) opportunities as at the end of each report month.  The opportunities may be attached to courses with any status</t>
  </si>
  <si>
    <t>Pie chart chart of the number of live (not pending or archived) courses as at the end of the report month, broken down according to qualification type</t>
  </si>
  <si>
    <t>Pie chart chart of the number of live (not pending or archived) courses as at the end of the report month, broken down according to qualification level</t>
  </si>
  <si>
    <t>Monthly chart of provider ratings as a percentage of the total number of providers</t>
  </si>
  <si>
    <t>Pie chart of the number of live (not pending or archived) opportunities as at the end of the report month, broken down according to study mode</t>
  </si>
  <si>
    <t>Pie chart of the number of live (not pending or archived) opportunities as at the end of the report month, broken down according to attendance mode</t>
  </si>
  <si>
    <t>Pie chart of the number of live (not pending or archived) opportunities as at the end of the report month, broken down according to attendance pattern</t>
  </si>
  <si>
    <t>Pie chart of the number of live (not pending or archived) opportunities as at the end of the report month, broken down according to duration</t>
  </si>
  <si>
    <t>Monthly chart of the number of live (not pending or archived) courses as at the end of each report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</si>
</sst>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3" x14ac:knownFonts="1">
    <font>
      <sz val="10"/>
      <name val="Arial"/>
    </font>
    <font>
      <sz val="10"/>
      <name val="Arial"/>
      <family val="2"/>
    </font>
    <font>
      <u/>
      <sz val="10"/>
      <name val="Arial"/>
      <family val="2"/>
    </font>
    <font>
      <u/>
      <sz val="11"/>
      <color indexed="12"/>
      <name val="Calibri"/>
      <family val="2"/>
    </font>
    <font>
      <b/>
      <sz val="10"/>
      <name val="Arial"/>
      <family val="2"/>
    </font>
    <font>
      <sz val="10"/>
      <color indexed="8"/>
      <name val="Arial"/>
      <family val="2"/>
    </font>
    <font>
      <sz val="7"/>
      <name val="Arial"/>
      <family val="2"/>
    </font>
    <font>
      <b/>
      <sz val="7"/>
      <name val="Arial"/>
      <family val="2"/>
    </font>
    <font>
      <sz val="10"/>
      <name val="Arial"/>
      <family val="2"/>
    </font>
    <font>
      <sz val="10"/>
      <name val="Arial"/>
      <family val="2"/>
    </font>
    <font>
      <sz val="11"/>
      <name val="Arial"/>
      <family val="2"/>
    </font>
    <font>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indexed="8"/>
      <name val="Calibri"/>
      <family val="2"/>
      <scheme val="minor"/>
    </font>
    <font>
      <sz val="12"/>
      <color theme="1"/>
      <name val="Arial"/>
      <family val="2"/>
    </font>
    <font>
      <sz val="11"/>
      <color theme="1"/>
      <name val="Calibri"/>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E4028C"/>
      <name val="Arial"/>
      <family val="2"/>
    </font>
    <font>
      <u/>
      <sz val="10"/>
      <name val="Calibri"/>
      <family val="2"/>
      <scheme val="minor"/>
    </font>
    <font>
      <b/>
      <sz val="10"/>
      <name val="Calibri"/>
      <family val="2"/>
      <scheme val="minor"/>
    </font>
    <font>
      <b/>
      <sz val="10"/>
      <color theme="0"/>
      <name val="Calibri"/>
      <family val="2"/>
      <scheme val="minor"/>
    </font>
    <font>
      <sz val="18"/>
      <color theme="0"/>
      <name val="Calibri"/>
      <family val="2"/>
      <scheme val="minor"/>
    </font>
    <font>
      <sz val="10"/>
      <name val="Calibri"/>
      <family val="2"/>
      <scheme val="minor"/>
    </font>
    <font>
      <sz val="16"/>
      <color theme="0"/>
      <name val="Calibri"/>
      <family val="2"/>
      <scheme val="minor"/>
    </font>
    <font>
      <sz val="11"/>
      <color theme="0"/>
      <name val="Arial"/>
      <family val="2"/>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DC662D"/>
      </patternFill>
    </fill>
    <fill>
      <gradientFill>
        <stop position="0">
          <color rgb="FFDC662D"/>
        </stop>
        <stop position="1">
          <color rgb="FFFAA61A"/>
        </stop>
      </gradientFill>
    </fill>
    <fill>
      <gradientFill>
        <stop position="0">
          <color rgb="FF005661"/>
        </stop>
        <stop position="1">
          <color rgb="FF009DBB"/>
        </stop>
      </gradientFill>
    </fill>
    <fill>
      <patternFill patternType="solid">
        <fgColor theme="6" tint="0.59999389629810485"/>
        <bgColor indexed="64"/>
      </patternFill>
    </fill>
    <fill>
      <gradientFill type="path">
        <stop position="0">
          <color rgb="FFFAA61A"/>
        </stop>
        <stop position="1">
          <color rgb="FFFAA61A"/>
        </stop>
      </gradientFill>
    </fill>
    <fill>
      <patternFill patternType="solid">
        <fgColor rgb="FFFFCCFF"/>
        <bgColor indexed="64"/>
      </patternFill>
    </fill>
    <fill>
      <patternFill patternType="solid">
        <fgColor rgb="FFCC3399"/>
        <bgColor indexed="64"/>
      </patternFill>
    </fill>
    <fill>
      <patternFill patternType="solid">
        <fgColor rgb="FFFF3399"/>
        <bgColor indexed="64"/>
      </patternFill>
    </fill>
    <fill>
      <gradientFill>
        <stop position="0">
          <color rgb="FF65246A"/>
        </stop>
        <stop position="1">
          <color rgb="FF963393"/>
        </stop>
      </gradientFill>
    </fill>
    <fill>
      <gradientFill>
        <stop position="0">
          <color rgb="FF8C0052"/>
        </stop>
        <stop position="1">
          <color rgb="FFE4028C"/>
        </stop>
      </gradientFill>
    </fill>
  </fills>
  <borders count="33">
    <border>
      <left/>
      <right/>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0"/>
      </bottom>
      <diagonal/>
    </border>
  </borders>
  <cellStyleXfs count="106">
    <xf numFmtId="0" fontId="0" fillId="0" borderId="0"/>
    <xf numFmtId="0" fontId="14" fillId="2" borderId="0" applyNumberFormat="0" applyBorder="0" applyAlignment="0" applyProtection="0"/>
    <xf numFmtId="0" fontId="14" fillId="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23" applyNumberFormat="0" applyAlignment="0" applyProtection="0"/>
    <xf numFmtId="0" fontId="18" fillId="28" borderId="24"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25" applyNumberFormat="0" applyFill="0" applyAlignment="0" applyProtection="0"/>
    <xf numFmtId="0" fontId="22" fillId="0" borderId="26" applyNumberFormat="0" applyFill="0" applyAlignment="0" applyProtection="0"/>
    <xf numFmtId="0" fontId="23" fillId="0" borderId="27"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5" fillId="30" borderId="23" applyNumberFormat="0" applyAlignment="0" applyProtection="0"/>
    <xf numFmtId="0" fontId="26" fillId="0" borderId="28" applyNumberFormat="0" applyFill="0" applyAlignment="0" applyProtection="0"/>
    <xf numFmtId="0" fontId="27" fillId="31" borderId="0" applyNumberFormat="0" applyBorder="0" applyAlignment="0" applyProtection="0"/>
    <xf numFmtId="0" fontId="28" fillId="0" borderId="0"/>
    <xf numFmtId="0" fontId="9"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4" fillId="0" borderId="0"/>
    <xf numFmtId="0" fontId="29" fillId="0" borderId="0"/>
    <xf numFmtId="0" fontId="14" fillId="0" borderId="0"/>
    <xf numFmtId="0" fontId="14" fillId="0" borderId="0"/>
    <xf numFmtId="0" fontId="29" fillId="0" borderId="0"/>
    <xf numFmtId="0" fontId="30" fillId="0" borderId="0"/>
    <xf numFmtId="0" fontId="5" fillId="0" borderId="0"/>
    <xf numFmtId="0" fontId="30" fillId="0" borderId="0"/>
    <xf numFmtId="0" fontId="5" fillId="0" borderId="0"/>
    <xf numFmtId="0" fontId="1" fillId="0" borderId="0"/>
    <xf numFmtId="0" fontId="30" fillId="0" borderId="0"/>
    <xf numFmtId="0" fontId="1" fillId="0" borderId="0"/>
    <xf numFmtId="0" fontId="1" fillId="0" borderId="0"/>
    <xf numFmtId="0" fontId="1" fillId="0" borderId="0"/>
    <xf numFmtId="0" fontId="28"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32" borderId="29" applyNumberFormat="0" applyFont="0" applyAlignment="0" applyProtection="0"/>
    <xf numFmtId="0" fontId="14" fillId="32" borderId="29" applyNumberFormat="0" applyFont="0" applyAlignment="0" applyProtection="0"/>
    <xf numFmtId="0" fontId="31" fillId="27" borderId="3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xf numFmtId="0" fontId="33" fillId="0" borderId="31" applyNumberFormat="0" applyFill="0" applyAlignment="0" applyProtection="0"/>
    <xf numFmtId="0" fontId="34" fillId="0" borderId="0" applyNumberFormat="0" applyFill="0" applyBorder="0" applyAlignment="0" applyProtection="0"/>
  </cellStyleXfs>
  <cellXfs count="84">
    <xf numFmtId="0" fontId="0" fillId="0" borderId="0" xfId="0"/>
    <xf numFmtId="0" fontId="0" fillId="33" borderId="0" xfId="0" applyFill="1"/>
    <xf numFmtId="0" fontId="35" fillId="33" borderId="0" xfId="0" applyFont="1" applyFill="1"/>
    <xf numFmtId="0" fontId="36" fillId="33" borderId="0" xfId="46" applyFont="1" applyFill="1" applyAlignment="1" applyProtection="1"/>
    <xf numFmtId="0" fontId="36" fillId="33" borderId="0" xfId="0" applyFont="1" applyFill="1"/>
    <xf numFmtId="0" fontId="2" fillId="33" borderId="0" xfId="0" applyFont="1" applyFill="1"/>
    <xf numFmtId="0" fontId="0" fillId="33" borderId="1" xfId="0" applyFill="1" applyBorder="1"/>
    <xf numFmtId="0" fontId="0" fillId="0" borderId="2" xfId="0" applyBorder="1"/>
    <xf numFmtId="49" fontId="37" fillId="0" borderId="3" xfId="0" applyNumberFormat="1" applyFont="1" applyBorder="1"/>
    <xf numFmtId="0" fontId="38" fillId="34" borderId="0" xfId="0" applyFont="1" applyFill="1" applyBorder="1"/>
    <xf numFmtId="0" fontId="38" fillId="35" borderId="0" xfId="0" applyFont="1" applyFill="1" applyBorder="1"/>
    <xf numFmtId="0" fontId="0" fillId="0" borderId="1" xfId="0" applyBorder="1"/>
    <xf numFmtId="0" fontId="0" fillId="0" borderId="4" xfId="0" applyBorder="1"/>
    <xf numFmtId="0" fontId="0" fillId="33" borderId="4" xfId="0" applyFill="1" applyBorder="1"/>
    <xf numFmtId="0" fontId="39" fillId="35" borderId="0" xfId="0" applyFont="1" applyFill="1" applyAlignment="1">
      <alignment vertical="center"/>
    </xf>
    <xf numFmtId="0" fontId="4" fillId="0" borderId="0" xfId="0" applyFont="1"/>
    <xf numFmtId="0" fontId="1" fillId="0" borderId="0" xfId="0" applyFont="1"/>
    <xf numFmtId="15" fontId="7" fillId="0" borderId="0" xfId="0" applyNumberFormat="1" applyFont="1" applyFill="1" applyBorder="1"/>
    <xf numFmtId="0" fontId="6" fillId="0" borderId="0" xfId="0" applyFont="1" applyFill="1" applyBorder="1" applyAlignment="1">
      <alignment horizontal="right"/>
    </xf>
    <xf numFmtId="49" fontId="1" fillId="0" borderId="0" xfId="0" applyNumberFormat="1" applyFont="1"/>
    <xf numFmtId="49" fontId="4" fillId="0" borderId="0" xfId="0" applyNumberFormat="1" applyFont="1"/>
    <xf numFmtId="49" fontId="1" fillId="0" borderId="0" xfId="0" applyNumberFormat="1" applyFont="1" applyAlignment="1">
      <alignment wrapText="1"/>
    </xf>
    <xf numFmtId="0" fontId="1" fillId="0" borderId="0" xfId="0" applyFont="1" applyAlignment="1">
      <alignment wrapText="1"/>
    </xf>
    <xf numFmtId="0" fontId="1" fillId="0" borderId="0" xfId="0" applyNumberFormat="1" applyFont="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xf numFmtId="0" fontId="1" fillId="0" borderId="9" xfId="0" applyFont="1" applyBorder="1" applyAlignment="1">
      <alignment wrapText="1"/>
    </xf>
    <xf numFmtId="0" fontId="1" fillId="0" borderId="11" xfId="0" applyFont="1" applyBorder="1"/>
    <xf numFmtId="0" fontId="1" fillId="0" borderId="12" xfId="0" applyFont="1" applyBorder="1" applyAlignment="1">
      <alignment horizontal="center"/>
    </xf>
    <xf numFmtId="0" fontId="1" fillId="0" borderId="13" xfId="46" applyFont="1" applyBorder="1" applyAlignment="1" applyProtection="1"/>
    <xf numFmtId="0" fontId="1" fillId="0" borderId="12" xfId="0" applyFont="1" applyBorder="1" applyAlignment="1">
      <alignment wrapText="1"/>
    </xf>
    <xf numFmtId="0" fontId="1" fillId="0" borderId="14" xfId="0" applyFont="1" applyBorder="1"/>
    <xf numFmtId="0" fontId="1" fillId="0" borderId="9" xfId="0" applyFont="1" applyBorder="1"/>
    <xf numFmtId="0" fontId="1" fillId="0" borderId="15" xfId="0" applyFont="1" applyBorder="1" applyAlignment="1">
      <alignment horizontal="center"/>
    </xf>
    <xf numFmtId="0" fontId="1" fillId="0" borderId="16" xfId="0" applyFont="1" applyBorder="1"/>
    <xf numFmtId="0" fontId="1" fillId="0" borderId="15" xfId="0" applyFont="1" applyBorder="1" applyAlignment="1">
      <alignment wrapText="1"/>
    </xf>
    <xf numFmtId="0" fontId="1" fillId="0" borderId="17" xfId="0" applyFont="1" applyBorder="1"/>
    <xf numFmtId="0" fontId="1" fillId="0" borderId="18" xfId="0" applyFont="1" applyBorder="1" applyAlignment="1">
      <alignment horizontal="center"/>
    </xf>
    <xf numFmtId="0" fontId="1" fillId="0" borderId="19" xfId="0" applyFont="1" applyBorder="1"/>
    <xf numFmtId="0" fontId="1" fillId="0" borderId="18" xfId="0" applyFont="1" applyBorder="1" applyAlignment="1">
      <alignment wrapText="1"/>
    </xf>
    <xf numFmtId="0" fontId="1" fillId="0" borderId="20" xfId="0" applyFont="1" applyBorder="1"/>
    <xf numFmtId="2" fontId="1" fillId="0" borderId="0" xfId="0" applyNumberFormat="1" applyFont="1" applyAlignment="1">
      <alignment horizontal="center"/>
    </xf>
    <xf numFmtId="0" fontId="1" fillId="0" borderId="0" xfId="59" applyFont="1"/>
    <xf numFmtId="49" fontId="1" fillId="37" borderId="0" xfId="0" applyNumberFormat="1" applyFont="1" applyFill="1"/>
    <xf numFmtId="0" fontId="1" fillId="37" borderId="0" xfId="0" applyFont="1" applyFill="1" applyAlignment="1">
      <alignment horizontal="center"/>
    </xf>
    <xf numFmtId="0" fontId="1" fillId="37" borderId="0" xfId="0" applyFont="1" applyFill="1" applyBorder="1" applyAlignment="1">
      <alignment horizontal="center"/>
    </xf>
    <xf numFmtId="2" fontId="1" fillId="37" borderId="0" xfId="0" applyNumberFormat="1" applyFont="1" applyFill="1" applyAlignment="1">
      <alignment horizontal="center"/>
    </xf>
    <xf numFmtId="0" fontId="1" fillId="37" borderId="0" xfId="0" applyNumberFormat="1" applyFont="1" applyFill="1" applyAlignment="1">
      <alignment horizontal="center"/>
    </xf>
    <xf numFmtId="0" fontId="1" fillId="37" borderId="0" xfId="0" applyFont="1" applyFill="1"/>
    <xf numFmtId="15" fontId="1" fillId="0" borderId="0" xfId="0" applyNumberFormat="1" applyFont="1"/>
    <xf numFmtId="3" fontId="38" fillId="38" borderId="0" xfId="0" applyNumberFormat="1" applyFont="1" applyFill="1" applyBorder="1" applyAlignment="1">
      <alignment horizontal="center"/>
    </xf>
    <xf numFmtId="10" fontId="38" fillId="38" borderId="0" xfId="0" applyNumberFormat="1" applyFont="1" applyFill="1" applyBorder="1" applyAlignment="1">
      <alignment horizontal="center"/>
    </xf>
    <xf numFmtId="1" fontId="38" fillId="38" borderId="0" xfId="0" applyNumberFormat="1" applyFont="1" applyFill="1" applyBorder="1" applyAlignment="1">
      <alignment horizontal="center"/>
    </xf>
    <xf numFmtId="0" fontId="0" fillId="0" borderId="0" xfId="0" applyBorder="1"/>
    <xf numFmtId="0" fontId="10" fillId="33" borderId="6" xfId="0" applyFont="1" applyFill="1" applyBorder="1"/>
    <xf numFmtId="164" fontId="10" fillId="33" borderId="6" xfId="0" applyNumberFormat="1" applyFont="1" applyFill="1" applyBorder="1" applyAlignment="1">
      <alignment horizontal="center"/>
    </xf>
    <xf numFmtId="0" fontId="10" fillId="0" borderId="0" xfId="0" applyFont="1" applyFill="1" applyBorder="1"/>
    <xf numFmtId="0" fontId="10" fillId="39" borderId="6" xfId="0" applyFont="1" applyFill="1" applyBorder="1"/>
    <xf numFmtId="164" fontId="10" fillId="39" borderId="6" xfId="0" applyNumberFormat="1" applyFont="1" applyFill="1" applyBorder="1" applyAlignment="1">
      <alignment horizontal="center"/>
    </xf>
    <xf numFmtId="0" fontId="10" fillId="40" borderId="6" xfId="0" applyFont="1" applyFill="1" applyBorder="1"/>
    <xf numFmtId="9" fontId="10" fillId="40" borderId="6" xfId="0" applyNumberFormat="1" applyFont="1" applyFill="1" applyBorder="1" applyAlignment="1">
      <alignment horizontal="center"/>
    </xf>
    <xf numFmtId="3" fontId="40" fillId="0" borderId="6" xfId="0" applyNumberFormat="1" applyFont="1" applyBorder="1" applyAlignment="1">
      <alignment horizontal="center"/>
    </xf>
    <xf numFmtId="0" fontId="10" fillId="33" borderId="21" xfId="0" applyFont="1" applyFill="1" applyBorder="1"/>
    <xf numFmtId="0" fontId="10" fillId="41" borderId="22" xfId="0" applyFont="1" applyFill="1" applyBorder="1"/>
    <xf numFmtId="0" fontId="0" fillId="35" borderId="0" xfId="0" applyFill="1" applyAlignment="1">
      <alignment horizontal="center"/>
    </xf>
    <xf numFmtId="49" fontId="37" fillId="0" borderId="6" xfId="0" applyNumberFormat="1" applyFont="1" applyBorder="1" applyAlignment="1">
      <alignment horizontal="center"/>
    </xf>
    <xf numFmtId="0" fontId="42" fillId="41" borderId="6" xfId="0" applyFont="1" applyFill="1" applyBorder="1" applyAlignment="1">
      <alignment horizontal="center"/>
    </xf>
    <xf numFmtId="0" fontId="42" fillId="41" borderId="8" xfId="0" applyFont="1" applyFill="1" applyBorder="1" applyAlignment="1">
      <alignment horizontal="center"/>
    </xf>
    <xf numFmtId="3" fontId="10" fillId="33" borderId="6" xfId="0" applyNumberFormat="1" applyFont="1" applyFill="1" applyBorder="1" applyAlignment="1">
      <alignment horizontal="center"/>
    </xf>
    <xf numFmtId="3" fontId="10" fillId="39" borderId="6" xfId="0" applyNumberFormat="1" applyFont="1" applyFill="1" applyBorder="1" applyAlignment="1">
      <alignment horizontal="center"/>
    </xf>
    <xf numFmtId="3" fontId="10" fillId="40" borderId="6" xfId="0" applyNumberFormat="1" applyFont="1" applyFill="1" applyBorder="1" applyAlignment="1">
      <alignment horizontal="center"/>
    </xf>
    <xf numFmtId="0" fontId="24" fillId="0" borderId="0" xfId="46" applyAlignment="1" applyProtection="1"/>
    <xf numFmtId="0" fontId="24" fillId="33" borderId="0" xfId="46" applyFill="1" applyAlignment="1" applyProtection="1"/>
    <xf numFmtId="0" fontId="38" fillId="35" borderId="32" xfId="0" applyFont="1" applyFill="1" applyBorder="1" applyAlignment="1">
      <alignment horizontal="center"/>
    </xf>
    <xf numFmtId="0" fontId="41" fillId="35" borderId="0" xfId="0" applyFont="1" applyFill="1" applyAlignment="1">
      <alignment horizontal="center" vertical="center"/>
    </xf>
    <xf numFmtId="0" fontId="39" fillId="35" borderId="0" xfId="0" applyFont="1" applyFill="1" applyAlignment="1">
      <alignment horizontal="center" vertical="center"/>
    </xf>
    <xf numFmtId="0" fontId="0" fillId="42" borderId="0" xfId="0" applyFill="1" applyAlignment="1">
      <alignment horizontal="center"/>
    </xf>
    <xf numFmtId="0" fontId="0" fillId="43" borderId="0" xfId="0" applyFill="1" applyAlignment="1">
      <alignment horizontal="center"/>
    </xf>
    <xf numFmtId="0" fontId="0" fillId="36" borderId="0" xfId="0" applyFill="1" applyAlignment="1">
      <alignment horizontal="center"/>
    </xf>
  </cellXfs>
  <cellStyles count="106">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Explanatory Text" xfId="40" builtinId="53" customBuiltin="1"/>
    <cellStyle name="Good" xfId="41" builtinId="26" customBuiltin="1"/>
    <cellStyle name="Heading 1" xfId="42" builtinId="16" customBuiltin="1"/>
    <cellStyle name="Heading 2" xfId="43" builtinId="17" customBuiltin="1"/>
    <cellStyle name="Heading 3" xfId="44" builtinId="18" customBuiltin="1"/>
    <cellStyle name="Heading 4" xfId="45" builtinId="19" customBuiltin="1"/>
    <cellStyle name="Hyperlink" xfId="46" builtinId="8"/>
    <cellStyle name="Hyperlink 2" xfId="47"/>
    <cellStyle name="Input" xfId="48" builtinId="20" customBuiltin="1"/>
    <cellStyle name="Linked Cell" xfId="49" builtinId="24" customBuiltin="1"/>
    <cellStyle name="Neutral" xfId="50" builtinId="28" customBuiltin="1"/>
    <cellStyle name="Normal" xfId="0" builtinId="0"/>
    <cellStyle name="Normal 10" xfId="51"/>
    <cellStyle name="Normal 11" xfId="52"/>
    <cellStyle name="Normal 11 2" xfId="53"/>
    <cellStyle name="Normal 12" xfId="54"/>
    <cellStyle name="Normal 12 2" xfId="55"/>
    <cellStyle name="Normal 13" xfId="56"/>
    <cellStyle name="Normal 13 2" xfId="57"/>
    <cellStyle name="Normal 14" xfId="58"/>
    <cellStyle name="Normal 15" xfId="59"/>
    <cellStyle name="Normal 2" xfId="60"/>
    <cellStyle name="Normal 2 2" xfId="61"/>
    <cellStyle name="Normal 2 3" xfId="62"/>
    <cellStyle name="Normal 2 3 2" xfId="63"/>
    <cellStyle name="Normal 2 4" xfId="64"/>
    <cellStyle name="Normal 2 5" xfId="65"/>
    <cellStyle name="Normal 3" xfId="66"/>
    <cellStyle name="Normal 3 2" xfId="67"/>
    <cellStyle name="Normal 3 3" xfId="68"/>
    <cellStyle name="Normal 3 4" xfId="69"/>
    <cellStyle name="Normal 3 5" xfId="70"/>
    <cellStyle name="Normal 4" xfId="71"/>
    <cellStyle name="Normal 5" xfId="72"/>
    <cellStyle name="Normal 5 2" xfId="73"/>
    <cellStyle name="Normal 6" xfId="74"/>
    <cellStyle name="Normal 6 2" xfId="75"/>
    <cellStyle name="Normal 6 3" xfId="76"/>
    <cellStyle name="Normal 7" xfId="77"/>
    <cellStyle name="Normal 7 2" xfId="78"/>
    <cellStyle name="Normal 8" xfId="79"/>
    <cellStyle name="Normal 9" xfId="80"/>
    <cellStyle name="Note 2" xfId="81"/>
    <cellStyle name="Note 2 2" xfId="82"/>
    <cellStyle name="Output" xfId="83" builtinId="21" customBuiltin="1"/>
    <cellStyle name="Percent 10" xfId="84"/>
    <cellStyle name="Percent 11" xfId="85"/>
    <cellStyle name="Percent 12" xfId="86"/>
    <cellStyle name="Percent 12 2" xfId="87"/>
    <cellStyle name="Percent 13" xfId="88"/>
    <cellStyle name="Percent 13 2" xfId="89"/>
    <cellStyle name="Percent 14" xfId="90"/>
    <cellStyle name="Percent 2" xfId="91"/>
    <cellStyle name="Percent 3" xfId="92"/>
    <cellStyle name="Percent 4" xfId="93"/>
    <cellStyle name="Percent 5" xfId="94"/>
    <cellStyle name="Percent 6" xfId="95"/>
    <cellStyle name="Percent 6 2" xfId="96"/>
    <cellStyle name="Percent 7" xfId="97"/>
    <cellStyle name="Percent 7 2" xfId="98"/>
    <cellStyle name="Percent 8" xfId="99"/>
    <cellStyle name="Percent 8 2" xfId="100"/>
    <cellStyle name="Percent 9" xfId="101"/>
    <cellStyle name="Percent 9 2" xfId="102"/>
    <cellStyle name="Title" xfId="103" builtinId="15" customBuiltin="1"/>
    <cellStyle name="Total" xfId="104" builtinId="25" customBuiltin="1"/>
    <cellStyle name="Warning Text" xfId="105" builtinId="11" customBuiltin="1"/>
  </cellStyles>
  <dxfs count="0"/>
  <tableStyles count="0" defaultTableStyle="TableStyleMedium9" defaultPivotStyle="PivotStyleLight16"/>
  <colors>
    <mruColors>
      <color rgb="FF4F81BD"/>
      <color rgb="FF9BBB59"/>
      <color rgb="FF8064A2"/>
      <color rgb="FFC0504D"/>
      <color rgb="FF4BACC6"/>
      <color rgb="FF963393"/>
      <color rgb="FF65246A"/>
      <color rgb="FFFF00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2) Total Updates</a:t>
            </a:r>
          </a:p>
        </c:rich>
      </c:tx>
      <c:layout>
        <c:manualLayout>
          <c:xMode val="edge"/>
          <c:yMode val="edge"/>
          <c:x val="0.41464705261356893"/>
          <c:y val="1.0884227706830764E-2"/>
        </c:manualLayout>
      </c:layout>
      <c:overlay val="0"/>
    </c:title>
    <c:autoTitleDeleted val="0"/>
    <c:plotArea>
      <c:layout>
        <c:manualLayout>
          <c:layoutTarget val="inner"/>
          <c:xMode val="edge"/>
          <c:yMode val="edge"/>
          <c:x val="4.0361993585753236E-2"/>
          <c:y val="0.17462440612644939"/>
          <c:w val="0.74364330672258205"/>
          <c:h val="0.61269558578836891"/>
        </c:manualLayout>
      </c:layout>
      <c:lineChart>
        <c:grouping val="standard"/>
        <c:varyColors val="0"/>
        <c:ser>
          <c:idx val="2"/>
          <c:order val="0"/>
          <c:tx>
            <c:strRef>
              <c:f>'Usage data'!$A$10</c:f>
              <c:strCache>
                <c:ptCount val="1"/>
                <c:pt idx="0">
                  <c:v>Number of users that have updated during the last month</c:v>
                </c:pt>
              </c:strCache>
            </c:strRef>
          </c:tx>
          <c:spPr>
            <a:ln>
              <a:solidFill>
                <a:srgbClr val="65246A"/>
              </a:solidFill>
            </a:ln>
          </c:spPr>
          <c:marker>
            <c:symbol val="none"/>
          </c:marker>
          <c:cat>
            <c:numRef>
              <c:f>'Usage data'!$B$1:$M$1</c:f>
              <c:numCache>
                <c:formatCode>@</c:formatCode>
                <c:ptCount val="12"/>
              </c:numCache>
            </c:numRef>
          </c:cat>
          <c:val>
            <c:numRef>
              <c:f>'Usage data'!$B$11:$M$11</c:f>
              <c:numCache>
                <c:formatCode>General</c:formatCode>
                <c:ptCount val="12"/>
              </c:numCache>
            </c:numRef>
          </c:val>
          <c:smooth val="0"/>
          <c:extLst>
            <c:ext xmlns:c16="http://schemas.microsoft.com/office/drawing/2014/chart" uri="{C3380CC4-5D6E-409C-BE32-E72D297353CC}">
              <c16:uniqueId val="{00000000-49D4-433D-85B7-57BCA72B6F8B}"/>
            </c:ext>
          </c:extLst>
        </c:ser>
        <c:dLbls>
          <c:showLegendKey val="0"/>
          <c:showVal val="0"/>
          <c:showCatName val="0"/>
          <c:showSerName val="0"/>
          <c:showPercent val="0"/>
          <c:showBubbleSize val="0"/>
        </c:dLbls>
        <c:smooth val="0"/>
        <c:axId val="298779352"/>
        <c:axId val="1"/>
      </c:lineChart>
      <c:catAx>
        <c:axId val="298779352"/>
        <c:scaling>
          <c:orientation val="minMax"/>
        </c:scaling>
        <c:delete val="0"/>
        <c:axPos val="b"/>
        <c:numFmt formatCode="dd/mm/yy;@" sourceLinked="0"/>
        <c:majorTickMark val="out"/>
        <c:minorTickMark val="none"/>
        <c:tickLblPos val="nextTo"/>
        <c:txPr>
          <a:bodyPr rot="-2700000" vert="horz"/>
          <a:lstStyle/>
          <a:p>
            <a:pPr>
              <a:defRPr sz="105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98779352"/>
        <c:crosses val="autoZero"/>
        <c:crossBetween val="between"/>
      </c:valAx>
    </c:plotArea>
    <c:legend>
      <c:legendPos val="r"/>
      <c:legendEntry>
        <c:idx val="0"/>
        <c:txPr>
          <a:bodyPr/>
          <a:lstStyle/>
          <a:p>
            <a:pPr>
              <a:defRPr sz="690" b="0" i="0" u="none" strike="noStrike" baseline="0">
                <a:solidFill>
                  <a:srgbClr val="000000"/>
                </a:solidFill>
                <a:latin typeface="Calibri"/>
                <a:ea typeface="Calibri"/>
                <a:cs typeface="Calibri"/>
              </a:defRPr>
            </a:pPr>
            <a:endParaRPr lang="en-US"/>
          </a:p>
        </c:txPr>
      </c:legendEntry>
      <c:layout>
        <c:manualLayout>
          <c:xMode val="edge"/>
          <c:yMode val="edge"/>
          <c:x val="0.80771544333657319"/>
          <c:y val="0.19248329252961027"/>
          <c:w val="0.18813997764842505"/>
          <c:h val="0.54274303947300706"/>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sz="1100" b="1" i="0" u="none" strike="noStrike" baseline="0">
                <a:solidFill>
                  <a:srgbClr val="000000"/>
                </a:solidFill>
                <a:latin typeface="Calibri"/>
                <a:ea typeface="Calibri"/>
                <a:cs typeface="Calibri"/>
              </a:defRPr>
            </a:pPr>
            <a:r>
              <a:rPr lang="en-GB"/>
              <a:t>10) Qualification Types</a:t>
            </a:r>
          </a:p>
        </c:rich>
      </c:tx>
      <c:overlay val="0"/>
    </c:title>
    <c:autoTitleDeleted val="0"/>
    <c:plotArea>
      <c:layout>
        <c:manualLayout>
          <c:layoutTarget val="inner"/>
          <c:xMode val="edge"/>
          <c:yMode val="edge"/>
          <c:x val="0.30295668923737473"/>
          <c:y val="0.11070524934383202"/>
          <c:w val="0.54236014615820072"/>
          <c:h val="0.79997717676594771"/>
        </c:manualLayout>
      </c:layout>
      <c:barChart>
        <c:barDir val="bar"/>
        <c:grouping val="clustered"/>
        <c:varyColors val="0"/>
        <c:ser>
          <c:idx val="0"/>
          <c:order val="0"/>
          <c:tx>
            <c:strRef>
              <c:f>'Provision data'!$A$45</c:f>
              <c:strCache>
                <c:ptCount val="1"/>
                <c:pt idx="0">
                  <c:v>Course qual types***</c:v>
                </c:pt>
              </c:strCache>
            </c:strRef>
          </c:tx>
          <c:invertIfNegative val="0"/>
          <c:dLbls>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'Provision data'!$A$46:$A$64</c:f>
              <c:strCache>
                <c:ptCount val="19"/>
                <c:pt idx="0">
                  <c:v>14-19 Diploma And Relevant Components</c:v>
                </c:pt>
                <c:pt idx="1">
                  <c:v>Access To Higher Education</c:v>
                </c:pt>
                <c:pt idx="2">
                  <c:v>Apprenticeship</c:v>
                </c:pt>
                <c:pt idx="3">
                  <c:v>Basic/Key Skill</c:v>
                </c:pt>
                <c:pt idx="4">
                  <c:v>Certificate Of Attendance</c:v>
                </c:pt>
                <c:pt idx="5">
                  <c:v>Course Provider Certificate (This Must Include An Assessed Element)</c:v>
                </c:pt>
                <c:pt idx="6">
                  <c:v>External Awarded Qualification - Non-Accredited</c:v>
                </c:pt>
                <c:pt idx="7">
                  <c:v>Foundation Degree</c:v>
                </c:pt>
                <c:pt idx="8">
                  <c:v>Functional Skill</c:v>
                </c:pt>
                <c:pt idx="9">
                  <c:v>GCE A/AS Level Or Equivalent</c:v>
                </c:pt>
                <c:pt idx="10">
                  <c:v>GCSE Or Equivalent</c:v>
                </c:pt>
                <c:pt idx="11">
                  <c:v>HNC/HND/Higher Education Awards</c:v>
                </c:pt>
                <c:pt idx="12">
                  <c:v>International Baccalaureate Diploma</c:v>
                </c:pt>
                <c:pt idx="13">
                  <c:v>No Qualification</c:v>
                </c:pt>
                <c:pt idx="14">
                  <c:v>NVQ  And Relevant Components</c:v>
                </c:pt>
                <c:pt idx="15">
                  <c:v>Other Regulated/Accredited Qualification</c:v>
                </c:pt>
                <c:pt idx="16">
                  <c:v>Postgraduate Qualification</c:v>
                </c:pt>
                <c:pt idx="17">
                  <c:v>Undergraduate Qualification</c:v>
                </c:pt>
                <c:pt idx="18">
                  <c:v>Professional or Industry specific Qualification</c:v>
                </c:pt>
              </c:strCache>
            </c:strRef>
          </c:cat>
          <c:val>
            <c:numRef>
              <c:f>'Provision data'!$M$46:$M$63</c:f>
              <c:numCache>
                <c:formatCode>General</c:formatCode>
                <c:ptCount val="18"/>
              </c:numCache>
            </c:numRef>
          </c:val>
          <c:extLst>
            <c:ext xmlns:c16="http://schemas.microsoft.com/office/drawing/2014/chart" uri="{C3380CC4-5D6E-409C-BE32-E72D297353CC}">
              <c16:uniqueId val="{00000000-F3AA-4B85-B401-B23600E5EC14}"/>
            </c:ext>
          </c:extLst>
        </c:ser>
        <c:dLbls>
          <c:showLegendKey val="0"/>
          <c:showVal val="0"/>
          <c:showCatName val="0"/>
          <c:showSerName val="0"/>
          <c:showPercent val="0"/>
          <c:showBubbleSize val="0"/>
        </c:dLbls>
        <c:gapWidth val="100"/>
        <c:axId val="203060136"/>
        <c:axId val="1"/>
      </c:barChart>
      <c:catAx>
        <c:axId val="203060136"/>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b"/>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3060136"/>
        <c:crosses val="autoZero"/>
        <c:crossBetween val="between"/>
      </c:valAx>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sz="1100" b="1" i="0" u="none" strike="noStrike" baseline="0">
                <a:solidFill>
                  <a:srgbClr val="000000"/>
                </a:solidFill>
                <a:latin typeface="Calibri"/>
                <a:ea typeface="Calibri"/>
                <a:cs typeface="Calibri"/>
              </a:defRPr>
            </a:pPr>
            <a:r>
              <a:rPr lang="en-GB"/>
              <a:t>11) Course Qualificaton Levels</a:t>
            </a:r>
          </a:p>
        </c:rich>
      </c:tx>
      <c:overlay val="0"/>
    </c:title>
    <c:autoTitleDeleted val="0"/>
    <c:plotArea>
      <c:layout>
        <c:manualLayout>
          <c:layoutTarget val="inner"/>
          <c:xMode val="edge"/>
          <c:yMode val="edge"/>
          <c:x val="0.11519815342231159"/>
          <c:y val="9.2936775308149769E-2"/>
          <c:w val="0.83569479346996522"/>
          <c:h val="0.55820299677730156"/>
        </c:manualLayout>
      </c:layout>
      <c:barChart>
        <c:barDir val="col"/>
        <c:grouping val="clustered"/>
        <c:varyColors val="0"/>
        <c:ser>
          <c:idx val="0"/>
          <c:order val="0"/>
          <c:tx>
            <c:strRef>
              <c:f>'Provision data'!$A$66</c:f>
              <c:strCache>
                <c:ptCount val="1"/>
                <c:pt idx="0">
                  <c:v>Course qual levels***</c:v>
                </c:pt>
              </c:strCache>
            </c:strRef>
          </c:tx>
          <c:invertIfNegative val="0"/>
          <c:dLbls>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'Provision data'!$A$67:$A$77</c:f>
              <c:strCache>
                <c:ptCount val="11"/>
                <c:pt idx="0">
                  <c:v>Entry Level</c:v>
                </c:pt>
                <c:pt idx="1">
                  <c:v>Higher Level</c:v>
                </c:pt>
                <c:pt idx="2">
                  <c:v>Level 1</c:v>
                </c:pt>
                <c:pt idx="3">
                  <c:v>Level 2</c:v>
                </c:pt>
                <c:pt idx="4">
                  <c:v>Level 3</c:v>
                </c:pt>
                <c:pt idx="5">
                  <c:v>Level 4</c:v>
                </c:pt>
                <c:pt idx="6">
                  <c:v>Level 5</c:v>
                </c:pt>
                <c:pt idx="7">
                  <c:v>Level 6</c:v>
                </c:pt>
                <c:pt idx="8">
                  <c:v>Level 7</c:v>
                </c:pt>
                <c:pt idx="9">
                  <c:v>Level 8</c:v>
                </c:pt>
                <c:pt idx="10">
                  <c:v>Unknown / Not Applicable</c:v>
                </c:pt>
              </c:strCache>
            </c:strRef>
          </c:cat>
          <c:val>
            <c:numRef>
              <c:f>'Provision data'!$M$67:$M$77</c:f>
              <c:numCache>
                <c:formatCode>General</c:formatCode>
                <c:ptCount val="11"/>
              </c:numCache>
            </c:numRef>
          </c:val>
          <c:extLst>
            <c:ext xmlns:c16="http://schemas.microsoft.com/office/drawing/2014/chart" uri="{C3380CC4-5D6E-409C-BE32-E72D297353CC}">
              <c16:uniqueId val="{00000000-B85E-4CE0-B15C-473EFE4FF5BC}"/>
            </c:ext>
          </c:extLst>
        </c:ser>
        <c:dLbls>
          <c:showLegendKey val="0"/>
          <c:showVal val="0"/>
          <c:showCatName val="0"/>
          <c:showSerName val="0"/>
          <c:showPercent val="0"/>
          <c:showBubbleSize val="0"/>
        </c:dLbls>
        <c:gapWidth val="100"/>
        <c:axId val="203062432"/>
        <c:axId val="1"/>
      </c:barChart>
      <c:catAx>
        <c:axId val="203062432"/>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3062432"/>
        <c:crosses val="autoZero"/>
        <c:crossBetween val="between"/>
      </c:valAx>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1" footer="0.3000000000000001"/>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13) Provider Quality Ratings</a:t>
            </a:r>
          </a:p>
        </c:rich>
      </c:tx>
      <c:overlay val="0"/>
    </c:title>
    <c:autoTitleDeleted val="0"/>
    <c:plotArea>
      <c:layout>
        <c:manualLayout>
          <c:layoutTarget val="inner"/>
          <c:xMode val="edge"/>
          <c:yMode val="edge"/>
          <c:x val="0.11785503953528059"/>
          <c:y val="0.22187496592599515"/>
          <c:w val="0.78708293876130597"/>
          <c:h val="0.58622522333076321"/>
        </c:manualLayout>
      </c:layout>
      <c:pieChart>
        <c:varyColors val="1"/>
        <c:ser>
          <c:idx val="0"/>
          <c:order val="0"/>
          <c:tx>
            <c:strRef>
              <c:f>'Quality data'!$A$1</c:f>
              <c:strCache>
                <c:ptCount val="1"/>
                <c:pt idx="0">
                  <c:v>Quality Rating*</c:v>
                </c:pt>
              </c:strCache>
            </c:strRef>
          </c:tx>
          <c:dPt>
            <c:idx val="0"/>
            <c:bubble3D val="0"/>
            <c:extLst>
              <c:ext xmlns:c16="http://schemas.microsoft.com/office/drawing/2014/chart" uri="{C3380CC4-5D6E-409C-BE32-E72D297353CC}">
                <c16:uniqueId val="{00000000-FB9C-4D47-8957-193CFB35DD3C}"/>
              </c:ext>
            </c:extLst>
          </c:dPt>
          <c:dPt>
            <c:idx val="1"/>
            <c:bubble3D val="0"/>
            <c:extLst>
              <c:ext xmlns:c16="http://schemas.microsoft.com/office/drawing/2014/chart" uri="{C3380CC4-5D6E-409C-BE32-E72D297353CC}">
                <c16:uniqueId val="{00000001-FB9C-4D47-8957-193CFB35DD3C}"/>
              </c:ext>
            </c:extLst>
          </c:dPt>
          <c:dPt>
            <c:idx val="2"/>
            <c:bubble3D val="0"/>
            <c:extLst>
              <c:ext xmlns:c16="http://schemas.microsoft.com/office/drawing/2014/chart" uri="{C3380CC4-5D6E-409C-BE32-E72D297353CC}">
                <c16:uniqueId val="{00000002-FB9C-4D47-8957-193CFB35DD3C}"/>
              </c:ext>
            </c:extLst>
          </c:dPt>
          <c:dPt>
            <c:idx val="3"/>
            <c:bubble3D val="0"/>
            <c:extLst>
              <c:ext xmlns:c16="http://schemas.microsoft.com/office/drawing/2014/chart" uri="{C3380CC4-5D6E-409C-BE32-E72D297353CC}">
                <c16:uniqueId val="{00000003-FB9C-4D47-8957-193CFB35DD3C}"/>
              </c:ext>
            </c:extLst>
          </c:dPt>
          <c:dLbls>
            <c:dLbl>
              <c:idx val="0"/>
              <c:spPr>
                <a:solidFill>
                  <a:srgbClr val="4F81BD"/>
                </a:solidFill>
              </c:spPr>
              <c:txPr>
                <a:bodyPr/>
                <a:lstStyle/>
                <a:p>
                  <a:pPr>
                    <a:defRPr sz="8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FB9C-4D47-8957-193CFB35DD3C}"/>
                </c:ext>
              </c:extLst>
            </c:dLbl>
            <c:dLbl>
              <c:idx val="1"/>
              <c:spPr>
                <a:solidFill>
                  <a:srgbClr val="C0504D"/>
                </a:solidFill>
                <a:ln w="25400">
                  <a:noFill/>
                </a:ln>
              </c:spPr>
              <c:txPr>
                <a:bodyPr wrap="square" lIns="38100" tIns="19050" rIns="38100" bIns="19050" anchor="ctr">
                  <a:spAutoFit/>
                </a:bodyPr>
                <a:lstStyle/>
                <a:p>
                  <a:pPr>
                    <a:defRPr sz="8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B9C-4D47-8957-193CFB35DD3C}"/>
                </c:ext>
              </c:extLst>
            </c:dLbl>
            <c:dLbl>
              <c:idx val="2"/>
              <c:spPr>
                <a:solidFill>
                  <a:srgbClr val="9BBB59"/>
                </a:solidFill>
                <a:ln w="25400">
                  <a:noFill/>
                </a:ln>
              </c:spPr>
              <c:txPr>
                <a:bodyPr/>
                <a:lstStyle/>
                <a:p>
                  <a:pPr>
                    <a:defRPr sz="8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B9C-4D47-8957-193CFB35DD3C}"/>
                </c:ext>
              </c:extLst>
            </c:dLbl>
            <c:dLbl>
              <c:idx val="3"/>
              <c:spPr>
                <a:solidFill>
                  <a:srgbClr val="8064A2"/>
                </a:solidFill>
                <a:ln w="25400">
                  <a:noFill/>
                </a:ln>
              </c:spPr>
              <c:txPr>
                <a:bodyPr/>
                <a:lstStyle/>
                <a:p>
                  <a:pPr>
                    <a:defRPr sz="8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9C-4D47-8957-193CFB35DD3C}"/>
                </c:ext>
              </c:extLst>
            </c:dLbl>
            <c:spPr>
              <a:solidFill>
                <a:schemeClr val="tx1"/>
              </a:solidFill>
              <a:ln w="25400">
                <a:noFill/>
              </a:ln>
            </c:spPr>
            <c:txPr>
              <a:bodyPr wrap="square" lIns="38100" tIns="19050" rIns="38100" bIns="19050" anchor="ctr">
                <a:spAutoFit/>
              </a:bodyPr>
              <a:lstStyle/>
              <a:p>
                <a:pPr>
                  <a:defRPr sz="8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extLst>
          </c:dLbls>
          <c:cat>
            <c:strRef>
              <c:f>'Quality data'!$A$2:$A$5</c:f>
              <c:strCache>
                <c:ptCount val="4"/>
                <c:pt idx="0">
                  <c:v>POOR</c:v>
                </c:pt>
                <c:pt idx="1">
                  <c:v>AVERAGE</c:v>
                </c:pt>
                <c:pt idx="2">
                  <c:v>GOOD</c:v>
                </c:pt>
                <c:pt idx="3">
                  <c:v>VERY GOOD</c:v>
                </c:pt>
              </c:strCache>
            </c:strRef>
          </c:cat>
          <c:val>
            <c:numRef>
              <c:f>'Quality data'!$M$2:$M$5</c:f>
              <c:numCache>
                <c:formatCode>General</c:formatCode>
                <c:ptCount val="4"/>
              </c:numCache>
            </c:numRef>
          </c:val>
          <c:extLst>
            <c:ext xmlns:c16="http://schemas.microsoft.com/office/drawing/2014/chart" uri="{C3380CC4-5D6E-409C-BE32-E72D297353CC}">
              <c16:uniqueId val="{00000004-FB9C-4D47-8957-193CFB35DD3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1957790990411912"/>
          <c:y val="0.86360071657709447"/>
          <c:w val="0.81447147677968823"/>
          <c:h val="0.13297504478606847"/>
        </c:manualLayout>
      </c:layout>
      <c:overlay val="0"/>
      <c:txPr>
        <a:bodyPr/>
        <a:lstStyle/>
        <a:p>
          <a:pPr>
            <a:defRPr sz="57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14) Ratings % History</a:t>
            </a:r>
          </a:p>
        </c:rich>
      </c:tx>
      <c:overlay val="0"/>
    </c:title>
    <c:autoTitleDeleted val="0"/>
    <c:plotArea>
      <c:layout>
        <c:manualLayout>
          <c:layoutTarget val="inner"/>
          <c:xMode val="edge"/>
          <c:yMode val="edge"/>
          <c:x val="9.2969356213348939E-2"/>
          <c:y val="0.12321300222087624"/>
          <c:w val="0.68942337174740576"/>
          <c:h val="0.61489003529731201"/>
        </c:manualLayout>
      </c:layout>
      <c:lineChart>
        <c:grouping val="standard"/>
        <c:varyColors val="0"/>
        <c:ser>
          <c:idx val="0"/>
          <c:order val="0"/>
          <c:tx>
            <c:strRef>
              <c:f>'Quality data'!$A$8</c:f>
              <c:strCache>
                <c:ptCount val="1"/>
                <c:pt idx="0">
                  <c:v>POOR</c:v>
                </c:pt>
              </c:strCache>
            </c:strRef>
          </c:tx>
          <c:spPr>
            <a:ln>
              <a:solidFill>
                <a:srgbClr val="FF0000"/>
              </a:solidFill>
            </a:ln>
          </c:spPr>
          <c:marker>
            <c:symbol val="none"/>
          </c:marker>
          <c:cat>
            <c:numRef>
              <c:f>'Quality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'Quality data'!$B$8:$M$8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712-44A9-8795-4358DF1E10A3}"/>
            </c:ext>
          </c:extLst>
        </c:ser>
        <c:ser>
          <c:idx val="1"/>
          <c:order val="1"/>
          <c:tx>
            <c:strRef>
              <c:f>'Quality data'!$A$9</c:f>
              <c:strCache>
                <c:ptCount val="1"/>
                <c:pt idx="0">
                  <c:v>AVERAGE</c:v>
                </c:pt>
              </c:strCache>
            </c:strRef>
          </c:tx>
          <c:spPr>
            <a:ln>
              <a:solidFill>
                <a:schemeClr val="accent6">
                  <a:lumMod val="75000"/>
                </a:schemeClr>
              </a:solidFill>
            </a:ln>
          </c:spPr>
          <c:marker>
            <c:symbol val="none"/>
          </c:marker>
          <c:cat>
            <c:numRef>
              <c:f>'Quality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'Quality data'!$B$9:$M$9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712-44A9-8795-4358DF1E10A3}"/>
            </c:ext>
          </c:extLst>
        </c:ser>
        <c:ser>
          <c:idx val="2"/>
          <c:order val="2"/>
          <c:tx>
            <c:strRef>
              <c:f>'Quality data'!$A$10</c:f>
              <c:strCache>
                <c:ptCount val="1"/>
                <c:pt idx="0">
                  <c:v>GOOD</c:v>
                </c:pt>
              </c:strCache>
            </c:strRef>
          </c:tx>
          <c:spPr>
            <a:ln>
              <a:solidFill>
                <a:srgbClr val="92D050"/>
              </a:solidFill>
            </a:ln>
          </c:spPr>
          <c:marker>
            <c:symbol val="none"/>
          </c:marker>
          <c:cat>
            <c:numRef>
              <c:f>'Quality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'Quality data'!$B$10:$M$10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E712-44A9-8795-4358DF1E10A3}"/>
            </c:ext>
          </c:extLst>
        </c:ser>
        <c:ser>
          <c:idx val="3"/>
          <c:order val="3"/>
          <c:tx>
            <c:strRef>
              <c:f>'Quality data'!$A$11</c:f>
              <c:strCache>
                <c:ptCount val="1"/>
                <c:pt idx="0">
                  <c:v>VERY GOOD</c:v>
                </c:pt>
              </c:strCache>
            </c:strRef>
          </c:tx>
          <c:spPr>
            <a:ln>
              <a:solidFill>
                <a:srgbClr val="00B050"/>
              </a:solidFill>
            </a:ln>
          </c:spPr>
          <c:marker>
            <c:symbol val="none"/>
          </c:marker>
          <c:cat>
            <c:numRef>
              <c:f>'Quality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'Quality data'!$B$11:$M$11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E712-44A9-8795-4358DF1E10A3}"/>
            </c:ext>
          </c:extLst>
        </c:ser>
        <c:dLbls>
          <c:showLegendKey val="0"/>
          <c:showVal val="0"/>
          <c:showCatName val="0"/>
          <c:showSerName val="0"/>
          <c:showPercent val="0"/>
          <c:showBubbleSize val="0"/>
        </c:dLbls>
        <c:smooth val="0"/>
        <c:axId val="203069640"/>
        <c:axId val="1"/>
      </c:lineChart>
      <c:dateAx>
        <c:axId val="203069640"/>
        <c:scaling>
          <c:orientation val="minMax"/>
        </c:scaling>
        <c:delete val="0"/>
        <c:axPos val="b"/>
        <c:numFmt formatCode="dd/mm/yy;@" sourceLinked="0"/>
        <c:majorTickMark val="out"/>
        <c:minorTickMark val="none"/>
        <c:tickLblPos val="nextTo"/>
        <c:txPr>
          <a:bodyPr rot="-2700000" vert="horz"/>
          <a:lstStyle/>
          <a:p>
            <a:pPr>
              <a:defRPr sz="800" b="0" i="0" u="none" strike="noStrike" baseline="0">
                <a:solidFill>
                  <a:srgbClr val="000000"/>
                </a:solidFill>
                <a:latin typeface="Calibri"/>
                <a:ea typeface="Calibri"/>
                <a:cs typeface="Calibri"/>
              </a:defRPr>
            </a:pPr>
            <a:endParaRPr lang="en-US"/>
          </a:p>
        </c:txPr>
        <c:crossAx val="1"/>
        <c:crosses val="autoZero"/>
        <c:auto val="0"/>
        <c:lblOffset val="100"/>
        <c:baseTimeUnit val="days"/>
        <c:majorUnit val="1"/>
        <c:majorTimeUnit val="months"/>
      </c:dateAx>
      <c:valAx>
        <c:axId val="1"/>
        <c:scaling>
          <c:orientation val="minMax"/>
        </c:scaling>
        <c:delete val="0"/>
        <c:axPos val="l"/>
        <c:majorGridlines/>
        <c:numFmt formatCode="0.00"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03069640"/>
        <c:crosses val="autoZero"/>
        <c:crossBetween val="between"/>
      </c:valAx>
      <c:spPr>
        <a:noFill/>
        <a:ln w="25400">
          <a:noFill/>
        </a:ln>
      </c:spPr>
    </c:plotArea>
    <c:legend>
      <c:legendPos val="r"/>
      <c:layout>
        <c:manualLayout>
          <c:xMode val="edge"/>
          <c:yMode val="edge"/>
          <c:x val="0.82664232879980915"/>
          <c:y val="0.29147040326029533"/>
          <c:w val="0.14692555476020042"/>
          <c:h val="0.49125942324302113"/>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15) Aggregated Ratings % History</a:t>
            </a:r>
          </a:p>
        </c:rich>
      </c:tx>
      <c:overlay val="0"/>
    </c:title>
    <c:autoTitleDeleted val="0"/>
    <c:plotArea>
      <c:layout>
        <c:manualLayout>
          <c:layoutTarget val="inner"/>
          <c:xMode val="edge"/>
          <c:yMode val="edge"/>
          <c:x val="9.8748638015340104E-2"/>
          <c:y val="0.19265151515151516"/>
          <c:w val="0.80482126353924066"/>
          <c:h val="0.61830162822567536"/>
        </c:manualLayout>
      </c:layout>
      <c:lineChart>
        <c:grouping val="standard"/>
        <c:varyColors val="0"/>
        <c:ser>
          <c:idx val="4"/>
          <c:order val="0"/>
          <c:tx>
            <c:strRef>
              <c:f>'Quality data'!$A$13</c:f>
              <c:strCache>
                <c:ptCount val="1"/>
                <c:pt idx="0">
                  <c:v>POOR and AVERAGE</c:v>
                </c:pt>
              </c:strCache>
            </c:strRef>
          </c:tx>
          <c:marker>
            <c:symbol val="none"/>
          </c:marker>
          <c:cat>
            <c:numRef>
              <c:f>'Quality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'Quality data'!$B$13:$M$13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40A7-4861-87B4-25A685D915FF}"/>
            </c:ext>
          </c:extLst>
        </c:ser>
        <c:ser>
          <c:idx val="5"/>
          <c:order val="1"/>
          <c:tx>
            <c:strRef>
              <c:f>'Quality data'!$A$14</c:f>
              <c:strCache>
                <c:ptCount val="1"/>
                <c:pt idx="0">
                  <c:v>GOOD and VERY GOOD</c:v>
                </c:pt>
              </c:strCache>
            </c:strRef>
          </c:tx>
          <c:marker>
            <c:symbol val="none"/>
          </c:marker>
          <c:cat>
            <c:numRef>
              <c:f>'Quality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'Quality data'!$B$14:$M$14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40A7-4861-87B4-25A685D915FF}"/>
            </c:ext>
          </c:extLst>
        </c:ser>
        <c:dLbls>
          <c:showLegendKey val="0"/>
          <c:showVal val="0"/>
          <c:showCatName val="0"/>
          <c:showSerName val="0"/>
          <c:showPercent val="0"/>
          <c:showBubbleSize val="0"/>
        </c:dLbls>
        <c:smooth val="0"/>
        <c:axId val="202948400"/>
        <c:axId val="1"/>
      </c:lineChart>
      <c:dateAx>
        <c:axId val="202948400"/>
        <c:scaling>
          <c:orientation val="minMax"/>
        </c:scaling>
        <c:delete val="0"/>
        <c:axPos val="b"/>
        <c:numFmt formatCode="dd/mm/yy;@"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
        <c:crosses val="autoZero"/>
        <c:auto val="0"/>
        <c:lblOffset val="100"/>
        <c:baseTimeUnit val="days"/>
        <c:majorUnit val="1"/>
        <c:majorTimeUnit val="months"/>
      </c:dateAx>
      <c:valAx>
        <c:axId val="1"/>
        <c:scaling>
          <c:orientation val="minMax"/>
        </c:scaling>
        <c:delete val="0"/>
        <c:axPos val="l"/>
        <c:majorGridlines/>
        <c:numFmt formatCode="0.00"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02948400"/>
        <c:crosses val="autoZero"/>
        <c:crossBetween val="between"/>
      </c:valAx>
      <c:spPr>
        <a:noFill/>
        <a:ln w="25400">
          <a:noFill/>
        </a:ln>
      </c:spPr>
    </c:plotArea>
    <c:legend>
      <c:legendPos val="b"/>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span"/>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32" footer="0.30000000000000032"/>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19) Proportion of providers updating within a given period</a:t>
            </a:r>
          </a:p>
        </c:rich>
      </c:tx>
      <c:layout>
        <c:manualLayout>
          <c:xMode val="edge"/>
          <c:yMode val="edge"/>
          <c:x val="0.12850567028178084"/>
          <c:y val="3.1763472314052348E-2"/>
        </c:manualLayout>
      </c:layout>
      <c:overlay val="0"/>
    </c:title>
    <c:autoTitleDeleted val="0"/>
    <c:plotArea>
      <c:layout>
        <c:manualLayout>
          <c:layoutTarget val="inner"/>
          <c:xMode val="edge"/>
          <c:yMode val="edge"/>
          <c:x val="0.14685641567531332"/>
          <c:y val="0.27180672088120134"/>
          <c:w val="0.49904625558168864"/>
          <c:h val="0.64763848900336518"/>
        </c:manualLayout>
      </c:layout>
      <c:pieChart>
        <c:varyColors val="1"/>
        <c:ser>
          <c:idx val="0"/>
          <c:order val="0"/>
          <c:tx>
            <c:strRef>
              <c:f>'Usage data'!$A$1</c:f>
              <c:strCache>
                <c:ptCount val="1"/>
                <c:pt idx="0">
                  <c:v>USAGE</c:v>
                </c:pt>
              </c:strCache>
            </c:strRef>
          </c:tx>
          <c:explosion val="3"/>
          <c:dPt>
            <c:idx val="0"/>
            <c:bubble3D val="0"/>
            <c:extLst>
              <c:ext xmlns:c16="http://schemas.microsoft.com/office/drawing/2014/chart" uri="{C3380CC4-5D6E-409C-BE32-E72D297353CC}">
                <c16:uniqueId val="{00000000-ACE8-4093-8413-E5D607367BFD}"/>
              </c:ext>
            </c:extLst>
          </c:dPt>
          <c:dPt>
            <c:idx val="1"/>
            <c:bubble3D val="0"/>
            <c:extLst>
              <c:ext xmlns:c16="http://schemas.microsoft.com/office/drawing/2014/chart" uri="{C3380CC4-5D6E-409C-BE32-E72D297353CC}">
                <c16:uniqueId val="{00000001-ACE8-4093-8413-E5D607367BFD}"/>
              </c:ext>
            </c:extLst>
          </c:dPt>
          <c:dPt>
            <c:idx val="2"/>
            <c:bubble3D val="0"/>
            <c:extLst>
              <c:ext xmlns:c16="http://schemas.microsoft.com/office/drawing/2014/chart" uri="{C3380CC4-5D6E-409C-BE32-E72D297353CC}">
                <c16:uniqueId val="{00000002-ACE8-4093-8413-E5D607367BFD}"/>
              </c:ext>
            </c:extLst>
          </c:dPt>
          <c:dPt>
            <c:idx val="3"/>
            <c:bubble3D val="0"/>
            <c:extLst>
              <c:ext xmlns:c16="http://schemas.microsoft.com/office/drawing/2014/chart" uri="{C3380CC4-5D6E-409C-BE32-E72D297353CC}">
                <c16:uniqueId val="{00000003-ACE8-4093-8413-E5D607367BFD}"/>
              </c:ext>
            </c:extLst>
          </c:dPt>
          <c:dLbls>
            <c:dLbl>
              <c:idx val="0"/>
              <c:spPr>
                <a:solidFill>
                  <a:srgbClr val="4F81BD"/>
                </a:solidFill>
              </c:spPr>
              <c:txPr>
                <a:bodyPr/>
                <a:lstStyle/>
                <a:p>
                  <a:pPr>
                    <a:defRPr sz="11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0-ACE8-4093-8413-E5D607367BFD}"/>
                </c:ext>
              </c:extLst>
            </c:dLbl>
            <c:dLbl>
              <c:idx val="1"/>
              <c:spPr>
                <a:solidFill>
                  <a:srgbClr val="C0504D"/>
                </a:solidFill>
                <a:ln w="25400">
                  <a:noFill/>
                </a:ln>
              </c:spPr>
              <c:txPr>
                <a:bodyPr wrap="square" lIns="38100" tIns="19050" rIns="38100" bIns="19050" anchor="ctr">
                  <a:noAutofit/>
                </a:bodyPr>
                <a:lstStyle/>
                <a:p>
                  <a:pPr>
                    <a:defRPr sz="11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ACE8-4093-8413-E5D607367BFD}"/>
                </c:ext>
              </c:extLst>
            </c:dLbl>
            <c:dLbl>
              <c:idx val="2"/>
              <c:spPr>
                <a:solidFill>
                  <a:srgbClr val="9BBB59"/>
                </a:solidFill>
                <a:ln w="25400">
                  <a:noFill/>
                </a:ln>
              </c:spPr>
              <c:txPr>
                <a:bodyPr wrap="square" lIns="38100" tIns="19050" rIns="38100" bIns="19050" anchor="ctr">
                  <a:spAutoFit/>
                </a:bodyPr>
                <a:lstStyle/>
                <a:p>
                  <a:pPr>
                    <a:defRPr sz="11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2-ACE8-4093-8413-E5D607367BFD}"/>
                </c:ext>
              </c:extLst>
            </c:dLbl>
            <c:dLbl>
              <c:idx val="3"/>
              <c:spPr>
                <a:solidFill>
                  <a:srgbClr val="8064A2"/>
                </a:solidFill>
                <a:ln w="25400">
                  <a:noFill/>
                </a:ln>
              </c:spPr>
              <c:txPr>
                <a:bodyPr wrap="square" lIns="38100" tIns="19050" rIns="38100" bIns="19050" anchor="ctr">
                  <a:spAutoFit/>
                </a:bodyPr>
                <a:lstStyle/>
                <a:p>
                  <a:pPr>
                    <a:defRPr sz="11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3-ACE8-4093-8413-E5D607367BFD}"/>
                </c:ext>
              </c:extLst>
            </c:dLbl>
            <c:spPr>
              <a:solidFill>
                <a:schemeClr val="tx1"/>
              </a:solidFill>
              <a:ln w="25400">
                <a:noFill/>
              </a:ln>
            </c:spPr>
            <c:txPr>
              <a:bodyPr wrap="square" lIns="38100" tIns="19050" rIns="38100" bIns="19050" anchor="ctr">
                <a:spAutoFit/>
              </a:bodyPr>
              <a:lstStyle/>
              <a:p>
                <a:pPr>
                  <a:defRPr sz="11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1"/>
            <c:showBubbleSize val="0"/>
            <c:showLeaderLines val="1"/>
            <c:extLst>
              <c:ext xmlns:c15="http://schemas.microsoft.com/office/drawing/2012/chart" uri="{CE6537A1-D6FC-4f65-9D91-7224C49458BB}"/>
            </c:extLst>
          </c:dLbls>
          <c:cat>
            <c:strRef>
              <c:f>'Usage data'!$A$11:$A$14</c:f>
              <c:strCache>
                <c:ptCount val="4"/>
                <c:pt idx="0">
                  <c:v>Up to 1 Month ***</c:v>
                </c:pt>
                <c:pt idx="1">
                  <c:v>1 to 2 Months</c:v>
                </c:pt>
                <c:pt idx="2">
                  <c:v>2 to 3 Months</c:v>
                </c:pt>
                <c:pt idx="3">
                  <c:v>More than 3 Months</c:v>
                </c:pt>
              </c:strCache>
            </c:strRef>
          </c:cat>
          <c:val>
            <c:numRef>
              <c:f>'Usage data'!$M$11:$M$14</c:f>
              <c:numCache>
                <c:formatCode>General</c:formatCode>
                <c:ptCount val="4"/>
              </c:numCache>
            </c:numRef>
          </c:val>
          <c:extLst>
            <c:ext xmlns:c16="http://schemas.microsoft.com/office/drawing/2014/chart" uri="{C3380CC4-5D6E-409C-BE32-E72D297353CC}">
              <c16:uniqueId val="{00000004-ACE8-4093-8413-E5D607367BF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2777918090427385"/>
          <c:y val="0.35335777684278014"/>
          <c:w val="0.20934135591541625"/>
          <c:h val="0.44643625653663521"/>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0000000000000032" footer="0.30000000000000032"/>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18) Proportion of providers updating within a given period, over time</a:t>
            </a:r>
          </a:p>
        </c:rich>
      </c:tx>
      <c:layout>
        <c:manualLayout>
          <c:xMode val="edge"/>
          <c:yMode val="edge"/>
          <c:x val="0.15258520632519187"/>
          <c:y val="5.7347579836273331E-2"/>
        </c:manualLayout>
      </c:layout>
      <c:overlay val="0"/>
    </c:title>
    <c:autoTitleDeleted val="0"/>
    <c:plotArea>
      <c:layout>
        <c:manualLayout>
          <c:layoutTarget val="inner"/>
          <c:xMode val="edge"/>
          <c:yMode val="edge"/>
          <c:x val="6.9123677722102914E-2"/>
          <c:y val="0.1604109163773883"/>
          <c:w val="0.73634541069820136"/>
          <c:h val="0.69897914653945503"/>
        </c:manualLayout>
      </c:layout>
      <c:lineChart>
        <c:grouping val="standard"/>
        <c:varyColors val="0"/>
        <c:ser>
          <c:idx val="0"/>
          <c:order val="0"/>
          <c:tx>
            <c:strRef>
              <c:f>'Usage data'!$A$11</c:f>
              <c:strCache>
                <c:ptCount val="1"/>
                <c:pt idx="0">
                  <c:v>Up to 1 Month ***</c:v>
                </c:pt>
              </c:strCache>
            </c:strRef>
          </c:tx>
          <c:marker>
            <c:symbol val="none"/>
          </c:marker>
          <c:cat>
            <c:numRef>
              <c:f>'Usage data'!$B$1:$M$1</c:f>
              <c:numCache>
                <c:formatCode>@</c:formatCode>
                <c:ptCount val="12"/>
              </c:numCache>
            </c:numRef>
          </c:cat>
          <c:val>
            <c:numRef>
              <c:f>'Usage data'!$B$11:$M$11</c:f>
              <c:numCache>
                <c:formatCode>General</c:formatCode>
                <c:ptCount val="12"/>
              </c:numCache>
            </c:numRef>
          </c:val>
          <c:smooth val="0"/>
          <c:extLst>
            <c:ext xmlns:c16="http://schemas.microsoft.com/office/drawing/2014/chart" uri="{C3380CC4-5D6E-409C-BE32-E72D297353CC}">
              <c16:uniqueId val="{00000000-14BD-4CB6-A862-2DA355648832}"/>
            </c:ext>
          </c:extLst>
        </c:ser>
        <c:ser>
          <c:idx val="1"/>
          <c:order val="1"/>
          <c:tx>
            <c:strRef>
              <c:f>'Usage data'!$A$12</c:f>
              <c:strCache>
                <c:ptCount val="1"/>
                <c:pt idx="0">
                  <c:v>1 to 2 Months</c:v>
                </c:pt>
              </c:strCache>
            </c:strRef>
          </c:tx>
          <c:marker>
            <c:symbol val="none"/>
          </c:marker>
          <c:cat>
            <c:numRef>
              <c:f>'Usage data'!$B$1:$M$1</c:f>
              <c:numCache>
                <c:formatCode>@</c:formatCode>
                <c:ptCount val="12"/>
              </c:numCache>
            </c:numRef>
          </c:cat>
          <c:val>
            <c:numRef>
              <c:f>'Usage data'!$B$12:$M$12</c:f>
              <c:numCache>
                <c:formatCode>General</c:formatCode>
                <c:ptCount val="12"/>
              </c:numCache>
            </c:numRef>
          </c:val>
          <c:smooth val="0"/>
          <c:extLst>
            <c:ext xmlns:c16="http://schemas.microsoft.com/office/drawing/2014/chart" uri="{C3380CC4-5D6E-409C-BE32-E72D297353CC}">
              <c16:uniqueId val="{00000001-14BD-4CB6-A862-2DA355648832}"/>
            </c:ext>
          </c:extLst>
        </c:ser>
        <c:ser>
          <c:idx val="2"/>
          <c:order val="2"/>
          <c:tx>
            <c:strRef>
              <c:f>'Usage data'!$A$13</c:f>
              <c:strCache>
                <c:ptCount val="1"/>
                <c:pt idx="0">
                  <c:v>2 to 3 Months</c:v>
                </c:pt>
              </c:strCache>
            </c:strRef>
          </c:tx>
          <c:marker>
            <c:symbol val="none"/>
          </c:marker>
          <c:cat>
            <c:numRef>
              <c:f>'Usage data'!$B$1:$M$1</c:f>
              <c:numCache>
                <c:formatCode>@</c:formatCode>
                <c:ptCount val="12"/>
              </c:numCache>
            </c:numRef>
          </c:cat>
          <c:val>
            <c:numRef>
              <c:f>'Usage data'!$B$13:$M$13</c:f>
              <c:numCache>
                <c:formatCode>General</c:formatCode>
                <c:ptCount val="12"/>
              </c:numCache>
            </c:numRef>
          </c:val>
          <c:smooth val="0"/>
          <c:extLst>
            <c:ext xmlns:c16="http://schemas.microsoft.com/office/drawing/2014/chart" uri="{C3380CC4-5D6E-409C-BE32-E72D297353CC}">
              <c16:uniqueId val="{00000002-14BD-4CB6-A862-2DA355648832}"/>
            </c:ext>
          </c:extLst>
        </c:ser>
        <c:ser>
          <c:idx val="3"/>
          <c:order val="3"/>
          <c:tx>
            <c:strRef>
              <c:f>'Usage data'!$A$14</c:f>
              <c:strCache>
                <c:ptCount val="1"/>
                <c:pt idx="0">
                  <c:v>More than 3 Months</c:v>
                </c:pt>
              </c:strCache>
            </c:strRef>
          </c:tx>
          <c:marker>
            <c:symbol val="none"/>
          </c:marker>
          <c:cat>
            <c:numRef>
              <c:f>'Usage data'!$B$1:$M$1</c:f>
              <c:numCache>
                <c:formatCode>@</c:formatCode>
                <c:ptCount val="12"/>
              </c:numCache>
            </c:numRef>
          </c:cat>
          <c:val>
            <c:numRef>
              <c:f>'Usage data'!$B$14:$M$14</c:f>
              <c:numCache>
                <c:formatCode>General</c:formatCode>
                <c:ptCount val="12"/>
              </c:numCache>
            </c:numRef>
          </c:val>
          <c:smooth val="0"/>
          <c:extLst>
            <c:ext xmlns:c16="http://schemas.microsoft.com/office/drawing/2014/chart" uri="{C3380CC4-5D6E-409C-BE32-E72D297353CC}">
              <c16:uniqueId val="{00000003-14BD-4CB6-A862-2DA355648832}"/>
            </c:ext>
          </c:extLst>
        </c:ser>
        <c:dLbls>
          <c:showLegendKey val="0"/>
          <c:showVal val="0"/>
          <c:showCatName val="0"/>
          <c:showSerName val="0"/>
          <c:showPercent val="0"/>
          <c:showBubbleSize val="0"/>
        </c:dLbls>
        <c:smooth val="0"/>
        <c:axId val="203276584"/>
        <c:axId val="1"/>
      </c:lineChart>
      <c:catAx>
        <c:axId val="203276584"/>
        <c:scaling>
          <c:orientation val="minMax"/>
        </c:scaling>
        <c:delete val="0"/>
        <c:axPos val="b"/>
        <c:numFmt formatCode="dd/mm/yy;@" sourceLinked="0"/>
        <c:majorTickMark val="out"/>
        <c:minorTickMark val="none"/>
        <c:tickLblPos val="nextTo"/>
        <c:txPr>
          <a:bodyPr rot="-2700000" vert="horz"/>
          <a:lstStyle/>
          <a:p>
            <a:pPr>
              <a:defRPr sz="8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min val="0"/>
        </c:scaling>
        <c:delete val="0"/>
        <c:axPos val="l"/>
        <c:majorGridlines/>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03276584"/>
        <c:crosses val="autoZero"/>
        <c:crossBetween val="between"/>
      </c:valAx>
    </c:plotArea>
    <c:legend>
      <c:legendPos val="r"/>
      <c:layout>
        <c:manualLayout>
          <c:xMode val="edge"/>
          <c:yMode val="edge"/>
          <c:x val="0.82315182217943283"/>
          <c:y val="0.25635609050012909"/>
          <c:w val="0.17341096555070357"/>
          <c:h val="0.50564538700396999"/>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span"/>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17) Providers with no LIVE courses</a:t>
            </a:r>
          </a:p>
        </c:rich>
      </c:tx>
      <c:overlay val="0"/>
    </c:title>
    <c:autoTitleDeleted val="0"/>
    <c:plotArea>
      <c:layout>
        <c:manualLayout>
          <c:layoutTarget val="inner"/>
          <c:xMode val="edge"/>
          <c:yMode val="edge"/>
          <c:x val="4.8509501165910747E-2"/>
          <c:y val="0.2606627680311891"/>
          <c:w val="0.93459522580597931"/>
          <c:h val="0.50275452410553934"/>
        </c:manualLayout>
      </c:layout>
      <c:lineChart>
        <c:grouping val="standard"/>
        <c:varyColors val="0"/>
        <c:ser>
          <c:idx val="1"/>
          <c:order val="0"/>
          <c:tx>
            <c:strRef>
              <c:f>'Provision data'!$A$6</c:f>
              <c:strCache>
                <c:ptCount val="1"/>
                <c:pt idx="0">
                  <c:v>Providers with no courses</c:v>
                </c:pt>
              </c:strCache>
            </c:strRef>
          </c:tx>
          <c:marker>
            <c:symbol val="none"/>
          </c:marker>
          <c:cat>
            <c:numRef>
              <c:f>'Provision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'Provision data'!$B$6:$M$6</c:f>
              <c:numCache>
                <c:formatCode>General</c:formatCode>
                <c:ptCount val="12"/>
              </c:numCache>
            </c:numRef>
          </c:val>
          <c:smooth val="0"/>
          <c:extLst>
            <c:ext xmlns:c16="http://schemas.microsoft.com/office/drawing/2014/chart" uri="{C3380CC4-5D6E-409C-BE32-E72D297353CC}">
              <c16:uniqueId val="{00000000-05B3-45E5-AA07-442FCD19B7B5}"/>
            </c:ext>
          </c:extLst>
        </c:ser>
        <c:dLbls>
          <c:showLegendKey val="0"/>
          <c:showVal val="0"/>
          <c:showCatName val="0"/>
          <c:showSerName val="0"/>
          <c:showPercent val="0"/>
          <c:showBubbleSize val="0"/>
        </c:dLbls>
        <c:smooth val="0"/>
        <c:axId val="203278880"/>
        <c:axId val="1"/>
      </c:lineChart>
      <c:dateAx>
        <c:axId val="203278880"/>
        <c:scaling>
          <c:orientation val="minMax"/>
        </c:scaling>
        <c:delete val="0"/>
        <c:axPos val="b"/>
        <c:numFmt formatCode="dd/mm/yy;@" sourceLinked="0"/>
        <c:majorTickMark val="out"/>
        <c:minorTickMark val="none"/>
        <c:tickLblPos val="nextTo"/>
        <c:txPr>
          <a:bodyPr rot="-2700000" vert="horz"/>
          <a:lstStyle/>
          <a:p>
            <a:pPr>
              <a:defRPr sz="800" b="0" i="0" u="none" strike="noStrike" baseline="0">
                <a:solidFill>
                  <a:srgbClr val="000000"/>
                </a:solidFill>
                <a:latin typeface="Calibri"/>
                <a:ea typeface="Calibri"/>
                <a:cs typeface="Calibri"/>
              </a:defRPr>
            </a:pPr>
            <a:endParaRPr lang="en-US"/>
          </a:p>
        </c:txPr>
        <c:crossAx val="1"/>
        <c:crosses val="autoZero"/>
        <c:auto val="0"/>
        <c:lblOffset val="100"/>
        <c:baseTimeUnit val="days"/>
        <c:majorUnit val="1"/>
        <c:majorTimeUnit val="months"/>
      </c:dateAx>
      <c:valAx>
        <c:axId val="1"/>
        <c:scaling>
          <c:orientation val="minMax"/>
        </c:scaling>
        <c:delete val="0"/>
        <c:axPos val="l"/>
        <c:majorGridlines/>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03278880"/>
        <c:crosses val="autoZero"/>
        <c:crossBetween val="between"/>
      </c:valAx>
      <c:spPr>
        <a:noFill/>
        <a:ln w="25400">
          <a:noFill/>
        </a:ln>
      </c:spPr>
    </c:plotArea>
    <c:legend>
      <c:legendPos val="r"/>
      <c:layout>
        <c:manualLayout>
          <c:xMode val="edge"/>
          <c:yMode val="edge"/>
          <c:x val="0.72912965016063636"/>
          <c:y val="6.8015091863517063E-2"/>
          <c:w val="0.19219040066034909"/>
          <c:h val="0.11274424030329541"/>
        </c:manualLayout>
      </c:layout>
      <c:overlay val="0"/>
      <c:txPr>
        <a:bodyPr/>
        <a:lstStyle/>
        <a:p>
          <a:pPr>
            <a:defRPr sz="57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3) Total bulk upload vs manual updates</a:t>
            </a:r>
          </a:p>
        </c:rich>
      </c:tx>
      <c:layout>
        <c:manualLayout>
          <c:xMode val="edge"/>
          <c:yMode val="edge"/>
          <c:x val="0.10874179790026246"/>
          <c:y val="3.8074563883934404E-2"/>
        </c:manualLayout>
      </c:layout>
      <c:overlay val="0"/>
    </c:title>
    <c:autoTitleDeleted val="0"/>
    <c:plotArea>
      <c:layout>
        <c:manualLayout>
          <c:layoutTarget val="inner"/>
          <c:xMode val="edge"/>
          <c:yMode val="edge"/>
          <c:x val="9.2243000874890638E-2"/>
          <c:y val="0.21167848494076363"/>
          <c:w val="0.52849054024496933"/>
          <c:h val="0.5606087498731166"/>
        </c:manualLayout>
      </c:layout>
      <c:pieChart>
        <c:varyColors val="1"/>
        <c:ser>
          <c:idx val="0"/>
          <c:order val="0"/>
          <c:spPr>
            <a:solidFill>
              <a:srgbClr val="963393"/>
            </a:solidFill>
          </c:spPr>
          <c:explosion val="28"/>
          <c:dPt>
            <c:idx val="0"/>
            <c:bubble3D val="0"/>
            <c:spPr>
              <a:solidFill>
                <a:srgbClr val="65246A"/>
              </a:solidFill>
            </c:spPr>
            <c:extLst>
              <c:ext xmlns:c16="http://schemas.microsoft.com/office/drawing/2014/chart" uri="{C3380CC4-5D6E-409C-BE32-E72D297353CC}">
                <c16:uniqueId val="{00000000-0701-4FF4-BABF-036BF44053E2}"/>
              </c:ext>
            </c:extLst>
          </c:dPt>
          <c:dPt>
            <c:idx val="1"/>
            <c:bubble3D val="0"/>
            <c:extLst>
              <c:ext xmlns:c16="http://schemas.microsoft.com/office/drawing/2014/chart" uri="{C3380CC4-5D6E-409C-BE32-E72D297353CC}">
                <c16:uniqueId val="{00000001-0701-4FF4-BABF-036BF44053E2}"/>
              </c:ext>
            </c:extLst>
          </c:dPt>
          <c:dLbls>
            <c:dLbl>
              <c:idx val="0"/>
              <c:layout>
                <c:manualLayout>
                  <c:x val="-5.6040881984105319E-2"/>
                  <c:y val="9.4705851909356403E-2"/>
                </c:manualLayout>
              </c:layout>
              <c:spPr>
                <a:solidFill>
                  <a:srgbClr val="65246A"/>
                </a:solidFill>
              </c:spPr>
              <c:txPr>
                <a:bodyPr/>
                <a:lstStyle/>
                <a:p>
                  <a:pPr>
                    <a:defRPr sz="8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01-4FF4-BABF-036BF44053E2}"/>
                </c:ext>
              </c:extLst>
            </c:dLbl>
            <c:dLbl>
              <c:idx val="1"/>
              <c:layout>
                <c:manualLayout>
                  <c:x val="0.1462007874015748"/>
                  <c:y val="-0.14864720639201875"/>
                </c:manualLayout>
              </c:layout>
              <c:numFmt formatCode="#,##0" sourceLinked="0"/>
              <c:spPr>
                <a:solidFill>
                  <a:srgbClr val="963393"/>
                </a:solidFill>
              </c:spPr>
              <c:txPr>
                <a:bodyPr/>
                <a:lstStyle/>
                <a:p>
                  <a:pPr>
                    <a:defRPr sz="10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01-4FF4-BABF-036BF44053E2}"/>
                </c:ext>
              </c:extLst>
            </c:dLbl>
            <c:spPr>
              <a:solidFill>
                <a:srgbClr val="65246A"/>
              </a:solidFill>
              <a:ln w="25400">
                <a:noFill/>
              </a:ln>
            </c:spPr>
            <c:txPr>
              <a:bodyPr wrap="square" lIns="38100" tIns="19050" rIns="38100" bIns="19050" anchor="ctr">
                <a:spAutoFit/>
              </a:bodyPr>
              <a:lstStyle/>
              <a:p>
                <a:pPr>
                  <a:defRPr sz="1000" b="0" i="0" u="none" strike="noStrike" baseline="0">
                    <a:solidFill>
                      <a:schemeClr val="bg1"/>
                    </a:solidFill>
                    <a:latin typeface="Calibri"/>
                    <a:ea typeface="Calibri"/>
                    <a:cs typeface="Calibri"/>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('Usage data'!$A$6,'Usage data'!$A$8)</c:f>
              <c:strCache>
                <c:ptCount val="2"/>
                <c:pt idx="0">
                  <c:v>Total number of bulk upload opportunities in last month</c:v>
                </c:pt>
                <c:pt idx="1">
                  <c:v>Total number of manually updated opportunities updated in last month</c:v>
                </c:pt>
              </c:strCache>
            </c:strRef>
          </c:cat>
          <c:val>
            <c:numRef>
              <c:f>('Usage data'!$M$6,'Usage data'!$M$8)</c:f>
              <c:numCache>
                <c:formatCode>General</c:formatCode>
                <c:ptCount val="2"/>
              </c:numCache>
            </c:numRef>
          </c:val>
          <c:extLst>
            <c:ext xmlns:c16="http://schemas.microsoft.com/office/drawing/2014/chart" uri="{C3380CC4-5D6E-409C-BE32-E72D297353CC}">
              <c16:uniqueId val="{00000002-0701-4FF4-BABF-036BF44053E2}"/>
            </c:ext>
          </c:extLst>
        </c:ser>
        <c:ser>
          <c:idx val="1"/>
          <c:order val="1"/>
          <c:dPt>
            <c:idx val="0"/>
            <c:bubble3D val="0"/>
            <c:extLst>
              <c:ext xmlns:c16="http://schemas.microsoft.com/office/drawing/2014/chart" uri="{C3380CC4-5D6E-409C-BE32-E72D297353CC}">
                <c16:uniqueId val="{00000003-0701-4FF4-BABF-036BF44053E2}"/>
              </c:ext>
            </c:extLst>
          </c:dPt>
          <c:dPt>
            <c:idx val="1"/>
            <c:bubble3D val="0"/>
            <c:extLst>
              <c:ext xmlns:c16="http://schemas.microsoft.com/office/drawing/2014/chart" uri="{C3380CC4-5D6E-409C-BE32-E72D297353CC}">
                <c16:uniqueId val="{00000004-0701-4FF4-BABF-036BF44053E2}"/>
              </c:ext>
            </c:extLst>
          </c:dPt>
          <c:cat>
            <c:strRef>
              <c:f>('Usage data'!$A$6,'Usage data'!$A$8)</c:f>
              <c:strCache>
                <c:ptCount val="2"/>
                <c:pt idx="0">
                  <c:v>Total number of bulk upload opportunities in last month</c:v>
                </c:pt>
                <c:pt idx="1">
                  <c:v>Total number of manually updated opportunities updated in last month</c:v>
                </c:pt>
              </c:strCache>
            </c:strRef>
          </c:cat>
          <c:val>
            <c:numRef>
              <c:f>'Usage data'!$A$16</c:f>
              <c:numCache>
                <c:formatCode>@</c:formatCode>
                <c:ptCount val="1"/>
                <c:pt idx="0">
                  <c:v>0</c:v>
                </c:pt>
              </c:numCache>
            </c:numRef>
          </c:val>
          <c:extLst>
            <c:ext xmlns:c16="http://schemas.microsoft.com/office/drawing/2014/chart" uri="{C3380CC4-5D6E-409C-BE32-E72D297353CC}">
              <c16:uniqueId val="{00000005-0701-4FF4-BABF-036BF44053E2}"/>
            </c:ext>
          </c:extLst>
        </c:ser>
        <c:ser>
          <c:idx val="2"/>
          <c:order val="2"/>
          <c:dPt>
            <c:idx val="0"/>
            <c:bubble3D val="0"/>
            <c:extLst>
              <c:ext xmlns:c16="http://schemas.microsoft.com/office/drawing/2014/chart" uri="{C3380CC4-5D6E-409C-BE32-E72D297353CC}">
                <c16:uniqueId val="{00000006-0701-4FF4-BABF-036BF44053E2}"/>
              </c:ext>
            </c:extLst>
          </c:dPt>
          <c:dPt>
            <c:idx val="1"/>
            <c:bubble3D val="0"/>
            <c:extLst>
              <c:ext xmlns:c16="http://schemas.microsoft.com/office/drawing/2014/chart" uri="{C3380CC4-5D6E-409C-BE32-E72D297353CC}">
                <c16:uniqueId val="{00000007-0701-4FF4-BABF-036BF44053E2}"/>
              </c:ext>
            </c:extLst>
          </c:dPt>
          <c:cat>
            <c:strRef>
              <c:f>('Usage data'!$A$6,'Usage data'!$A$8)</c:f>
              <c:strCache>
                <c:ptCount val="2"/>
                <c:pt idx="0">
                  <c:v>Total number of bulk upload opportunities in last month</c:v>
                </c:pt>
                <c:pt idx="1">
                  <c:v>Total number of manually updated opportunities updated in last month</c:v>
                </c:pt>
              </c:strCache>
            </c:strRef>
          </c:cat>
          <c:val>
            <c:numRef>
              <c:f>'Usage data'!$A$16</c:f>
              <c:numCache>
                <c:formatCode>@</c:formatCode>
                <c:ptCount val="1"/>
                <c:pt idx="0">
                  <c:v>0</c:v>
                </c:pt>
              </c:numCache>
            </c:numRef>
          </c:val>
          <c:extLst>
            <c:ext xmlns:c16="http://schemas.microsoft.com/office/drawing/2014/chart" uri="{C3380CC4-5D6E-409C-BE32-E72D297353CC}">
              <c16:uniqueId val="{00000008-0701-4FF4-BABF-036BF44053E2}"/>
            </c:ext>
          </c:extLst>
        </c:ser>
        <c:dLbls>
          <c:showLegendKey val="0"/>
          <c:showVal val="0"/>
          <c:showCatName val="0"/>
          <c:showSerName val="0"/>
          <c:showPercent val="0"/>
          <c:showBubbleSize val="0"/>
          <c:showLeaderLines val="1"/>
        </c:dLbls>
        <c:firstSliceAng val="0"/>
      </c:pieChart>
      <c:spPr>
        <a:noFill/>
        <a:ln w="25400">
          <a:noFill/>
        </a:ln>
      </c:spPr>
    </c:plotArea>
    <c:legend>
      <c:legendPos val="r"/>
      <c:legendEntry>
        <c:idx val="0"/>
        <c:txPr>
          <a:bodyPr/>
          <a:lstStyle/>
          <a:p>
            <a:pPr>
              <a:defRPr sz="690" b="0" i="0" u="none" strike="noStrike" baseline="0">
                <a:solidFill>
                  <a:srgbClr val="000000"/>
                </a:solidFill>
                <a:latin typeface="Calibri"/>
                <a:ea typeface="Calibri"/>
                <a:cs typeface="Calibri"/>
              </a:defRPr>
            </a:pPr>
            <a:endParaRPr lang="en-US"/>
          </a:p>
        </c:txPr>
      </c:legendEntry>
      <c:legendEntry>
        <c:idx val="1"/>
        <c:txPr>
          <a:bodyPr/>
          <a:lstStyle/>
          <a:p>
            <a:pPr>
              <a:defRPr sz="690" b="0" i="0" u="none" strike="noStrike" baseline="0">
                <a:solidFill>
                  <a:srgbClr val="000000"/>
                </a:solidFill>
                <a:latin typeface="Calibri"/>
                <a:ea typeface="Calibri"/>
                <a:cs typeface="Calibri"/>
              </a:defRPr>
            </a:pPr>
            <a:endParaRPr lang="en-US"/>
          </a:p>
        </c:txPr>
      </c:legendEntry>
      <c:layout>
        <c:manualLayout>
          <c:xMode val="edge"/>
          <c:yMode val="edge"/>
          <c:x val="0.63539834864391953"/>
          <c:y val="0.13467525122895549"/>
          <c:w val="0.33700349956255471"/>
          <c:h val="0.69140470700830903"/>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1" footer="0.3000000000000001"/>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1) Number of opportunities/month</a:t>
            </a:r>
          </a:p>
        </c:rich>
      </c:tx>
      <c:layout>
        <c:manualLayout>
          <c:xMode val="edge"/>
          <c:yMode val="edge"/>
          <c:x val="0.35445037708017368"/>
          <c:y val="1.5151527809686918E-2"/>
        </c:manualLayout>
      </c:layout>
      <c:overlay val="0"/>
    </c:title>
    <c:autoTitleDeleted val="0"/>
    <c:plotArea>
      <c:layout>
        <c:manualLayout>
          <c:layoutTarget val="inner"/>
          <c:xMode val="edge"/>
          <c:yMode val="edge"/>
          <c:x val="6.1533554362313413E-2"/>
          <c:y val="0.12505754634593128"/>
          <c:w val="0.73466396243940957"/>
          <c:h val="0.73261910443012801"/>
        </c:manualLayout>
      </c:layout>
      <c:lineChart>
        <c:grouping val="standard"/>
        <c:varyColors val="0"/>
        <c:ser>
          <c:idx val="0"/>
          <c:order val="0"/>
          <c:tx>
            <c:strRef>
              <c:f>'Usage data'!$A$8</c:f>
              <c:strCache>
                <c:ptCount val="1"/>
                <c:pt idx="0">
                  <c:v>Total number of manually updated opportunities updated in last month</c:v>
                </c:pt>
              </c:strCache>
            </c:strRef>
          </c:tx>
          <c:spPr>
            <a:ln>
              <a:solidFill>
                <a:srgbClr val="7030A0"/>
              </a:solidFill>
            </a:ln>
          </c:spPr>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'Usage data'!$B$1:$M$1</c:f>
              <c:numCache>
                <c:formatCode>@</c:formatCode>
                <c:ptCount val="12"/>
              </c:numCache>
            </c:numRef>
          </c:cat>
          <c:val>
            <c:numRef>
              <c:f>'Usage data'!$B$8:$M$8</c:f>
              <c:numCache>
                <c:formatCode>General</c:formatCode>
                <c:ptCount val="12"/>
              </c:numCache>
            </c:numRef>
          </c:val>
          <c:smooth val="0"/>
          <c:extLst>
            <c:ext xmlns:c16="http://schemas.microsoft.com/office/drawing/2014/chart" uri="{C3380CC4-5D6E-409C-BE32-E72D297353CC}">
              <c16:uniqueId val="{00000000-8BAE-45B7-B059-A75E62DFACA8}"/>
            </c:ext>
          </c:extLst>
        </c:ser>
        <c:ser>
          <c:idx val="1"/>
          <c:order val="1"/>
          <c:tx>
            <c:strRef>
              <c:f>'Usage data'!$A$6</c:f>
              <c:strCache>
                <c:ptCount val="1"/>
                <c:pt idx="0">
                  <c:v>Total number of bulk upload opportunities in last month</c:v>
                </c:pt>
              </c:strCache>
            </c:strRef>
          </c:tx>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'Usage data'!$B$1:$M$1</c:f>
              <c:numCache>
                <c:formatCode>@</c:formatCode>
                <c:ptCount val="12"/>
              </c:numCache>
            </c:numRef>
          </c:cat>
          <c:val>
            <c:numRef>
              <c:f>'Usage data'!$B$6:$M$6</c:f>
              <c:numCache>
                <c:formatCode>General</c:formatCode>
                <c:ptCount val="12"/>
              </c:numCache>
            </c:numRef>
          </c:val>
          <c:smooth val="0"/>
          <c:extLst>
            <c:ext xmlns:c16="http://schemas.microsoft.com/office/drawing/2014/chart" uri="{C3380CC4-5D6E-409C-BE32-E72D297353CC}">
              <c16:uniqueId val="{00000001-8BAE-45B7-B059-A75E62DFACA8}"/>
            </c:ext>
          </c:extLst>
        </c:ser>
        <c:dLbls>
          <c:showLegendKey val="0"/>
          <c:showVal val="1"/>
          <c:showCatName val="0"/>
          <c:showSerName val="0"/>
          <c:showPercent val="0"/>
          <c:showBubbleSize val="0"/>
        </c:dLbls>
        <c:smooth val="0"/>
        <c:axId val="299165488"/>
        <c:axId val="1"/>
      </c:lineChart>
      <c:catAx>
        <c:axId val="299165488"/>
        <c:scaling>
          <c:orientation val="minMax"/>
        </c:scaling>
        <c:delete val="0"/>
        <c:axPos val="b"/>
        <c:numFmt formatCode="dd/mm/yy;@"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min val="0"/>
        </c:scaling>
        <c:delete val="0"/>
        <c:axPos val="l"/>
        <c:majorGridlines/>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99165488"/>
        <c:crosses val="autoZero"/>
        <c:crossBetween val="between"/>
      </c:valAx>
    </c:plotArea>
    <c:legend>
      <c:legendPos val="r"/>
      <c:legendEntry>
        <c:idx val="0"/>
        <c:txPr>
          <a:bodyPr/>
          <a:lstStyle/>
          <a:p>
            <a:pPr>
              <a:defRPr sz="690" b="0" i="0" u="none" strike="noStrike" baseline="0">
                <a:solidFill>
                  <a:srgbClr val="000000"/>
                </a:solidFill>
                <a:latin typeface="Calibri"/>
                <a:ea typeface="Calibri"/>
                <a:cs typeface="Calibri"/>
              </a:defRPr>
            </a:pPr>
            <a:endParaRPr lang="en-US"/>
          </a:p>
        </c:txPr>
      </c:legendEntry>
      <c:legendEntry>
        <c:idx val="1"/>
        <c:txPr>
          <a:bodyPr/>
          <a:lstStyle/>
          <a:p>
            <a:pPr>
              <a:defRPr sz="690" b="0" i="0" u="none" strike="noStrike" baseline="0">
                <a:solidFill>
                  <a:srgbClr val="000000"/>
                </a:solidFill>
                <a:latin typeface="Calibri"/>
                <a:ea typeface="Calibri"/>
                <a:cs typeface="Calibri"/>
              </a:defRPr>
            </a:pPr>
            <a:endParaRPr lang="en-US"/>
          </a:p>
        </c:txPr>
      </c:legendEntry>
      <c:layout>
        <c:manualLayout>
          <c:xMode val="edge"/>
          <c:yMode val="edge"/>
          <c:x val="0.84018402712853502"/>
          <c:y val="0.32458600499871204"/>
          <c:w val="0.14669501404672702"/>
          <c:h val="0.52352973119739343"/>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span"/>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21" footer="0.30000000000000021"/>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Calibri"/>
                <a:ea typeface="Calibri"/>
                <a:cs typeface="Calibri"/>
              </a:defRPr>
            </a:pPr>
            <a:r>
              <a:rPr lang="en-GB"/>
              <a:t>4) Total number of opportunities </a:t>
            </a:r>
          </a:p>
        </c:rich>
      </c:tx>
      <c:overlay val="0"/>
    </c:title>
    <c:autoTitleDeleted val="0"/>
    <c:plotArea>
      <c:layout>
        <c:manualLayout>
          <c:layoutTarget val="inner"/>
          <c:xMode val="edge"/>
          <c:yMode val="edge"/>
          <c:x val="7.593399662251521E-2"/>
          <c:y val="0.15578030786692204"/>
          <c:w val="0.91359956420541777"/>
          <c:h val="0.72909734109323276"/>
        </c:manualLayout>
      </c:layout>
      <c:barChart>
        <c:barDir val="col"/>
        <c:grouping val="clustered"/>
        <c:varyColors val="0"/>
        <c:ser>
          <c:idx val="0"/>
          <c:order val="0"/>
          <c:tx>
            <c:strRef>
              <c:f>'Provision data'!$A$4</c:f>
              <c:strCache>
                <c:ptCount val="1"/>
                <c:pt idx="0">
                  <c:v>Number of opportunities*</c:v>
                </c:pt>
              </c:strCache>
            </c:strRef>
          </c:tx>
          <c:spPr>
            <a:solidFill>
              <a:srgbClr val="E4028C"/>
            </a:solidFill>
          </c:spPr>
          <c:invertIfNegative val="0"/>
          <c:cat>
            <c:numRef>
              <c:f>'Provision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'Provision data'!$B$4:$M$4</c:f>
              <c:numCache>
                <c:formatCode>General</c:formatCode>
                <c:ptCount val="12"/>
              </c:numCache>
            </c:numRef>
          </c:val>
          <c:extLst>
            <c:ext xmlns:c16="http://schemas.microsoft.com/office/drawing/2014/chart" uri="{C3380CC4-5D6E-409C-BE32-E72D297353CC}">
              <c16:uniqueId val="{00000000-6259-4FAC-8D21-B3D0183184BF}"/>
            </c:ext>
          </c:extLst>
        </c:ser>
        <c:dLbls>
          <c:showLegendKey val="0"/>
          <c:showVal val="0"/>
          <c:showCatName val="0"/>
          <c:showSerName val="0"/>
          <c:showPercent val="0"/>
          <c:showBubbleSize val="0"/>
        </c:dLbls>
        <c:gapWidth val="50"/>
        <c:axId val="299167784"/>
        <c:axId val="1"/>
      </c:barChart>
      <c:catAx>
        <c:axId val="299167784"/>
        <c:scaling>
          <c:orientation val="minMax"/>
        </c:scaling>
        <c:delete val="0"/>
        <c:axPos val="b"/>
        <c:numFmt formatCode="d/m/yy;@" sourceLinked="0"/>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scaling>
        <c:delete val="0"/>
        <c:axPos val="l"/>
        <c:majorGridlines/>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99167784"/>
        <c:crosses val="autoZero"/>
        <c:crossBetween val="between"/>
      </c:valAx>
    </c:plotArea>
    <c:plotVisOnly val="1"/>
    <c:dispBlanksAs val="gap"/>
    <c:showDLblsOverMax val="0"/>
  </c:chart>
  <c:spPr>
    <a:ln>
      <a:noFill/>
    </a:ln>
  </c:spPr>
  <c:txPr>
    <a:bodyPr/>
    <a:lstStyle/>
    <a:p>
      <a:pPr>
        <a:defRPr sz="6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title>
      <c:tx>
        <c:rich>
          <a:bodyPr/>
          <a:lstStyle/>
          <a:p>
            <a:pPr>
              <a:defRPr sz="1100" b="1" i="0" u="none" strike="noStrike" baseline="0">
                <a:solidFill>
                  <a:srgbClr val="000000"/>
                </a:solidFill>
                <a:latin typeface="Calibri"/>
                <a:ea typeface="Calibri"/>
                <a:cs typeface="Calibri"/>
              </a:defRPr>
            </a:pPr>
            <a:r>
              <a:rPr lang="en-GB"/>
              <a:t>6) Opp attendance modes</a:t>
            </a:r>
          </a:p>
        </c:rich>
      </c:tx>
      <c:layout>
        <c:manualLayout>
          <c:xMode val="edge"/>
          <c:yMode val="edge"/>
          <c:x val="0.20126874415012336"/>
          <c:y val="2.5974180553012267E-2"/>
        </c:manualLayout>
      </c:layout>
      <c:overlay val="0"/>
    </c:title>
    <c:autoTitleDeleted val="0"/>
    <c:plotArea>
      <c:layout>
        <c:manualLayout>
          <c:layoutTarget val="inner"/>
          <c:xMode val="edge"/>
          <c:yMode val="edge"/>
          <c:x val="0.42695361334197313"/>
          <c:y val="0.13305472636815921"/>
          <c:w val="0.49587265432219974"/>
          <c:h val="0.7672371998276335"/>
        </c:manualLayout>
      </c:layout>
      <c:barChart>
        <c:barDir val="bar"/>
        <c:grouping val="clustered"/>
        <c:varyColors val="0"/>
        <c:ser>
          <c:idx val="0"/>
          <c:order val="0"/>
          <c:tx>
            <c:strRef>
              <c:f>'Provision data'!$A$15</c:f>
              <c:strCache>
                <c:ptCount val="1"/>
                <c:pt idx="0">
                  <c:v>Opp attendance modes</c:v>
                </c:pt>
              </c:strCache>
            </c:strRef>
          </c:tx>
          <c:invertIfNegative val="0"/>
          <c:dPt>
            <c:idx val="3"/>
            <c:invertIfNegative val="0"/>
            <c:bubble3D val="0"/>
            <c:spPr>
              <a:solidFill>
                <a:schemeClr val="accent4"/>
              </a:solidFill>
            </c:spPr>
            <c:extLst>
              <c:ext xmlns:c16="http://schemas.microsoft.com/office/drawing/2014/chart" uri="{C3380CC4-5D6E-409C-BE32-E72D297353CC}">
                <c16:uniqueId val="{00000000-9C76-4A57-85B5-9251A8104547}"/>
              </c:ext>
            </c:extLst>
          </c:dPt>
          <c:dPt>
            <c:idx val="4"/>
            <c:invertIfNegative val="0"/>
            <c:bubble3D val="0"/>
            <c:spPr>
              <a:solidFill>
                <a:schemeClr val="accent6"/>
              </a:solidFill>
            </c:spPr>
            <c:extLst>
              <c:ext xmlns:c16="http://schemas.microsoft.com/office/drawing/2014/chart" uri="{C3380CC4-5D6E-409C-BE32-E72D297353CC}">
                <c16:uniqueId val="{00000001-9C76-4A57-85B5-9251A8104547}"/>
              </c:ext>
            </c:extLst>
          </c:dPt>
          <c:dPt>
            <c:idx val="5"/>
            <c:invertIfNegative val="0"/>
            <c:bubble3D val="0"/>
            <c:spPr>
              <a:solidFill>
                <a:schemeClr val="accent1"/>
              </a:solidFill>
            </c:spPr>
            <c:extLst>
              <c:ext xmlns:c16="http://schemas.microsoft.com/office/drawing/2014/chart" uri="{C3380CC4-5D6E-409C-BE32-E72D297353CC}">
                <c16:uniqueId val="{00000002-9C76-4A57-85B5-9251A8104547}"/>
              </c:ext>
            </c:extLst>
          </c:dPt>
          <c:dPt>
            <c:idx val="8"/>
            <c:invertIfNegative val="0"/>
            <c:bubble3D val="0"/>
            <c:spPr>
              <a:solidFill>
                <a:schemeClr val="accent2"/>
              </a:solidFill>
            </c:spPr>
            <c:extLst>
              <c:ext xmlns:c16="http://schemas.microsoft.com/office/drawing/2014/chart" uri="{C3380CC4-5D6E-409C-BE32-E72D297353CC}">
                <c16:uniqueId val="{00000003-9C76-4A57-85B5-9251A8104547}"/>
              </c:ext>
            </c:extLst>
          </c:dPt>
          <c:dLbls>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'Provision data'!$A$16:$A$24</c:f>
              <c:strCache>
                <c:ptCount val="9"/>
                <c:pt idx="0">
                  <c:v>Distance with attendance</c:v>
                </c:pt>
                <c:pt idx="1">
                  <c:v>Distance without attendance</c:v>
                </c:pt>
                <c:pt idx="2">
                  <c:v>Face-to-face (non-campus)</c:v>
                </c:pt>
                <c:pt idx="3">
                  <c:v>Location / campus</c:v>
                </c:pt>
                <c:pt idx="4">
                  <c:v>Mixed mode</c:v>
                </c:pt>
                <c:pt idx="5">
                  <c:v>Not known</c:v>
                </c:pt>
                <c:pt idx="6">
                  <c:v>Online (with attendance)</c:v>
                </c:pt>
                <c:pt idx="7">
                  <c:v>Online (without attendance)</c:v>
                </c:pt>
                <c:pt idx="8">
                  <c:v>Work-based</c:v>
                </c:pt>
              </c:strCache>
            </c:strRef>
          </c:cat>
          <c:val>
            <c:numRef>
              <c:f>'Provision data'!$M$16:$M$24</c:f>
              <c:numCache>
                <c:formatCode>General</c:formatCode>
                <c:ptCount val="9"/>
              </c:numCache>
            </c:numRef>
          </c:val>
          <c:extLst>
            <c:ext xmlns:c16="http://schemas.microsoft.com/office/drawing/2014/chart" uri="{C3380CC4-5D6E-409C-BE32-E72D297353CC}">
              <c16:uniqueId val="{00000004-9C76-4A57-85B5-9251A8104547}"/>
            </c:ext>
          </c:extLst>
        </c:ser>
        <c:dLbls>
          <c:showLegendKey val="0"/>
          <c:showVal val="0"/>
          <c:showCatName val="0"/>
          <c:showSerName val="0"/>
          <c:showPercent val="0"/>
          <c:showBubbleSize val="0"/>
        </c:dLbls>
        <c:gapWidth val="150"/>
        <c:axId val="202792512"/>
        <c:axId val="1"/>
      </c:barChart>
      <c:catAx>
        <c:axId val="202792512"/>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b"/>
        <c:majorGridlines>
          <c:spPr>
            <a:ln>
              <a:solidFill>
                <a:schemeClr val="tx1">
                  <a:alpha val="11000"/>
                </a:schemeClr>
              </a:solidFill>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2792512"/>
        <c:crosses val="autoZero"/>
        <c:crossBetween val="between"/>
      </c:valAx>
      <c:spPr>
        <a:noFill/>
        <a:ln w="25400">
          <a:noFill/>
        </a:ln>
      </c:spPr>
    </c:plotArea>
    <c:plotVisOnly val="1"/>
    <c:dispBlanksAs val="zero"/>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1" footer="0.3000000000000001"/>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100" b="1" i="0" u="none" strike="noStrike" baseline="0">
                <a:solidFill>
                  <a:srgbClr val="000000"/>
                </a:solidFill>
                <a:latin typeface="Calibri"/>
                <a:ea typeface="Calibri"/>
                <a:cs typeface="Calibri"/>
              </a:defRPr>
            </a:pPr>
            <a:r>
              <a:rPr lang="en-GB"/>
              <a:t>7) Attendance Patterns</a:t>
            </a:r>
          </a:p>
        </c:rich>
      </c:tx>
      <c:layout>
        <c:manualLayout>
          <c:xMode val="edge"/>
          <c:yMode val="edge"/>
          <c:x val="0.25235528326583195"/>
          <c:y val="1.2176475215802384E-2"/>
        </c:manualLayout>
      </c:layout>
      <c:overlay val="0"/>
    </c:title>
    <c:autoTitleDeleted val="0"/>
    <c:plotArea>
      <c:layout>
        <c:manualLayout>
          <c:layoutTarget val="inner"/>
          <c:xMode val="edge"/>
          <c:yMode val="edge"/>
          <c:x val="0.11004264638146261"/>
          <c:y val="0.13951039773874421"/>
          <c:w val="0.86829298857536708"/>
          <c:h val="0.48953463923276613"/>
        </c:manualLayout>
      </c:layout>
      <c:barChart>
        <c:barDir val="col"/>
        <c:grouping val="clustered"/>
        <c:varyColors val="0"/>
        <c:ser>
          <c:idx val="0"/>
          <c:order val="0"/>
          <c:tx>
            <c:strRef>
              <c:f>'Provision data'!$A$26</c:f>
              <c:strCache>
                <c:ptCount val="1"/>
                <c:pt idx="0">
                  <c:v>Opp attendance pattern</c:v>
                </c:pt>
              </c:strCache>
            </c:strRef>
          </c:tx>
          <c:spPr>
            <a:solidFill>
              <a:srgbClr val="FD6FB9"/>
            </a:solidFill>
            <a:ln>
              <a:solidFill>
                <a:srgbClr val="FF33CC"/>
              </a:solidFill>
            </a:ln>
          </c:spPr>
          <c:invertIfNegative val="0"/>
          <c:dPt>
            <c:idx val="0"/>
            <c:invertIfNegative val="0"/>
            <c:bubble3D val="0"/>
            <c:extLst>
              <c:ext xmlns:c16="http://schemas.microsoft.com/office/drawing/2014/chart" uri="{C3380CC4-5D6E-409C-BE32-E72D297353CC}">
                <c16:uniqueId val="{00000000-7604-4B63-9808-F7D166BF9382}"/>
              </c:ext>
            </c:extLst>
          </c:dPt>
          <c:dPt>
            <c:idx val="1"/>
            <c:invertIfNegative val="0"/>
            <c:bubble3D val="0"/>
            <c:extLst>
              <c:ext xmlns:c16="http://schemas.microsoft.com/office/drawing/2014/chart" uri="{C3380CC4-5D6E-409C-BE32-E72D297353CC}">
                <c16:uniqueId val="{00000001-7604-4B63-9808-F7D166BF9382}"/>
              </c:ext>
            </c:extLst>
          </c:dPt>
          <c:dPt>
            <c:idx val="2"/>
            <c:invertIfNegative val="0"/>
            <c:bubble3D val="0"/>
            <c:extLst>
              <c:ext xmlns:c16="http://schemas.microsoft.com/office/drawing/2014/chart" uri="{C3380CC4-5D6E-409C-BE32-E72D297353CC}">
                <c16:uniqueId val="{00000002-7604-4B63-9808-F7D166BF9382}"/>
              </c:ext>
            </c:extLst>
          </c:dPt>
          <c:dPt>
            <c:idx val="3"/>
            <c:invertIfNegative val="0"/>
            <c:bubble3D val="0"/>
            <c:extLst>
              <c:ext xmlns:c16="http://schemas.microsoft.com/office/drawing/2014/chart" uri="{C3380CC4-5D6E-409C-BE32-E72D297353CC}">
                <c16:uniqueId val="{00000003-7604-4B63-9808-F7D166BF9382}"/>
              </c:ext>
            </c:extLst>
          </c:dPt>
          <c:dPt>
            <c:idx val="4"/>
            <c:invertIfNegative val="0"/>
            <c:bubble3D val="0"/>
            <c:extLst>
              <c:ext xmlns:c16="http://schemas.microsoft.com/office/drawing/2014/chart" uri="{C3380CC4-5D6E-409C-BE32-E72D297353CC}">
                <c16:uniqueId val="{00000004-7604-4B63-9808-F7D166BF9382}"/>
              </c:ext>
            </c:extLst>
          </c:dPt>
          <c:dPt>
            <c:idx val="5"/>
            <c:invertIfNegative val="0"/>
            <c:bubble3D val="0"/>
            <c:extLst>
              <c:ext xmlns:c16="http://schemas.microsoft.com/office/drawing/2014/chart" uri="{C3380CC4-5D6E-409C-BE32-E72D297353CC}">
                <c16:uniqueId val="{00000005-7604-4B63-9808-F7D166BF9382}"/>
              </c:ext>
            </c:extLst>
          </c:dPt>
          <c:dPt>
            <c:idx val="6"/>
            <c:invertIfNegative val="0"/>
            <c:bubble3D val="0"/>
            <c:extLst>
              <c:ext xmlns:c16="http://schemas.microsoft.com/office/drawing/2014/chart" uri="{C3380CC4-5D6E-409C-BE32-E72D297353CC}">
                <c16:uniqueId val="{00000006-7604-4B63-9808-F7D166BF9382}"/>
              </c:ext>
            </c:extLst>
          </c:dPt>
          <c:dPt>
            <c:idx val="7"/>
            <c:invertIfNegative val="0"/>
            <c:bubble3D val="0"/>
            <c:extLst>
              <c:ext xmlns:c16="http://schemas.microsoft.com/office/drawing/2014/chart" uri="{C3380CC4-5D6E-409C-BE32-E72D297353CC}">
                <c16:uniqueId val="{00000007-7604-4B63-9808-F7D166BF9382}"/>
              </c:ext>
            </c:extLst>
          </c:dPt>
          <c:dLbls>
            <c:dLbl>
              <c:idx val="0"/>
              <c:numFmt formatCode="#,##0.00" sourceLinked="0"/>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0-7604-4B63-9808-F7D166BF9382}"/>
                </c:ext>
              </c:extLst>
            </c:dLbl>
            <c:dLbl>
              <c:idx val="2"/>
              <c:numFmt formatCode="#,##0.00" sourceLinked="0"/>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2-7604-4B63-9808-F7D166BF9382}"/>
                </c:ext>
              </c:extLst>
            </c:dLbl>
            <c:dLbl>
              <c:idx val="3"/>
              <c:numFmt formatCode="#,##0.00" sourceLinked="0"/>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3-7604-4B63-9808-F7D166BF9382}"/>
                </c:ext>
              </c:extLst>
            </c:dLbl>
            <c:dLbl>
              <c:idx val="5"/>
              <c:numFmt formatCode="#,##0.00" sourceLinked="0"/>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5-7604-4B63-9808-F7D166BF9382}"/>
                </c:ext>
              </c:extLst>
            </c:dLbl>
            <c:numFmt formatCode="#,##0.00" sourceLinked="0"/>
            <c:spPr>
              <a:noFill/>
              <a:ln w="25400">
                <a:noFill/>
              </a:ln>
            </c:spPr>
            <c:txPr>
              <a:bodyPr wrap="square" lIns="38100" tIns="19050" rIns="38100" bIns="19050" anchor="ctr">
                <a:spAutoFit/>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'Provision data'!$A$27:$A$34</c:f>
              <c:strCache>
                <c:ptCount val="8"/>
                <c:pt idx="0">
                  <c:v>Customised</c:v>
                </c:pt>
                <c:pt idx="1">
                  <c:v>Day/Block release</c:v>
                </c:pt>
                <c:pt idx="2">
                  <c:v>Daytime / working hours</c:v>
                </c:pt>
                <c:pt idx="3">
                  <c:v>Evening</c:v>
                </c:pt>
                <c:pt idx="4">
                  <c:v>Not applicable</c:v>
                </c:pt>
                <c:pt idx="5">
                  <c:v>Not known</c:v>
                </c:pt>
                <c:pt idx="6">
                  <c:v>Twilight</c:v>
                </c:pt>
                <c:pt idx="7">
                  <c:v>Weekend</c:v>
                </c:pt>
              </c:strCache>
            </c:strRef>
          </c:cat>
          <c:val>
            <c:numRef>
              <c:f>'Provision data'!$M$27:$M$34</c:f>
              <c:numCache>
                <c:formatCode>General</c:formatCode>
                <c:ptCount val="8"/>
              </c:numCache>
            </c:numRef>
          </c:val>
          <c:extLst>
            <c:ext xmlns:c16="http://schemas.microsoft.com/office/drawing/2014/chart" uri="{C3380CC4-5D6E-409C-BE32-E72D297353CC}">
              <c16:uniqueId val="{00000008-7604-4B63-9808-F7D166BF9382}"/>
            </c:ext>
          </c:extLst>
        </c:ser>
        <c:dLbls>
          <c:showLegendKey val="0"/>
          <c:showVal val="0"/>
          <c:showCatName val="0"/>
          <c:showSerName val="0"/>
          <c:showPercent val="0"/>
          <c:showBubbleSize val="0"/>
        </c:dLbls>
        <c:gapWidth val="100"/>
        <c:axId val="299303176"/>
        <c:axId val="1"/>
      </c:barChart>
      <c:catAx>
        <c:axId val="29930317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a:solidFill>
                <a:schemeClr val="tx1">
                  <a:alpha val="7000"/>
                </a:schemeClr>
              </a:solidFill>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99303176"/>
        <c:crosses val="autoZero"/>
        <c:crossBetween val="between"/>
        <c:dispUnits>
          <c:builtInUnit val="thousands"/>
          <c:dispUnitsLbl>
            <c:tx>
              <c:rich>
                <a:bodyPr rot="-5400000" vert="horz"/>
                <a:lstStyle/>
                <a:p>
                  <a:pPr algn="ctr">
                    <a:defRPr sz="1000" b="0" i="0" u="none" strike="noStrike" baseline="0">
                      <a:solidFill>
                        <a:srgbClr val="000000"/>
                      </a:solidFill>
                      <a:latin typeface="Calibri"/>
                      <a:ea typeface="Calibri"/>
                      <a:cs typeface="Calibri"/>
                    </a:defRPr>
                  </a:pPr>
                  <a:r>
                    <a:rPr lang="en-GB"/>
                    <a:t>Thousands</a:t>
                  </a:r>
                </a:p>
              </c:rich>
            </c:tx>
          </c:dispUnitsLbl>
        </c:dispUnits>
      </c:valAx>
      <c:spPr>
        <a:solidFill>
          <a:srgbClr val="FF81DE">
            <a:alpha val="17000"/>
          </a:srgbClr>
        </a:solidFill>
        <a:ln w="25400">
          <a:noFill/>
        </a:ln>
      </c:spPr>
    </c:plotArea>
    <c:plotVisOnly val="1"/>
    <c:dispBlanksAs val="zero"/>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1" footer="0.3000000000000001"/>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100" b="1" i="0" u="none" strike="noStrike" baseline="0">
                <a:solidFill>
                  <a:srgbClr val="000000"/>
                </a:solidFill>
                <a:latin typeface="Calibri"/>
                <a:ea typeface="Calibri"/>
                <a:cs typeface="Calibri"/>
              </a:defRPr>
            </a:pPr>
            <a:r>
              <a:rPr lang="en-GB"/>
              <a:t>8) Durations</a:t>
            </a:r>
          </a:p>
        </c:rich>
      </c:tx>
      <c:layout>
        <c:manualLayout>
          <c:xMode val="edge"/>
          <c:yMode val="edge"/>
          <c:x val="0.35927968896936013"/>
          <c:y val="2.8424682208841541E-2"/>
        </c:manualLayout>
      </c:layout>
      <c:overlay val="0"/>
      <c:spPr>
        <a:noFill/>
      </c:spPr>
    </c:title>
    <c:autoTitleDeleted val="0"/>
    <c:plotArea>
      <c:layout>
        <c:manualLayout>
          <c:layoutTarget val="inner"/>
          <c:xMode val="edge"/>
          <c:yMode val="edge"/>
          <c:x val="0.42285176919729955"/>
          <c:y val="0.16861039428894917"/>
          <c:w val="0.51057083105253553"/>
          <c:h val="0.65989721873001173"/>
        </c:manualLayout>
      </c:layout>
      <c:barChart>
        <c:barDir val="bar"/>
        <c:grouping val="clustered"/>
        <c:varyColors val="0"/>
        <c:ser>
          <c:idx val="0"/>
          <c:order val="0"/>
          <c:tx>
            <c:strRef>
              <c:f>'Provision data'!$A$36</c:f>
              <c:strCache>
                <c:ptCount val="1"/>
                <c:pt idx="0">
                  <c:v>Durations</c:v>
                </c:pt>
              </c:strCache>
            </c:strRef>
          </c:tx>
          <c:invertIfNegative val="0"/>
          <c:dPt>
            <c:idx val="0"/>
            <c:invertIfNegative val="0"/>
            <c:bubble3D val="0"/>
            <c:extLst>
              <c:ext xmlns:c16="http://schemas.microsoft.com/office/drawing/2014/chart" uri="{C3380CC4-5D6E-409C-BE32-E72D297353CC}">
                <c16:uniqueId val="{00000000-280F-4AC1-846C-2660C5076DE2}"/>
              </c:ext>
            </c:extLst>
          </c:dPt>
          <c:dPt>
            <c:idx val="1"/>
            <c:invertIfNegative val="0"/>
            <c:bubble3D val="0"/>
            <c:spPr>
              <a:solidFill>
                <a:schemeClr val="tx2"/>
              </a:solidFill>
            </c:spPr>
            <c:extLst>
              <c:ext xmlns:c16="http://schemas.microsoft.com/office/drawing/2014/chart" uri="{C3380CC4-5D6E-409C-BE32-E72D297353CC}">
                <c16:uniqueId val="{00000001-280F-4AC1-846C-2660C5076DE2}"/>
              </c:ext>
            </c:extLst>
          </c:dPt>
          <c:dPt>
            <c:idx val="2"/>
            <c:invertIfNegative val="0"/>
            <c:bubble3D val="0"/>
            <c:spPr>
              <a:solidFill>
                <a:schemeClr val="accent3"/>
              </a:solidFill>
            </c:spPr>
            <c:extLst>
              <c:ext xmlns:c16="http://schemas.microsoft.com/office/drawing/2014/chart" uri="{C3380CC4-5D6E-409C-BE32-E72D297353CC}">
                <c16:uniqueId val="{00000002-280F-4AC1-846C-2660C5076DE2}"/>
              </c:ext>
            </c:extLst>
          </c:dPt>
          <c:dPt>
            <c:idx val="3"/>
            <c:invertIfNegative val="0"/>
            <c:bubble3D val="0"/>
            <c:spPr>
              <a:solidFill>
                <a:schemeClr val="accent4"/>
              </a:solidFill>
            </c:spPr>
            <c:extLst>
              <c:ext xmlns:c16="http://schemas.microsoft.com/office/drawing/2014/chart" uri="{C3380CC4-5D6E-409C-BE32-E72D297353CC}">
                <c16:uniqueId val="{00000003-280F-4AC1-846C-2660C5076DE2}"/>
              </c:ext>
            </c:extLst>
          </c:dPt>
          <c:dPt>
            <c:idx val="4"/>
            <c:invertIfNegative val="0"/>
            <c:bubble3D val="0"/>
            <c:spPr>
              <a:solidFill>
                <a:schemeClr val="accent5"/>
              </a:solidFill>
            </c:spPr>
            <c:extLst>
              <c:ext xmlns:c16="http://schemas.microsoft.com/office/drawing/2014/chart" uri="{C3380CC4-5D6E-409C-BE32-E72D297353CC}">
                <c16:uniqueId val="{00000004-280F-4AC1-846C-2660C5076DE2}"/>
              </c:ext>
            </c:extLst>
          </c:dPt>
          <c:dPt>
            <c:idx val="5"/>
            <c:invertIfNegative val="0"/>
            <c:bubble3D val="0"/>
            <c:spPr>
              <a:solidFill>
                <a:schemeClr val="accent6"/>
              </a:solidFill>
            </c:spPr>
            <c:extLst>
              <c:ext xmlns:c16="http://schemas.microsoft.com/office/drawing/2014/chart" uri="{C3380CC4-5D6E-409C-BE32-E72D297353CC}">
                <c16:uniqueId val="{00000005-280F-4AC1-846C-2660C5076DE2}"/>
              </c:ext>
            </c:extLst>
          </c:dPt>
          <c:dPt>
            <c:idx val="6"/>
            <c:invertIfNegative val="0"/>
            <c:bubble3D val="0"/>
            <c:spPr>
              <a:solidFill>
                <a:schemeClr val="accent2"/>
              </a:solidFill>
            </c:spPr>
            <c:extLst>
              <c:ext xmlns:c16="http://schemas.microsoft.com/office/drawing/2014/chart" uri="{C3380CC4-5D6E-409C-BE32-E72D297353CC}">
                <c16:uniqueId val="{00000006-280F-4AC1-846C-2660C5076DE2}"/>
              </c:ext>
            </c:extLst>
          </c:dPt>
          <c:dLbls>
            <c:dLbl>
              <c:idx val="3"/>
              <c:numFmt formatCode="#,##0.00" sourceLinked="0"/>
              <c:spPr>
                <a:noFill/>
              </c:spPr>
              <c:txPr>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6="http://schemas.microsoft.com/office/drawing/2014/chart" uri="{C3380CC4-5D6E-409C-BE32-E72D297353CC}">
                  <c16:uniqueId val="{00000003-280F-4AC1-846C-2660C5076DE2}"/>
                </c:ext>
              </c:extLst>
            </c:dLbl>
            <c:numFmt formatCode="#,##0.00" sourceLinked="0"/>
            <c:spPr>
              <a:noFill/>
            </c:spPr>
            <c:txPr>
              <a:bodyPr wrap="square" lIns="38100" tIns="19050" rIns="38100" bIns="19050" anchor="ctr">
                <a:spAutoFit/>
              </a:bodyPr>
              <a:lstStyle/>
              <a:p>
                <a:pPr>
                  <a:defRPr sz="9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'Provision data'!$A$37:$A$43</c:f>
              <c:strCache>
                <c:ptCount val="7"/>
                <c:pt idx="0">
                  <c:v>1 week or less</c:v>
                </c:pt>
                <c:pt idx="1">
                  <c:v>1-4 weeks</c:v>
                </c:pt>
                <c:pt idx="2">
                  <c:v>1-3 months</c:v>
                </c:pt>
                <c:pt idx="3">
                  <c:v>3-6 months</c:v>
                </c:pt>
                <c:pt idx="4">
                  <c:v>0.5 - 1 year</c:v>
                </c:pt>
                <c:pt idx="5">
                  <c:v>1-2 years</c:v>
                </c:pt>
                <c:pt idx="6">
                  <c:v>Not known</c:v>
                </c:pt>
              </c:strCache>
            </c:strRef>
          </c:cat>
          <c:val>
            <c:numRef>
              <c:f>'Provision data'!$M$37:$M$43</c:f>
              <c:numCache>
                <c:formatCode>General</c:formatCode>
                <c:ptCount val="7"/>
              </c:numCache>
            </c:numRef>
          </c:val>
          <c:extLst>
            <c:ext xmlns:c16="http://schemas.microsoft.com/office/drawing/2014/chart" uri="{C3380CC4-5D6E-409C-BE32-E72D297353CC}">
              <c16:uniqueId val="{00000007-280F-4AC1-846C-2660C5076DE2}"/>
            </c:ext>
          </c:extLst>
        </c:ser>
        <c:dLbls>
          <c:showLegendKey val="0"/>
          <c:showVal val="0"/>
          <c:showCatName val="0"/>
          <c:showSerName val="0"/>
          <c:showPercent val="0"/>
          <c:showBubbleSize val="0"/>
        </c:dLbls>
        <c:gapWidth val="100"/>
        <c:axId val="299305144"/>
        <c:axId val="1"/>
      </c:barChart>
      <c:catAx>
        <c:axId val="299305144"/>
        <c:scaling>
          <c:orientation val="minMax"/>
        </c:scaling>
        <c:delete val="0"/>
        <c:axPos val="l"/>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b"/>
        <c:majorGridlines>
          <c:spPr>
            <a:ln>
              <a:solidFill>
                <a:schemeClr val="tx1">
                  <a:alpha val="10000"/>
                </a:schemeClr>
              </a:solidFill>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99305144"/>
        <c:crosses val="autoZero"/>
        <c:crossBetween val="between"/>
        <c:dispUnits>
          <c:builtInUnit val="thousands"/>
          <c:dispUnitsLbl>
            <c:txPr>
              <a:bodyPr rot="0" vert="horz"/>
              <a:lstStyle/>
              <a:p>
                <a:pPr algn="ctr">
                  <a:defRPr sz="1000" b="0" i="0" u="none" strike="noStrike" baseline="0">
                    <a:solidFill>
                      <a:srgbClr val="000000"/>
                    </a:solidFill>
                    <a:latin typeface="Calibri"/>
                    <a:ea typeface="Calibri"/>
                    <a:cs typeface="Calibri"/>
                  </a:defRPr>
                </a:pPr>
                <a:endParaRPr lang="en-US"/>
              </a:p>
            </c:txPr>
          </c:dispUnitsLbl>
        </c:dispUnits>
      </c:valAx>
      <c:spPr>
        <a:noFill/>
        <a:ln w="25400">
          <a:noFill/>
        </a:ln>
      </c:spPr>
    </c:plotArea>
    <c:plotVisOnly val="1"/>
    <c:dispBlanksAs val="zero"/>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000000000000001" footer="0.3000000000000001"/>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1050" b="1" i="0" u="none" strike="noStrike" baseline="0">
                <a:solidFill>
                  <a:srgbClr val="000000"/>
                </a:solidFill>
                <a:latin typeface="Calibri"/>
                <a:ea typeface="Calibri"/>
                <a:cs typeface="Calibri"/>
              </a:defRPr>
            </a:pPr>
            <a:r>
              <a:rPr lang="en-GB"/>
              <a:t>5) Study Modes</a:t>
            </a:r>
          </a:p>
        </c:rich>
      </c:tx>
      <c:layout>
        <c:manualLayout>
          <c:xMode val="edge"/>
          <c:yMode val="edge"/>
          <c:x val="0.14667029524535238"/>
          <c:y val="0.13017767009892994"/>
        </c:manualLayout>
      </c:layout>
      <c:overlay val="0"/>
    </c:title>
    <c:autoTitleDeleted val="0"/>
    <c:plotArea>
      <c:layout>
        <c:manualLayout>
          <c:layoutTarget val="inner"/>
          <c:xMode val="edge"/>
          <c:yMode val="edge"/>
          <c:x val="6.4306147490486174E-2"/>
          <c:y val="0.25931789591389831"/>
          <c:w val="0.42294001581121421"/>
          <c:h val="0.59321471179738894"/>
        </c:manualLayout>
      </c:layout>
      <c:pieChart>
        <c:varyColors val="1"/>
        <c:ser>
          <c:idx val="0"/>
          <c:order val="0"/>
          <c:tx>
            <c:strRef>
              <c:f>'Provision data'!$A$8</c:f>
              <c:strCache>
                <c:ptCount val="1"/>
                <c:pt idx="0">
                  <c:v>Opp study modes</c:v>
                </c:pt>
              </c:strCache>
            </c:strRef>
          </c:tx>
          <c:dPt>
            <c:idx val="0"/>
            <c:bubble3D val="0"/>
            <c:extLst>
              <c:ext xmlns:c16="http://schemas.microsoft.com/office/drawing/2014/chart" uri="{C3380CC4-5D6E-409C-BE32-E72D297353CC}">
                <c16:uniqueId val="{00000000-48D0-4EE3-B39C-BFB6FE0047C8}"/>
              </c:ext>
            </c:extLst>
          </c:dPt>
          <c:dPt>
            <c:idx val="1"/>
            <c:bubble3D val="0"/>
            <c:extLst>
              <c:ext xmlns:c16="http://schemas.microsoft.com/office/drawing/2014/chart" uri="{C3380CC4-5D6E-409C-BE32-E72D297353CC}">
                <c16:uniqueId val="{00000001-48D0-4EE3-B39C-BFB6FE0047C8}"/>
              </c:ext>
            </c:extLst>
          </c:dPt>
          <c:dPt>
            <c:idx val="2"/>
            <c:bubble3D val="0"/>
            <c:extLst>
              <c:ext xmlns:c16="http://schemas.microsoft.com/office/drawing/2014/chart" uri="{C3380CC4-5D6E-409C-BE32-E72D297353CC}">
                <c16:uniqueId val="{00000002-48D0-4EE3-B39C-BFB6FE0047C8}"/>
              </c:ext>
            </c:extLst>
          </c:dPt>
          <c:dPt>
            <c:idx val="3"/>
            <c:bubble3D val="0"/>
            <c:extLst>
              <c:ext xmlns:c16="http://schemas.microsoft.com/office/drawing/2014/chart" uri="{C3380CC4-5D6E-409C-BE32-E72D297353CC}">
                <c16:uniqueId val="{00000003-48D0-4EE3-B39C-BFB6FE0047C8}"/>
              </c:ext>
            </c:extLst>
          </c:dPt>
          <c:dPt>
            <c:idx val="4"/>
            <c:bubble3D val="0"/>
            <c:extLst>
              <c:ext xmlns:c16="http://schemas.microsoft.com/office/drawing/2014/chart" uri="{C3380CC4-5D6E-409C-BE32-E72D297353CC}">
                <c16:uniqueId val="{00000004-48D0-4EE3-B39C-BFB6FE0047C8}"/>
              </c:ext>
            </c:extLst>
          </c:dPt>
          <c:dLbls>
            <c:dLbl>
              <c:idx val="0"/>
              <c:numFmt formatCode="#,##0" sourceLinked="0"/>
              <c:spPr>
                <a:solidFill>
                  <a:srgbClr val="4F81BD"/>
                </a:solidFill>
              </c:spPr>
              <c:txPr>
                <a:bodyPr/>
                <a:lstStyle/>
                <a:p>
                  <a:pPr>
                    <a:defRPr sz="9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0-48D0-4EE3-B39C-BFB6FE0047C8}"/>
                </c:ext>
              </c:extLst>
            </c:dLbl>
            <c:dLbl>
              <c:idx val="1"/>
              <c:numFmt formatCode="#,##0" sourceLinked="0"/>
              <c:spPr>
                <a:solidFill>
                  <a:srgbClr val="C0504D"/>
                </a:solidFill>
              </c:spPr>
              <c:txPr>
                <a:bodyPr/>
                <a:lstStyle/>
                <a:p>
                  <a:pPr>
                    <a:defRPr sz="9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48D0-4EE3-B39C-BFB6FE0047C8}"/>
                </c:ext>
              </c:extLst>
            </c:dLbl>
            <c:dLbl>
              <c:idx val="2"/>
              <c:numFmt formatCode="#,##0" sourceLinked="0"/>
              <c:spPr>
                <a:solidFill>
                  <a:srgbClr val="9BBB59"/>
                </a:solidFill>
              </c:spPr>
              <c:txPr>
                <a:bodyPr/>
                <a:lstStyle/>
                <a:p>
                  <a:pPr>
                    <a:defRPr sz="9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2-48D0-4EE3-B39C-BFB6FE0047C8}"/>
                </c:ext>
              </c:extLst>
            </c:dLbl>
            <c:dLbl>
              <c:idx val="3"/>
              <c:numFmt formatCode="#,##0" sourceLinked="0"/>
              <c:spPr>
                <a:solidFill>
                  <a:srgbClr val="8064A2"/>
                </a:solidFill>
              </c:spPr>
              <c:txPr>
                <a:bodyPr/>
                <a:lstStyle/>
                <a:p>
                  <a:pPr>
                    <a:defRPr sz="9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48D0-4EE3-B39C-BFB6FE0047C8}"/>
                </c:ext>
              </c:extLst>
            </c:dLbl>
            <c:dLbl>
              <c:idx val="4"/>
              <c:numFmt formatCode="#,##0" sourceLinked="0"/>
              <c:spPr>
                <a:solidFill>
                  <a:srgbClr val="4BACC6"/>
                </a:solidFill>
              </c:spPr>
              <c:txPr>
                <a:bodyPr/>
                <a:lstStyle/>
                <a:p>
                  <a:pPr>
                    <a:defRPr sz="9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4-48D0-4EE3-B39C-BFB6FE0047C8}"/>
                </c:ext>
              </c:extLst>
            </c:dLbl>
            <c:spPr>
              <a:solidFill>
                <a:schemeClr val="tx1"/>
              </a:solidFill>
              <a:ln w="25400">
                <a:noFill/>
              </a:ln>
            </c:spPr>
            <c:txPr>
              <a:bodyPr wrap="square" lIns="38100" tIns="19050" rIns="38100" bIns="19050" anchor="ctr">
                <a:spAutoFit/>
              </a:bodyPr>
              <a:lstStyle/>
              <a:p>
                <a:pPr>
                  <a:defRPr sz="900" b="0" i="0" u="none" strike="noStrike" baseline="0">
                    <a:solidFill>
                      <a:schemeClr val="bg1"/>
                    </a:solidFill>
                    <a:latin typeface="Calibri"/>
                    <a:ea typeface="Calibri"/>
                    <a:cs typeface="Calibri"/>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'Provision data'!$A$9:$A$13</c:f>
              <c:strCache>
                <c:ptCount val="5"/>
                <c:pt idx="0">
                  <c:v>Flexible</c:v>
                </c:pt>
                <c:pt idx="1">
                  <c:v>Full time</c:v>
                </c:pt>
                <c:pt idx="2">
                  <c:v>Not known</c:v>
                </c:pt>
                <c:pt idx="3">
                  <c:v>Part of a full time programme</c:v>
                </c:pt>
                <c:pt idx="4">
                  <c:v>Part time</c:v>
                </c:pt>
              </c:strCache>
            </c:strRef>
          </c:cat>
          <c:val>
            <c:numRef>
              <c:f>'Provision data'!$M$9:$M$13</c:f>
              <c:numCache>
                <c:formatCode>General</c:formatCode>
                <c:ptCount val="5"/>
              </c:numCache>
            </c:numRef>
          </c:val>
          <c:extLst>
            <c:ext xmlns:c16="http://schemas.microsoft.com/office/drawing/2014/chart" uri="{C3380CC4-5D6E-409C-BE32-E72D297353CC}">
              <c16:uniqueId val="{00000005-48D0-4EE3-B39C-BFB6FE0047C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6336732102035636"/>
          <c:y val="0.45867319469681678"/>
          <c:w val="0.41717333720381722"/>
          <c:h val="0.3079446799919241"/>
        </c:manualLayout>
      </c:layout>
      <c:overlay val="0"/>
      <c:txPr>
        <a:bodyPr/>
        <a:lstStyle/>
        <a:p>
          <a:pPr>
            <a:defRPr sz="690" b="0" i="0" u="none" strike="noStrike" baseline="0">
              <a:solidFill>
                <a:srgbClr val="000000"/>
              </a:solidFill>
              <a:latin typeface="Calibri"/>
              <a:ea typeface="Calibri"/>
              <a:cs typeface="Calibri"/>
            </a:defRPr>
          </a:pPr>
          <a:endParaRPr lang="en-US"/>
        </a:p>
      </c:txPr>
    </c:legend>
    <c:plotVisOnly val="1"/>
    <c:dispBlanksAs val="zero"/>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Calibri"/>
                <a:ea typeface="Calibri"/>
                <a:cs typeface="Calibri"/>
              </a:defRPr>
            </a:pPr>
            <a:r>
              <a:rPr lang="en-GB"/>
              <a:t>9) Total number of courses </a:t>
            </a:r>
          </a:p>
        </c:rich>
      </c:tx>
      <c:overlay val="0"/>
    </c:title>
    <c:autoTitleDeleted val="0"/>
    <c:plotArea>
      <c:layout>
        <c:manualLayout>
          <c:layoutTarget val="inner"/>
          <c:xMode val="edge"/>
          <c:yMode val="edge"/>
          <c:x val="4.8525701204642654E-2"/>
          <c:y val="0.1759655341887045"/>
          <c:w val="0.89487236113834379"/>
          <c:h val="0.725910217398124"/>
        </c:manualLayout>
      </c:layout>
      <c:lineChart>
        <c:grouping val="standard"/>
        <c:varyColors val="0"/>
        <c:ser>
          <c:idx val="1"/>
          <c:order val="0"/>
          <c:tx>
            <c:strRef>
              <c:f>'Provision data'!$A$2</c:f>
              <c:strCache>
                <c:ptCount val="1"/>
                <c:pt idx="0">
                  <c:v>Number of courses </c:v>
                </c:pt>
              </c:strCache>
            </c:strRef>
          </c:tx>
          <c:marker>
            <c:symbol val="none"/>
          </c:marker>
          <c:cat>
            <c:numRef>
              <c:f>'Provision data'!$B$1:$M$1</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'Provision data'!$B$2:$M$2</c:f>
              <c:numCache>
                <c:formatCode>General</c:formatCode>
                <c:ptCount val="12"/>
              </c:numCache>
            </c:numRef>
          </c:val>
          <c:smooth val="0"/>
          <c:extLst>
            <c:ext xmlns:c16="http://schemas.microsoft.com/office/drawing/2014/chart" uri="{C3380CC4-5D6E-409C-BE32-E72D297353CC}">
              <c16:uniqueId val="{00000000-CB44-40DF-90D3-2A637BE42AD7}"/>
            </c:ext>
          </c:extLst>
        </c:ser>
        <c:dLbls>
          <c:showLegendKey val="0"/>
          <c:showVal val="0"/>
          <c:showCatName val="0"/>
          <c:showSerName val="0"/>
          <c:showPercent val="0"/>
          <c:showBubbleSize val="0"/>
        </c:dLbls>
        <c:smooth val="0"/>
        <c:axId val="202889176"/>
        <c:axId val="1"/>
      </c:lineChart>
      <c:catAx>
        <c:axId val="202889176"/>
        <c:scaling>
          <c:orientation val="minMax"/>
        </c:scaling>
        <c:delete val="0"/>
        <c:axPos val="b"/>
        <c:numFmt formatCode="dd/mm/yy;@" sourceLinked="0"/>
        <c:majorTickMark val="out"/>
        <c:minorTickMark val="none"/>
        <c:tickLblPos val="nextTo"/>
        <c:spPr>
          <a:ln/>
        </c:spPr>
        <c:txPr>
          <a:bodyPr rot="0" vert="horz"/>
          <a:lstStyle/>
          <a:p>
            <a:pPr>
              <a:defRPr sz="9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202889176"/>
        <c:crosses val="autoZero"/>
        <c:crossBetween val="between"/>
      </c:valAx>
    </c:plotArea>
    <c:plotVisOnly val="1"/>
    <c:dispBlanksAs val="gap"/>
    <c:showDLblsOverMax val="0"/>
  </c:chart>
  <c:spPr>
    <a:solidFill>
      <a:schemeClr val="bg1"/>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11</xdr:col>
      <xdr:colOff>257175</xdr:colOff>
      <xdr:row>0</xdr:row>
      <xdr:rowOff>0</xdr:rowOff>
    </xdr:from>
    <xdr:to>
      <xdr:col>14</xdr:col>
      <xdr:colOff>19050</xdr:colOff>
      <xdr:row>13</xdr:row>
      <xdr:rowOff>133350</xdr:rowOff>
    </xdr:to>
    <xdr:pic>
      <xdr:nvPicPr>
        <xdr:cNvPr id="40836632" name="Picture 309">
          <a:extLst>
            <a:ext uri="{FF2B5EF4-FFF2-40B4-BE49-F238E27FC236}">
              <a16:creationId xmlns:a16="http://schemas.microsoft.com/office/drawing/2014/main" id="{870C6BC0-6798-4AF1-8BAE-4B6D16771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6634" t="14787" r="15523"/>
        <a:stretch>
          <a:fillRect/>
        </a:stretch>
      </xdr:blipFill>
      <xdr:spPr bwMode="auto">
        <a:xfrm>
          <a:off x="7105650" y="0"/>
          <a:ext cx="1590675"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28</xdr:row>
      <xdr:rowOff>19050</xdr:rowOff>
    </xdr:from>
    <xdr:to>
      <xdr:col>11</xdr:col>
      <xdr:colOff>266700</xdr:colOff>
      <xdr:row>49</xdr:row>
      <xdr:rowOff>19050</xdr:rowOff>
    </xdr:to>
    <xdr:graphicFrame macro="">
      <xdr:nvGraphicFramePr>
        <xdr:cNvPr id="51343456" name="Chart 6">
          <a:extLst>
            <a:ext uri="{FF2B5EF4-FFF2-40B4-BE49-F238E27FC236}">
              <a16:creationId xmlns:a16="http://schemas.microsoft.com/office/drawing/2014/main" id="{34E707F4-CC36-4C66-AF08-50693631E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352425</xdr:colOff>
      <xdr:row>27</xdr:row>
      <xdr:rowOff>95250</xdr:rowOff>
    </xdr:from>
    <xdr:to>
      <xdr:col>16</xdr:col>
      <xdr:colOff>495300</xdr:colOff>
      <xdr:row>48</xdr:row>
      <xdr:rowOff>142875</xdr:rowOff>
    </xdr:to>
    <xdr:graphicFrame macro="">
      <xdr:nvGraphicFramePr>
        <xdr:cNvPr id="51343457" name="Chart 4">
          <a:extLst>
            <a:ext uri="{FF2B5EF4-FFF2-40B4-BE49-F238E27FC236}">
              <a16:creationId xmlns:a16="http://schemas.microsoft.com/office/drawing/2014/main" id="{EAB8E68C-96B8-4EBD-ADC6-19DAA538B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57150</xdr:rowOff>
    </xdr:from>
    <xdr:to>
      <xdr:col>17</xdr:col>
      <xdr:colOff>0</xdr:colOff>
      <xdr:row>27</xdr:row>
      <xdr:rowOff>85725</xdr:rowOff>
    </xdr:to>
    <xdr:graphicFrame macro="">
      <xdr:nvGraphicFramePr>
        <xdr:cNvPr id="51343458" name="Chart 5">
          <a:extLst>
            <a:ext uri="{FF2B5EF4-FFF2-40B4-BE49-F238E27FC236}">
              <a16:creationId xmlns:a16="http://schemas.microsoft.com/office/drawing/2014/main" id="{EECDD8BC-BC3D-4514-9AFB-F96B1C290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200025</xdr:colOff>
      <xdr:row>0</xdr:row>
      <xdr:rowOff>0</xdr:rowOff>
    </xdr:from>
    <xdr:to>
      <xdr:col>17</xdr:col>
      <xdr:colOff>19050</xdr:colOff>
      <xdr:row>13</xdr:row>
      <xdr:rowOff>133350</xdr:rowOff>
    </xdr:to>
    <xdr:pic>
      <xdr:nvPicPr>
        <xdr:cNvPr id="51343459" name="Picture 1360">
          <a:extLst>
            <a:ext uri="{FF2B5EF4-FFF2-40B4-BE49-F238E27FC236}">
              <a16:creationId xmlns:a16="http://schemas.microsoft.com/office/drawing/2014/main" id="{9BBA6597-04E4-4140-8725-F7E18EBED31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l="16914" t="14990" r="15860"/>
        <a:stretch>
          <a:fillRect/>
        </a:stretch>
      </xdr:blipFill>
      <xdr:spPr bwMode="auto">
        <a:xfrm>
          <a:off x="9344025" y="0"/>
          <a:ext cx="1504950"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0.10425</cdr:x>
      <cdr:y>0.79636</cdr:y>
    </cdr:from>
    <cdr:to>
      <cdr:x>0.93492</cdr:x>
      <cdr:y>0.94374</cdr:y>
    </cdr:to>
    <cdr:sp macro="" textlink="">
      <cdr:nvSpPr>
        <cdr:cNvPr id="2" name="TextBox 1"/>
        <cdr:cNvSpPr txBox="1"/>
      </cdr:nvSpPr>
      <cdr:spPr>
        <a:xfrm xmlns:a="http://schemas.openxmlformats.org/drawingml/2006/main">
          <a:off x="383390" y="2692786"/>
          <a:ext cx="3054989" cy="4983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t>* Note that this excludes providers who have set an opportunity to 'pending' status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9525</xdr:colOff>
      <xdr:row>5</xdr:row>
      <xdr:rowOff>9525</xdr:rowOff>
    </xdr:from>
    <xdr:to>
      <xdr:col>10</xdr:col>
      <xdr:colOff>390525</xdr:colOff>
      <xdr:row>22</xdr:row>
      <xdr:rowOff>76200</xdr:rowOff>
    </xdr:to>
    <xdr:graphicFrame macro="">
      <xdr:nvGraphicFramePr>
        <xdr:cNvPr id="51347600" name="Chart 3">
          <a:extLst>
            <a:ext uri="{FF2B5EF4-FFF2-40B4-BE49-F238E27FC236}">
              <a16:creationId xmlns:a16="http://schemas.microsoft.com/office/drawing/2014/main" id="{4FF52140-CE1E-49D0-962B-CA0FC31C5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352425</xdr:colOff>
      <xdr:row>0</xdr:row>
      <xdr:rowOff>0</xdr:rowOff>
    </xdr:from>
    <xdr:to>
      <xdr:col>17</xdr:col>
      <xdr:colOff>0</xdr:colOff>
      <xdr:row>12</xdr:row>
      <xdr:rowOff>28575</xdr:rowOff>
    </xdr:to>
    <xdr:pic>
      <xdr:nvPicPr>
        <xdr:cNvPr id="51347601" name="Picture 1572">
          <a:extLst>
            <a:ext uri="{FF2B5EF4-FFF2-40B4-BE49-F238E27FC236}">
              <a16:creationId xmlns:a16="http://schemas.microsoft.com/office/drawing/2014/main" id="{C88AFC37-BCD2-4698-8D18-83399310A0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16974" t="14844" r="15494" b="10257"/>
        <a:stretch>
          <a:fillRect/>
        </a:stretch>
      </xdr:blipFill>
      <xdr:spPr bwMode="auto">
        <a:xfrm>
          <a:off x="9001125" y="0"/>
          <a:ext cx="1476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26</xdr:row>
      <xdr:rowOff>28575</xdr:rowOff>
    </xdr:from>
    <xdr:to>
      <xdr:col>6</xdr:col>
      <xdr:colOff>161925</xdr:colOff>
      <xdr:row>46</xdr:row>
      <xdr:rowOff>66675</xdr:rowOff>
    </xdr:to>
    <xdr:graphicFrame macro="">
      <xdr:nvGraphicFramePr>
        <xdr:cNvPr id="51347602" name="Chart 7">
          <a:extLst>
            <a:ext uri="{FF2B5EF4-FFF2-40B4-BE49-F238E27FC236}">
              <a16:creationId xmlns:a16="http://schemas.microsoft.com/office/drawing/2014/main" id="{4A58EEFB-9F39-4C0A-BC2A-71B16EC86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26</xdr:row>
      <xdr:rowOff>85725</xdr:rowOff>
    </xdr:from>
    <xdr:to>
      <xdr:col>12</xdr:col>
      <xdr:colOff>209550</xdr:colOff>
      <xdr:row>48</xdr:row>
      <xdr:rowOff>19050</xdr:rowOff>
    </xdr:to>
    <xdr:graphicFrame macro="">
      <xdr:nvGraphicFramePr>
        <xdr:cNvPr id="51347603" name="Chart 8">
          <a:extLst>
            <a:ext uri="{FF2B5EF4-FFF2-40B4-BE49-F238E27FC236}">
              <a16:creationId xmlns:a16="http://schemas.microsoft.com/office/drawing/2014/main" id="{2B8CDB0E-6CFE-4126-B3A9-F732C2E83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314325</xdr:colOff>
      <xdr:row>26</xdr:row>
      <xdr:rowOff>95250</xdr:rowOff>
    </xdr:from>
    <xdr:to>
      <xdr:col>17</xdr:col>
      <xdr:colOff>180975</xdr:colOff>
      <xdr:row>47</xdr:row>
      <xdr:rowOff>95250</xdr:rowOff>
    </xdr:to>
    <xdr:graphicFrame macro="">
      <xdr:nvGraphicFramePr>
        <xdr:cNvPr id="51347604" name="Chart 6">
          <a:extLst>
            <a:ext uri="{FF2B5EF4-FFF2-40B4-BE49-F238E27FC236}">
              <a16:creationId xmlns:a16="http://schemas.microsoft.com/office/drawing/2014/main" id="{D71B3242-7177-46A5-B497-33B8F42CA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295275</xdr:colOff>
      <xdr:row>3</xdr:row>
      <xdr:rowOff>142875</xdr:rowOff>
    </xdr:from>
    <xdr:to>
      <xdr:col>17</xdr:col>
      <xdr:colOff>104775</xdr:colOff>
      <xdr:row>22</xdr:row>
      <xdr:rowOff>38100</xdr:rowOff>
    </xdr:to>
    <xdr:graphicFrame macro="">
      <xdr:nvGraphicFramePr>
        <xdr:cNvPr id="51347605" name="Chart 6">
          <a:extLst>
            <a:ext uri="{FF2B5EF4-FFF2-40B4-BE49-F238E27FC236}">
              <a16:creationId xmlns:a16="http://schemas.microsoft.com/office/drawing/2014/main" id="{969F9B8A-6A0A-4E52-9E38-4E8A6B844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9525</xdr:rowOff>
    </xdr:from>
    <xdr:to>
      <xdr:col>14</xdr:col>
      <xdr:colOff>276225</xdr:colOff>
      <xdr:row>19</xdr:row>
      <xdr:rowOff>133350</xdr:rowOff>
    </xdr:to>
    <xdr:graphicFrame macro="">
      <xdr:nvGraphicFramePr>
        <xdr:cNvPr id="51353696" name="Chart 2">
          <a:extLst>
            <a:ext uri="{FF2B5EF4-FFF2-40B4-BE49-F238E27FC236}">
              <a16:creationId xmlns:a16="http://schemas.microsoft.com/office/drawing/2014/main" id="{6561CB9C-77B3-4CF1-9970-D9F327573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123825</xdr:rowOff>
    </xdr:from>
    <xdr:to>
      <xdr:col>11</xdr:col>
      <xdr:colOff>57150</xdr:colOff>
      <xdr:row>47</xdr:row>
      <xdr:rowOff>47625</xdr:rowOff>
    </xdr:to>
    <xdr:graphicFrame macro="">
      <xdr:nvGraphicFramePr>
        <xdr:cNvPr id="51353697" name="Chart 5">
          <a:extLst>
            <a:ext uri="{FF2B5EF4-FFF2-40B4-BE49-F238E27FC236}">
              <a16:creationId xmlns:a16="http://schemas.microsoft.com/office/drawing/2014/main" id="{68D79995-B528-41DE-90B5-413E80FE3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66675</xdr:colOff>
      <xdr:row>0</xdr:row>
      <xdr:rowOff>0</xdr:rowOff>
    </xdr:from>
    <xdr:to>
      <xdr:col>16</xdr:col>
      <xdr:colOff>428625</xdr:colOff>
      <xdr:row>11</xdr:row>
      <xdr:rowOff>152400</xdr:rowOff>
    </xdr:to>
    <xdr:pic>
      <xdr:nvPicPr>
        <xdr:cNvPr id="51353698" name="Picture 1483">
          <a:extLst>
            <a:ext uri="{FF2B5EF4-FFF2-40B4-BE49-F238E27FC236}">
              <a16:creationId xmlns:a16="http://schemas.microsoft.com/office/drawing/2014/main" id="{64D0F7AB-EEDB-4F3D-BB88-AA12C81BA3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6594" t="14601" r="16165" b="11760"/>
        <a:stretch>
          <a:fillRect/>
        </a:stretch>
      </xdr:blipFill>
      <xdr:spPr bwMode="auto">
        <a:xfrm>
          <a:off x="8658225" y="0"/>
          <a:ext cx="1581150" cy="1933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295275</xdr:colOff>
      <xdr:row>24</xdr:row>
      <xdr:rowOff>19050</xdr:rowOff>
    </xdr:from>
    <xdr:to>
      <xdr:col>17</xdr:col>
      <xdr:colOff>38100</xdr:colOff>
      <xdr:row>47</xdr:row>
      <xdr:rowOff>57150</xdr:rowOff>
    </xdr:to>
    <xdr:graphicFrame macro="">
      <xdr:nvGraphicFramePr>
        <xdr:cNvPr id="51353699" name="Chart 5">
          <a:extLst>
            <a:ext uri="{FF2B5EF4-FFF2-40B4-BE49-F238E27FC236}">
              <a16:creationId xmlns:a16="http://schemas.microsoft.com/office/drawing/2014/main" id="{0B626AB7-3B8A-41FD-8A58-753B6167C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6</xdr:row>
      <xdr:rowOff>95250</xdr:rowOff>
    </xdr:from>
    <xdr:to>
      <xdr:col>4</xdr:col>
      <xdr:colOff>85725</xdr:colOff>
      <xdr:row>25</xdr:row>
      <xdr:rowOff>85725</xdr:rowOff>
    </xdr:to>
    <xdr:graphicFrame macro="">
      <xdr:nvGraphicFramePr>
        <xdr:cNvPr id="49243768" name="Chart 5">
          <a:extLst>
            <a:ext uri="{FF2B5EF4-FFF2-40B4-BE49-F238E27FC236}">
              <a16:creationId xmlns:a16="http://schemas.microsoft.com/office/drawing/2014/main" id="{5B49F967-A98D-4850-9510-F528337FA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6</xdr:row>
      <xdr:rowOff>142875</xdr:rowOff>
    </xdr:from>
    <xdr:to>
      <xdr:col>18</xdr:col>
      <xdr:colOff>571500</xdr:colOff>
      <xdr:row>25</xdr:row>
      <xdr:rowOff>114300</xdr:rowOff>
    </xdr:to>
    <xdr:graphicFrame macro="">
      <xdr:nvGraphicFramePr>
        <xdr:cNvPr id="49243769" name="Chart 4">
          <a:extLst>
            <a:ext uri="{FF2B5EF4-FFF2-40B4-BE49-F238E27FC236}">
              <a16:creationId xmlns:a16="http://schemas.microsoft.com/office/drawing/2014/main" id="{4FE6DC07-6939-4E4E-AA3D-95F70AAB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295275</xdr:colOff>
      <xdr:row>0</xdr:row>
      <xdr:rowOff>0</xdr:rowOff>
    </xdr:from>
    <xdr:to>
      <xdr:col>19</xdr:col>
      <xdr:colOff>38100</xdr:colOff>
      <xdr:row>12</xdr:row>
      <xdr:rowOff>28575</xdr:rowOff>
    </xdr:to>
    <xdr:pic>
      <xdr:nvPicPr>
        <xdr:cNvPr id="49243770" name="Picture 1572">
          <a:extLst>
            <a:ext uri="{FF2B5EF4-FFF2-40B4-BE49-F238E27FC236}">
              <a16:creationId xmlns:a16="http://schemas.microsoft.com/office/drawing/2014/main" id="{4AB5816B-B703-4AB1-9353-4168A2F7A1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6974" t="14844" r="15494" b="10257"/>
        <a:stretch>
          <a:fillRect/>
        </a:stretch>
      </xdr:blipFill>
      <xdr:spPr bwMode="auto">
        <a:xfrm>
          <a:off x="9277350" y="0"/>
          <a:ext cx="15906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26</xdr:row>
      <xdr:rowOff>95250</xdr:rowOff>
    </xdr:from>
    <xdr:to>
      <xdr:col>12</xdr:col>
      <xdr:colOff>476250</xdr:colOff>
      <xdr:row>47</xdr:row>
      <xdr:rowOff>85725</xdr:rowOff>
    </xdr:to>
    <xdr:graphicFrame macro="">
      <xdr:nvGraphicFramePr>
        <xdr:cNvPr id="49243771" name="Chart 4">
          <a:extLst>
            <a:ext uri="{FF2B5EF4-FFF2-40B4-BE49-F238E27FC236}">
              <a16:creationId xmlns:a16="http://schemas.microsoft.com/office/drawing/2014/main" id="{810F93FE-1144-45DA-B64B-09E946515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400050</xdr:colOff>
      <xdr:row>27</xdr:row>
      <xdr:rowOff>38100</xdr:rowOff>
    </xdr:from>
    <xdr:to>
      <xdr:col>18</xdr:col>
      <xdr:colOff>152400</xdr:colOff>
      <xdr:row>28</xdr:row>
      <xdr:rowOff>104775</xdr:rowOff>
    </xdr:to>
    <xdr:sp macro="" textlink="">
      <xdr:nvSpPr>
        <xdr:cNvPr id="2" name="TextBox 1">
          <a:extLst>
            <a:ext uri="{FF2B5EF4-FFF2-40B4-BE49-F238E27FC236}">
              <a16:creationId xmlns:a16="http://schemas.microsoft.com/office/drawing/2014/main" id="{E6577A50-6837-4166-A767-5276CA3D430B}"/>
            </a:ext>
          </a:extLst>
        </xdr:cNvPr>
        <xdr:cNvSpPr txBox="1"/>
      </xdr:nvSpPr>
      <xdr:spPr>
        <a:xfrm>
          <a:off x="7820025" y="4410075"/>
          <a:ext cx="25527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16) Ratings % History Data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47625</xdr:colOff>
      <xdr:row>23</xdr:row>
      <xdr:rowOff>85725</xdr:rowOff>
    </xdr:from>
    <xdr:to>
      <xdr:col>16</xdr:col>
      <xdr:colOff>571500</xdr:colOff>
      <xdr:row>46</xdr:row>
      <xdr:rowOff>104775</xdr:rowOff>
    </xdr:to>
    <xdr:graphicFrame macro="">
      <xdr:nvGraphicFramePr>
        <xdr:cNvPr id="51360864" name="Chart 4">
          <a:extLst>
            <a:ext uri="{FF2B5EF4-FFF2-40B4-BE49-F238E27FC236}">
              <a16:creationId xmlns:a16="http://schemas.microsoft.com/office/drawing/2014/main" id="{B91AF5AB-5E2E-4EDF-B4EF-10C2F5F0C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22</xdr:row>
      <xdr:rowOff>47625</xdr:rowOff>
    </xdr:from>
    <xdr:to>
      <xdr:col>10</xdr:col>
      <xdr:colOff>533400</xdr:colOff>
      <xdr:row>47</xdr:row>
      <xdr:rowOff>161925</xdr:rowOff>
    </xdr:to>
    <xdr:graphicFrame macro="">
      <xdr:nvGraphicFramePr>
        <xdr:cNvPr id="51360865" name="Chart 5">
          <a:extLst>
            <a:ext uri="{FF2B5EF4-FFF2-40B4-BE49-F238E27FC236}">
              <a16:creationId xmlns:a16="http://schemas.microsoft.com/office/drawing/2014/main" id="{118A7577-F328-46F1-A6F2-CDE6EB3C8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123825</xdr:colOff>
      <xdr:row>0</xdr:row>
      <xdr:rowOff>0</xdr:rowOff>
    </xdr:from>
    <xdr:to>
      <xdr:col>17</xdr:col>
      <xdr:colOff>9525</xdr:colOff>
      <xdr:row>13</xdr:row>
      <xdr:rowOff>133350</xdr:rowOff>
    </xdr:to>
    <xdr:pic>
      <xdr:nvPicPr>
        <xdr:cNvPr id="51360866" name="Picture 1360">
          <a:extLst>
            <a:ext uri="{FF2B5EF4-FFF2-40B4-BE49-F238E27FC236}">
              <a16:creationId xmlns:a16="http://schemas.microsoft.com/office/drawing/2014/main" id="{9D553FBA-EE36-4E30-840C-54773D4A69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6914" t="14990" r="15860"/>
        <a:stretch>
          <a:fillRect/>
        </a:stretch>
      </xdr:blipFill>
      <xdr:spPr bwMode="auto">
        <a:xfrm>
          <a:off x="9267825" y="0"/>
          <a:ext cx="1571625"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xdr:row>
      <xdr:rowOff>114300</xdr:rowOff>
    </xdr:from>
    <xdr:to>
      <xdr:col>15</xdr:col>
      <xdr:colOff>123825</xdr:colOff>
      <xdr:row>21</xdr:row>
      <xdr:rowOff>104775</xdr:rowOff>
    </xdr:to>
    <xdr:graphicFrame macro="">
      <xdr:nvGraphicFramePr>
        <xdr:cNvPr id="51360867" name="Chart 4">
          <a:extLst>
            <a:ext uri="{FF2B5EF4-FFF2-40B4-BE49-F238E27FC236}">
              <a16:creationId xmlns:a16="http://schemas.microsoft.com/office/drawing/2014/main" id="{8F1A6AE3-EA18-4F80-88D6-A02789381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tabSelected="1" zoomScaleNormal="100" workbookViewId="0">
      <selection sqref="A1:L5"/>
    </sheetView>
  </sheetViews>
  <sheetFormatPr defaultRowHeight="12.75" x14ac:dyDescent="0.2"/>
  <cols>
    <col min="4" max="4" width="9.5703125" customWidth="1"/>
    <col min="10" max="10" width="11.28515625" customWidth="1"/>
    <col min="11" max="11" width="8.7109375" customWidth="1"/>
  </cols>
  <sheetData>
    <row r="1" spans="1:14" ht="12.75" customHeight="1" x14ac:dyDescent="0.2">
      <c r="A1" s="79" t="s">
        <v>140</v>
      </c>
      <c r="B1" s="80"/>
      <c r="C1" s="80"/>
      <c r="D1" s="80"/>
      <c r="E1" s="80"/>
      <c r="F1" s="80"/>
      <c r="G1" s="80"/>
      <c r="H1" s="80"/>
      <c r="I1" s="80"/>
      <c r="J1" s="80"/>
      <c r="K1" s="80"/>
      <c r="L1" s="80"/>
      <c r="M1" s="14"/>
      <c r="N1" s="14"/>
    </row>
    <row r="2" spans="1:14" ht="12.75" customHeight="1" x14ac:dyDescent="0.2">
      <c r="A2" s="80"/>
      <c r="B2" s="80"/>
      <c r="C2" s="80"/>
      <c r="D2" s="80"/>
      <c r="E2" s="80"/>
      <c r="F2" s="80"/>
      <c r="G2" s="80"/>
      <c r="H2" s="80"/>
      <c r="I2" s="80"/>
      <c r="J2" s="80"/>
      <c r="K2" s="80"/>
      <c r="L2" s="80"/>
      <c r="M2" s="14"/>
      <c r="N2" s="14"/>
    </row>
    <row r="3" spans="1:14" ht="12.75" customHeight="1" x14ac:dyDescent="0.2">
      <c r="A3" s="80"/>
      <c r="B3" s="80"/>
      <c r="C3" s="80"/>
      <c r="D3" s="80"/>
      <c r="E3" s="80"/>
      <c r="F3" s="80"/>
      <c r="G3" s="80"/>
      <c r="H3" s="80"/>
      <c r="I3" s="80"/>
      <c r="J3" s="80"/>
      <c r="K3" s="80"/>
      <c r="L3" s="80"/>
      <c r="M3" s="14"/>
      <c r="N3" s="14"/>
    </row>
    <row r="4" spans="1:14" ht="12.75" customHeight="1" x14ac:dyDescent="0.2">
      <c r="A4" s="80"/>
      <c r="B4" s="80"/>
      <c r="C4" s="80"/>
      <c r="D4" s="80"/>
      <c r="E4" s="80"/>
      <c r="F4" s="80"/>
      <c r="G4" s="80"/>
      <c r="H4" s="80"/>
      <c r="I4" s="80"/>
      <c r="J4" s="80"/>
      <c r="K4" s="80"/>
      <c r="L4" s="80"/>
      <c r="M4" s="14"/>
      <c r="N4" s="14"/>
    </row>
    <row r="5" spans="1:14" ht="12.75" customHeight="1" x14ac:dyDescent="0.2">
      <c r="A5" s="80"/>
      <c r="B5" s="80"/>
      <c r="C5" s="80"/>
      <c r="D5" s="80"/>
      <c r="E5" s="80"/>
      <c r="F5" s="80"/>
      <c r="G5" s="80"/>
      <c r="H5" s="80"/>
      <c r="I5" s="80"/>
      <c r="J5" s="80"/>
      <c r="K5" s="80"/>
      <c r="L5" s="80"/>
      <c r="M5" s="14"/>
      <c r="N5" s="14"/>
    </row>
    <row r="6" spans="1:14" x14ac:dyDescent="0.2">
      <c r="A6" s="1"/>
      <c r="B6" s="1"/>
      <c r="C6" s="1"/>
      <c r="D6" s="1"/>
      <c r="E6" s="1"/>
      <c r="F6" s="1"/>
      <c r="G6" s="1"/>
      <c r="H6" s="1"/>
      <c r="I6" s="1"/>
      <c r="J6" s="1"/>
      <c r="K6" s="1"/>
      <c r="L6" s="1"/>
      <c r="M6" s="1"/>
      <c r="N6" s="1"/>
    </row>
    <row r="7" spans="1:14" x14ac:dyDescent="0.2">
      <c r="A7" s="1"/>
      <c r="B7" s="1"/>
      <c r="C7" s="1"/>
      <c r="D7" s="1"/>
      <c r="E7" s="1"/>
      <c r="F7" s="1"/>
      <c r="G7" s="1"/>
      <c r="H7" s="1"/>
      <c r="I7" s="1"/>
      <c r="J7" s="1"/>
      <c r="K7" s="1"/>
      <c r="L7" s="1"/>
      <c r="M7" s="1"/>
      <c r="N7" s="1"/>
    </row>
    <row r="8" spans="1:14" x14ac:dyDescent="0.2">
      <c r="A8" s="1"/>
      <c r="B8" s="1"/>
      <c r="C8" s="1"/>
      <c r="D8" s="1"/>
      <c r="E8" s="1"/>
      <c r="F8" s="1"/>
      <c r="G8" s="1"/>
      <c r="H8" s="1"/>
      <c r="I8" s="1"/>
      <c r="J8" s="1"/>
      <c r="K8" s="1"/>
      <c r="L8" s="1"/>
      <c r="M8" s="1"/>
      <c r="N8" s="1"/>
    </row>
    <row r="9" spans="1:14" x14ac:dyDescent="0.2">
      <c r="A9" s="1"/>
      <c r="B9" s="1"/>
      <c r="C9" s="1"/>
      <c r="D9" s="1"/>
      <c r="E9" s="1"/>
      <c r="F9" s="1"/>
      <c r="G9" s="1"/>
      <c r="H9" s="1"/>
      <c r="I9" s="1"/>
      <c r="J9" s="1"/>
      <c r="K9" s="1"/>
      <c r="L9" s="1"/>
      <c r="M9" s="1"/>
      <c r="N9" s="1"/>
    </row>
    <row r="10" spans="1:14" x14ac:dyDescent="0.2">
      <c r="A10" s="1"/>
      <c r="B10" s="1"/>
      <c r="C10" s="1"/>
      <c r="D10" s="5"/>
      <c r="E10" s="1"/>
      <c r="F10" s="1"/>
      <c r="G10" s="1"/>
      <c r="H10" s="1"/>
      <c r="I10" s="1"/>
      <c r="J10" s="1"/>
      <c r="K10" s="1"/>
      <c r="L10" s="1"/>
      <c r="M10" s="1"/>
      <c r="N10" s="1"/>
    </row>
    <row r="11" spans="1:14" x14ac:dyDescent="0.2">
      <c r="A11" s="1"/>
      <c r="B11" s="1"/>
      <c r="C11" s="1"/>
      <c r="D11" s="1"/>
      <c r="E11" s="1"/>
      <c r="F11" s="1"/>
      <c r="G11" s="1"/>
      <c r="H11" s="1"/>
      <c r="I11" s="1"/>
      <c r="K11" s="1"/>
      <c r="L11" s="1"/>
      <c r="M11" s="1"/>
      <c r="N11" s="1"/>
    </row>
    <row r="12" spans="1:14" x14ac:dyDescent="0.2">
      <c r="A12" s="1"/>
      <c r="B12" s="1"/>
      <c r="C12" s="1"/>
      <c r="D12" s="1"/>
      <c r="E12" s="1"/>
      <c r="F12" s="1"/>
      <c r="G12" s="1"/>
      <c r="H12" s="1"/>
      <c r="I12" s="1"/>
      <c r="J12" s="1"/>
      <c r="K12" s="1"/>
      <c r="L12" s="1"/>
      <c r="M12" s="1"/>
      <c r="N12" s="1"/>
    </row>
    <row r="13" spans="1:14" x14ac:dyDescent="0.2">
      <c r="A13" s="1"/>
      <c r="B13" s="1"/>
      <c r="C13" s="1"/>
      <c r="D13" s="4"/>
      <c r="E13" s="1"/>
      <c r="G13" s="1"/>
      <c r="H13" s="1"/>
      <c r="L13" s="1"/>
      <c r="M13" s="1"/>
      <c r="N13" s="1"/>
    </row>
    <row r="14" spans="1:14" x14ac:dyDescent="0.2">
      <c r="A14" s="1"/>
      <c r="B14" s="1"/>
      <c r="C14" s="1"/>
      <c r="D14" s="76" t="str">
        <f>HYPERLINK(Usage!A1,"Usage")</f>
        <v>Usage</v>
      </c>
      <c r="E14" s="1"/>
      <c r="F14" s="1"/>
      <c r="G14" s="1"/>
      <c r="H14" s="1"/>
      <c r="L14" s="1"/>
      <c r="M14" s="1"/>
      <c r="N14" s="1"/>
    </row>
    <row r="15" spans="1:14" x14ac:dyDescent="0.2">
      <c r="A15" s="1"/>
      <c r="B15" s="1"/>
      <c r="C15" s="1"/>
      <c r="D15" s="77" t="s">
        <v>21</v>
      </c>
      <c r="E15" s="1"/>
      <c r="F15" s="1"/>
      <c r="G15" s="1"/>
      <c r="H15" s="1"/>
      <c r="L15" s="1"/>
      <c r="M15" s="1"/>
      <c r="N15" s="1"/>
    </row>
    <row r="16" spans="1:14" x14ac:dyDescent="0.2">
      <c r="A16" s="1"/>
      <c r="B16" s="1"/>
      <c r="C16" s="1"/>
      <c r="D16" s="77" t="s">
        <v>20</v>
      </c>
      <c r="E16" s="1"/>
      <c r="F16" s="1"/>
      <c r="G16" s="1"/>
      <c r="H16" s="1"/>
      <c r="L16" s="1"/>
      <c r="M16" s="1"/>
      <c r="N16" s="1"/>
    </row>
    <row r="17" spans="1:15" x14ac:dyDescent="0.2">
      <c r="A17" s="1"/>
      <c r="B17" s="1"/>
      <c r="C17" s="1"/>
      <c r="D17" s="77" t="s">
        <v>82</v>
      </c>
      <c r="E17" s="1"/>
      <c r="F17" s="1"/>
      <c r="G17" s="1"/>
      <c r="H17" s="1"/>
      <c r="L17" s="1"/>
      <c r="M17" s="1"/>
      <c r="N17" s="1"/>
    </row>
    <row r="18" spans="1:15" x14ac:dyDescent="0.2">
      <c r="A18" s="1"/>
      <c r="B18" s="1"/>
      <c r="C18" s="1"/>
      <c r="D18" s="3"/>
      <c r="E18" s="1"/>
      <c r="F18" s="1"/>
      <c r="G18" s="1"/>
      <c r="H18" s="1"/>
      <c r="I18" s="78" t="s">
        <v>22</v>
      </c>
      <c r="J18" s="78"/>
      <c r="K18" s="78"/>
      <c r="L18" s="1"/>
      <c r="M18" s="1"/>
      <c r="N18" s="1"/>
    </row>
    <row r="19" spans="1:15" x14ac:dyDescent="0.2">
      <c r="A19" s="1"/>
      <c r="B19" s="1"/>
      <c r="C19" s="1"/>
      <c r="D19" s="3"/>
      <c r="E19" s="1"/>
      <c r="F19" s="1"/>
      <c r="G19" s="1"/>
      <c r="H19" s="1"/>
      <c r="I19" s="9" t="s">
        <v>20</v>
      </c>
      <c r="J19" s="10"/>
      <c r="K19" s="55">
        <f>INDEX(LatestProvisionData,3)</f>
        <v>0</v>
      </c>
      <c r="L19" s="1"/>
      <c r="M19" s="1"/>
      <c r="N19" s="1"/>
    </row>
    <row r="20" spans="1:15" x14ac:dyDescent="0.2">
      <c r="A20" s="1"/>
      <c r="B20" s="1"/>
      <c r="C20" s="1"/>
      <c r="D20" s="3"/>
      <c r="E20" s="1"/>
      <c r="F20" s="1"/>
      <c r="G20" s="1"/>
      <c r="H20" s="1"/>
      <c r="I20" s="9" t="s">
        <v>21</v>
      </c>
      <c r="J20" s="10"/>
      <c r="K20" s="55">
        <f>INDEX(LatestProvisionData,5)</f>
        <v>0</v>
      </c>
      <c r="L20" s="1"/>
      <c r="M20" s="1"/>
      <c r="N20" s="1"/>
    </row>
    <row r="21" spans="1:15" x14ac:dyDescent="0.2">
      <c r="A21" s="1"/>
      <c r="B21" s="1"/>
      <c r="C21" s="1"/>
      <c r="D21" s="3"/>
      <c r="E21" s="1"/>
      <c r="F21" s="1"/>
      <c r="G21" s="1"/>
      <c r="H21" s="1"/>
      <c r="I21" s="9" t="s">
        <v>36</v>
      </c>
      <c r="J21" s="10"/>
      <c r="K21" s="55">
        <f>INDEX(LatestQualityData, 2)</f>
        <v>0</v>
      </c>
      <c r="L21" s="1"/>
      <c r="M21" s="1"/>
      <c r="N21" s="1"/>
    </row>
    <row r="22" spans="1:15" x14ac:dyDescent="0.2">
      <c r="A22" s="1"/>
      <c r="B22" s="1"/>
      <c r="C22" s="1"/>
      <c r="D22" s="3"/>
      <c r="E22" s="1"/>
      <c r="F22" s="1"/>
      <c r="G22" s="1"/>
      <c r="H22" s="1"/>
      <c r="I22" s="9" t="s">
        <v>37</v>
      </c>
      <c r="J22" s="10"/>
      <c r="K22" s="55">
        <f>INDEX(LatestQualityData, 3)</f>
        <v>0</v>
      </c>
      <c r="L22" s="1"/>
      <c r="M22" s="1"/>
      <c r="N22" s="1"/>
    </row>
    <row r="23" spans="1:15" x14ac:dyDescent="0.2">
      <c r="A23" s="1"/>
      <c r="B23" s="1"/>
      <c r="C23" s="1"/>
      <c r="D23" s="3"/>
      <c r="E23" s="1"/>
      <c r="F23" s="1"/>
      <c r="G23" s="1"/>
      <c r="H23" s="1"/>
      <c r="I23" s="9" t="s">
        <v>38</v>
      </c>
      <c r="J23" s="10"/>
      <c r="K23" s="55">
        <f>INDEX(LatestQualityData, 4)</f>
        <v>0</v>
      </c>
      <c r="L23" s="1"/>
      <c r="M23" s="1"/>
      <c r="N23" s="1"/>
    </row>
    <row r="24" spans="1:15" x14ac:dyDescent="0.2">
      <c r="A24" s="1"/>
      <c r="B24" s="1"/>
      <c r="C24" s="1"/>
      <c r="D24" s="3"/>
      <c r="E24" s="1"/>
      <c r="F24" s="1"/>
      <c r="G24" s="1"/>
      <c r="H24" s="1"/>
      <c r="I24" s="9" t="s">
        <v>39</v>
      </c>
      <c r="J24" s="10"/>
      <c r="K24" s="55">
        <f>INDEX(LatestQualityData, 5)</f>
        <v>0</v>
      </c>
      <c r="L24" s="1"/>
      <c r="M24" s="1"/>
      <c r="N24" s="1"/>
    </row>
    <row r="25" spans="1:15" x14ac:dyDescent="0.2">
      <c r="A25" s="1"/>
      <c r="B25" s="1"/>
      <c r="C25" s="1"/>
      <c r="E25" s="1"/>
      <c r="F25" s="1"/>
      <c r="G25" s="1"/>
      <c r="H25" s="1"/>
      <c r="I25" s="9" t="s">
        <v>40</v>
      </c>
      <c r="J25" s="10"/>
      <c r="K25" s="56"/>
      <c r="L25" s="1"/>
      <c r="M25" s="1"/>
      <c r="N25" s="1"/>
    </row>
    <row r="26" spans="1:15" x14ac:dyDescent="0.2">
      <c r="A26" s="1"/>
      <c r="B26" s="1"/>
      <c r="C26" s="1"/>
      <c r="E26" s="1"/>
      <c r="F26" s="1"/>
      <c r="G26" s="1"/>
      <c r="H26" s="1"/>
      <c r="I26" s="9" t="s">
        <v>126</v>
      </c>
      <c r="J26" s="10"/>
      <c r="K26" s="57" t="str">
        <f>IF(K25&lt;0.5, "POOR", IF(K25&lt;0.7, "AVERAGE", IF(K25&lt;0.9, "GOOD", "VERY GOOD")))</f>
        <v>POOR</v>
      </c>
      <c r="L26" s="1"/>
      <c r="M26" s="1"/>
      <c r="N26" s="1"/>
    </row>
    <row r="27" spans="1:15" x14ac:dyDescent="0.2">
      <c r="A27" s="1"/>
      <c r="B27" s="1"/>
      <c r="C27" s="1"/>
      <c r="D27" s="1"/>
      <c r="E27" s="1"/>
      <c r="F27" s="1"/>
      <c r="G27" s="1"/>
      <c r="H27" s="1"/>
      <c r="I27" s="9" t="s">
        <v>127</v>
      </c>
      <c r="J27" s="10"/>
      <c r="K27" s="55">
        <f>'Provision data'!M6</f>
        <v>0</v>
      </c>
      <c r="L27" s="1"/>
      <c r="M27" s="1"/>
      <c r="N27" s="1"/>
    </row>
    <row r="28" spans="1:15" x14ac:dyDescent="0.2">
      <c r="A28" s="1"/>
      <c r="B28" s="1"/>
      <c r="C28" s="1"/>
      <c r="D28" s="1"/>
      <c r="E28" s="1"/>
      <c r="F28" s="1"/>
      <c r="G28" s="1"/>
      <c r="H28" s="1"/>
      <c r="I28" s="1"/>
      <c r="J28" s="1"/>
      <c r="K28" s="1"/>
    </row>
    <row r="29" spans="1:15" x14ac:dyDescent="0.2">
      <c r="A29" s="1"/>
      <c r="B29" s="1"/>
      <c r="C29" s="1"/>
      <c r="D29" s="1"/>
      <c r="E29" s="1"/>
      <c r="F29" s="1"/>
      <c r="G29" s="1"/>
      <c r="H29" s="1"/>
      <c r="I29" s="1"/>
      <c r="J29" s="1"/>
      <c r="K29" s="1"/>
      <c r="L29" s="1"/>
      <c r="M29" s="1"/>
      <c r="N29" s="1" t="s">
        <v>129</v>
      </c>
    </row>
    <row r="30" spans="1:15" x14ac:dyDescent="0.2">
      <c r="A30" s="1"/>
      <c r="B30" s="1"/>
      <c r="C30" s="1"/>
      <c r="D30" s="1"/>
      <c r="E30" s="1"/>
      <c r="F30" s="1"/>
      <c r="G30" s="1"/>
      <c r="H30" s="1"/>
      <c r="I30" s="1"/>
      <c r="J30" s="1"/>
      <c r="K30" s="1"/>
      <c r="L30" s="1"/>
      <c r="M30" s="1"/>
      <c r="N30" s="1"/>
      <c r="O30" s="1"/>
    </row>
    <row r="31" spans="1:15" x14ac:dyDescent="0.2">
      <c r="A31" s="1"/>
      <c r="B31" s="1"/>
      <c r="C31" s="1"/>
      <c r="D31" s="1"/>
      <c r="E31" s="1"/>
      <c r="F31" s="1"/>
      <c r="G31" s="1"/>
      <c r="H31" s="1"/>
      <c r="I31" s="1"/>
      <c r="J31" s="1"/>
      <c r="K31" s="1"/>
      <c r="L31" s="1"/>
      <c r="M31" s="1"/>
      <c r="N31" s="1"/>
    </row>
    <row r="32" spans="1:15" x14ac:dyDescent="0.2">
      <c r="A32" s="1"/>
      <c r="B32" s="1"/>
      <c r="C32" s="1"/>
      <c r="D32" s="1"/>
      <c r="E32" s="1"/>
      <c r="F32" s="1"/>
      <c r="G32" s="1"/>
      <c r="H32" s="1"/>
      <c r="I32" s="1"/>
      <c r="J32" s="1"/>
      <c r="K32" s="1"/>
      <c r="L32" s="1"/>
      <c r="M32" s="1"/>
      <c r="N32" s="1"/>
    </row>
    <row r="33" spans="1:14" x14ac:dyDescent="0.2">
      <c r="A33" s="1"/>
      <c r="B33" s="1"/>
      <c r="C33" s="1"/>
      <c r="D33" s="1"/>
      <c r="E33" s="1"/>
      <c r="F33" s="1"/>
      <c r="G33" s="1"/>
      <c r="H33" s="1"/>
      <c r="I33" s="1"/>
      <c r="J33" s="1"/>
      <c r="K33" s="1"/>
      <c r="L33" s="1"/>
      <c r="M33" s="1"/>
      <c r="N33" s="1"/>
    </row>
    <row r="34" spans="1:14" x14ac:dyDescent="0.2">
      <c r="A34" s="1"/>
      <c r="B34" s="1"/>
      <c r="C34" s="1"/>
      <c r="D34" s="1"/>
      <c r="E34" s="1"/>
      <c r="F34" s="1"/>
      <c r="G34" s="1"/>
      <c r="H34" s="1"/>
      <c r="I34" s="1"/>
      <c r="J34" s="1"/>
      <c r="K34" s="1"/>
      <c r="L34" s="1"/>
      <c r="M34" s="1"/>
      <c r="N34" s="1"/>
    </row>
    <row r="35" spans="1:14" x14ac:dyDescent="0.2">
      <c r="A35" s="1"/>
      <c r="B35" s="1"/>
      <c r="C35" s="1"/>
      <c r="D35" s="1"/>
      <c r="E35" s="1"/>
      <c r="F35" s="1"/>
      <c r="G35" s="1"/>
      <c r="H35" s="1"/>
      <c r="I35" s="1"/>
      <c r="J35" s="1"/>
      <c r="K35" s="1"/>
      <c r="L35" s="1"/>
    </row>
    <row r="36" spans="1:14" x14ac:dyDescent="0.2">
      <c r="A36" s="69"/>
      <c r="B36" s="69"/>
      <c r="C36" s="69"/>
      <c r="D36" s="69"/>
      <c r="E36" s="69"/>
      <c r="F36" s="69"/>
      <c r="G36" s="69"/>
      <c r="H36" s="69"/>
      <c r="I36" s="69"/>
      <c r="J36" s="69"/>
      <c r="K36" s="69"/>
      <c r="L36" s="69"/>
      <c r="M36" s="69"/>
      <c r="N36" s="69"/>
    </row>
  </sheetData>
  <mergeCells count="2">
    <mergeCell ref="I18:K18"/>
    <mergeCell ref="A1:L5"/>
  </mergeCells>
  <hyperlinks>
    <hyperlink ref="D14" location="Usage!A1" display="Usage!A1"/>
    <hyperlink ref="D17" location="Quality!A1" display="Quality"/>
    <hyperlink ref="D15" location="Opportunities!A1" display="Opportunities"/>
    <hyperlink ref="D16" location="Courses!A1" display="Courses"/>
  </hyperlinks>
  <pageMargins left="0.70866141732283472" right="0.70866141732283472" top="0.74803149606299213" bottom="0.74803149606299213" header="0.31496062992125984" footer="0.31496062992125984"/>
  <pageSetup paperSize="9" orientation="landscape" r:id="rId1"/>
  <headerFooter>
    <oddHeader>&amp;A</oddHeader>
    <oddFooter>&amp;F</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7109375" defaultRowHeight="12.75" x14ac:dyDescent="0.2"/>
  <cols>
    <col min="1" max="1" width="103.5703125" style="16" bestFit="1" customWidth="1"/>
    <col min="2" max="6" width="9.42578125" style="16" bestFit="1" customWidth="1"/>
    <col min="7" max="13" width="9.5703125" style="16" bestFit="1" customWidth="1"/>
    <col min="14" max="16384" width="9.7109375" style="16"/>
  </cols>
  <sheetData>
    <row r="1" spans="1:13" x14ac:dyDescent="0.2">
      <c r="A1" s="15" t="s">
        <v>87</v>
      </c>
      <c r="B1" s="20">
        <f>'Usage data'!B1</f>
        <v>0</v>
      </c>
      <c r="C1" s="20">
        <f>'Usage data'!C1</f>
        <v>0</v>
      </c>
      <c r="D1" s="20">
        <f>'Usage data'!D1</f>
        <v>0</v>
      </c>
      <c r="E1" s="20">
        <f>'Usage data'!E1</f>
        <v>0</v>
      </c>
      <c r="F1" s="20">
        <f>'Usage data'!F1</f>
        <v>0</v>
      </c>
      <c r="G1" s="20">
        <f>'Usage data'!G1</f>
        <v>0</v>
      </c>
      <c r="H1" s="20">
        <f>'Usage data'!H1</f>
        <v>0</v>
      </c>
      <c r="I1" s="20">
        <f>'Usage data'!I1</f>
        <v>0</v>
      </c>
      <c r="J1" s="20">
        <f>'Usage data'!J1</f>
        <v>0</v>
      </c>
      <c r="K1" s="20">
        <f>'Usage data'!K1</f>
        <v>0</v>
      </c>
      <c r="L1" s="20">
        <f>'Usage data'!L1</f>
        <v>0</v>
      </c>
      <c r="M1" s="20">
        <f>'Usage data'!M1</f>
        <v>0</v>
      </c>
    </row>
    <row r="2" spans="1:13" s="24" customFormat="1" x14ac:dyDescent="0.2">
      <c r="A2" s="19" t="s">
        <v>30</v>
      </c>
    </row>
    <row r="3" spans="1:13" s="24" customFormat="1" x14ac:dyDescent="0.2">
      <c r="A3" s="19" t="s">
        <v>32</v>
      </c>
    </row>
    <row r="4" spans="1:13" s="24" customFormat="1" x14ac:dyDescent="0.2">
      <c r="A4" s="19" t="s">
        <v>31</v>
      </c>
    </row>
    <row r="5" spans="1:13" s="24" customFormat="1" x14ac:dyDescent="0.2">
      <c r="A5" s="19" t="s">
        <v>33</v>
      </c>
    </row>
    <row r="6" spans="1:13" s="24" customFormat="1" x14ac:dyDescent="0.2">
      <c r="A6" s="19"/>
      <c r="B6" s="25">
        <f>SUM(B2:B5)</f>
        <v>0</v>
      </c>
      <c r="C6" s="25">
        <f t="shared" ref="C6:M6" si="0">SUM(C2:C5)</f>
        <v>0</v>
      </c>
      <c r="D6" s="25">
        <f t="shared" si="0"/>
        <v>0</v>
      </c>
      <c r="E6" s="25">
        <f t="shared" si="0"/>
        <v>0</v>
      </c>
      <c r="F6" s="25">
        <f t="shared" si="0"/>
        <v>0</v>
      </c>
      <c r="G6" s="25">
        <f t="shared" si="0"/>
        <v>0</v>
      </c>
      <c r="H6" s="25">
        <f t="shared" si="0"/>
        <v>0</v>
      </c>
      <c r="I6" s="25">
        <f t="shared" si="0"/>
        <v>0</v>
      </c>
      <c r="J6" s="25">
        <f t="shared" si="0"/>
        <v>0</v>
      </c>
      <c r="K6" s="25">
        <f t="shared" si="0"/>
        <v>0</v>
      </c>
      <c r="L6" s="25">
        <f t="shared" si="0"/>
        <v>0</v>
      </c>
      <c r="M6" s="25">
        <f t="shared" si="0"/>
        <v>0</v>
      </c>
    </row>
    <row r="7" spans="1:13" s="49" customFormat="1" x14ac:dyDescent="0.2">
      <c r="A7" s="48"/>
      <c r="B7" s="50"/>
      <c r="C7" s="50"/>
    </row>
    <row r="8" spans="1:13" s="24" customFormat="1" x14ac:dyDescent="0.2">
      <c r="A8" s="19" t="s">
        <v>30</v>
      </c>
      <c r="B8" s="46">
        <f>IF(B$6=0,0,B2/B$6*100)</f>
        <v>0</v>
      </c>
      <c r="C8" s="46">
        <f t="shared" ref="C8:M8" si="1">IF(C$6=0,0,C2/C$6*100)</f>
        <v>0</v>
      </c>
      <c r="D8" s="46">
        <f t="shared" si="1"/>
        <v>0</v>
      </c>
      <c r="E8" s="46">
        <f t="shared" si="1"/>
        <v>0</v>
      </c>
      <c r="F8" s="46">
        <f t="shared" si="1"/>
        <v>0</v>
      </c>
      <c r="G8" s="46">
        <f t="shared" si="1"/>
        <v>0</v>
      </c>
      <c r="H8" s="46">
        <f t="shared" si="1"/>
        <v>0</v>
      </c>
      <c r="I8" s="46">
        <f t="shared" si="1"/>
        <v>0</v>
      </c>
      <c r="J8" s="46">
        <f t="shared" si="1"/>
        <v>0</v>
      </c>
      <c r="K8" s="46">
        <f t="shared" si="1"/>
        <v>0</v>
      </c>
      <c r="L8" s="46">
        <f t="shared" si="1"/>
        <v>0</v>
      </c>
      <c r="M8" s="46">
        <f t="shared" si="1"/>
        <v>0</v>
      </c>
    </row>
    <row r="9" spans="1:13" s="24" customFormat="1" x14ac:dyDescent="0.2">
      <c r="A9" s="19" t="s">
        <v>32</v>
      </c>
      <c r="B9" s="46">
        <f t="shared" ref="B9:M9" si="2">IF(B$6=0,0,B3/B$6*100)</f>
        <v>0</v>
      </c>
      <c r="C9" s="46">
        <f t="shared" si="2"/>
        <v>0</v>
      </c>
      <c r="D9" s="46">
        <f t="shared" si="2"/>
        <v>0</v>
      </c>
      <c r="E9" s="46">
        <f t="shared" si="2"/>
        <v>0</v>
      </c>
      <c r="F9" s="46">
        <f t="shared" si="2"/>
        <v>0</v>
      </c>
      <c r="G9" s="46">
        <f t="shared" si="2"/>
        <v>0</v>
      </c>
      <c r="H9" s="46">
        <f t="shared" si="2"/>
        <v>0</v>
      </c>
      <c r="I9" s="46">
        <f t="shared" si="2"/>
        <v>0</v>
      </c>
      <c r="J9" s="46">
        <f t="shared" si="2"/>
        <v>0</v>
      </c>
      <c r="K9" s="46">
        <f t="shared" si="2"/>
        <v>0</v>
      </c>
      <c r="L9" s="46">
        <f t="shared" si="2"/>
        <v>0</v>
      </c>
      <c r="M9" s="46">
        <f t="shared" si="2"/>
        <v>0</v>
      </c>
    </row>
    <row r="10" spans="1:13" s="24" customFormat="1" x14ac:dyDescent="0.2">
      <c r="A10" s="19" t="s">
        <v>31</v>
      </c>
      <c r="B10" s="46">
        <f t="shared" ref="B10:M10" si="3">IF(B$6=0,0,B4/B$6*100)</f>
        <v>0</v>
      </c>
      <c r="C10" s="46">
        <f t="shared" si="3"/>
        <v>0</v>
      </c>
      <c r="D10" s="46">
        <f t="shared" si="3"/>
        <v>0</v>
      </c>
      <c r="E10" s="46">
        <f t="shared" si="3"/>
        <v>0</v>
      </c>
      <c r="F10" s="46">
        <f t="shared" si="3"/>
        <v>0</v>
      </c>
      <c r="G10" s="46">
        <f t="shared" si="3"/>
        <v>0</v>
      </c>
      <c r="H10" s="46">
        <f t="shared" si="3"/>
        <v>0</v>
      </c>
      <c r="I10" s="46">
        <f t="shared" si="3"/>
        <v>0</v>
      </c>
      <c r="J10" s="46">
        <f t="shared" si="3"/>
        <v>0</v>
      </c>
      <c r="K10" s="46">
        <f t="shared" si="3"/>
        <v>0</v>
      </c>
      <c r="L10" s="46">
        <f t="shared" si="3"/>
        <v>0</v>
      </c>
      <c r="M10" s="46">
        <f t="shared" si="3"/>
        <v>0</v>
      </c>
    </row>
    <row r="11" spans="1:13" s="24" customFormat="1" x14ac:dyDescent="0.2">
      <c r="A11" s="19" t="s">
        <v>33</v>
      </c>
      <c r="B11" s="46">
        <f t="shared" ref="B11:M11" si="4">IF(B$6=0,0,B5/B$6*100)</f>
        <v>0</v>
      </c>
      <c r="C11" s="46">
        <f t="shared" si="4"/>
        <v>0</v>
      </c>
      <c r="D11" s="46">
        <f t="shared" si="4"/>
        <v>0</v>
      </c>
      <c r="E11" s="46">
        <f t="shared" si="4"/>
        <v>0</v>
      </c>
      <c r="F11" s="46">
        <f t="shared" si="4"/>
        <v>0</v>
      </c>
      <c r="G11" s="46">
        <f t="shared" si="4"/>
        <v>0</v>
      </c>
      <c r="H11" s="46">
        <f t="shared" si="4"/>
        <v>0</v>
      </c>
      <c r="I11" s="46">
        <f t="shared" si="4"/>
        <v>0</v>
      </c>
      <c r="J11" s="46">
        <f t="shared" si="4"/>
        <v>0</v>
      </c>
      <c r="K11" s="46">
        <f t="shared" si="4"/>
        <v>0</v>
      </c>
      <c r="L11" s="46">
        <f t="shared" si="4"/>
        <v>0</v>
      </c>
      <c r="M11" s="46">
        <f t="shared" si="4"/>
        <v>0</v>
      </c>
    </row>
    <row r="12" spans="1:13" s="49" customFormat="1" x14ac:dyDescent="0.2">
      <c r="A12" s="48"/>
      <c r="B12" s="51"/>
      <c r="C12" s="51"/>
      <c r="D12" s="51"/>
      <c r="E12" s="51"/>
      <c r="F12" s="51"/>
      <c r="G12" s="51"/>
      <c r="H12" s="51"/>
      <c r="I12" s="51"/>
      <c r="J12" s="51"/>
      <c r="K12" s="51"/>
      <c r="L12" s="51"/>
      <c r="M12" s="51"/>
    </row>
    <row r="13" spans="1:13" s="24" customFormat="1" x14ac:dyDescent="0.2">
      <c r="A13" s="19" t="s">
        <v>114</v>
      </c>
      <c r="B13" s="46">
        <f>IF(B$6=0,0,SUM(B2:B3)/B$6*100)</f>
        <v>0</v>
      </c>
      <c r="C13" s="46">
        <f t="shared" ref="C13:M13" si="5">IF(C$6=0,0,SUM(C2:C3)/C$6*100)</f>
        <v>0</v>
      </c>
      <c r="D13" s="46">
        <f t="shared" si="5"/>
        <v>0</v>
      </c>
      <c r="E13" s="46">
        <f t="shared" si="5"/>
        <v>0</v>
      </c>
      <c r="F13" s="46">
        <f t="shared" si="5"/>
        <v>0</v>
      </c>
      <c r="G13" s="46">
        <f t="shared" si="5"/>
        <v>0</v>
      </c>
      <c r="H13" s="46">
        <f t="shared" si="5"/>
        <v>0</v>
      </c>
      <c r="I13" s="46">
        <f t="shared" si="5"/>
        <v>0</v>
      </c>
      <c r="J13" s="46">
        <f t="shared" si="5"/>
        <v>0</v>
      </c>
      <c r="K13" s="46">
        <f t="shared" si="5"/>
        <v>0</v>
      </c>
      <c r="L13" s="46">
        <f t="shared" si="5"/>
        <v>0</v>
      </c>
      <c r="M13" s="46">
        <f t="shared" si="5"/>
        <v>0</v>
      </c>
    </row>
    <row r="14" spans="1:13" s="24" customFormat="1" x14ac:dyDescent="0.2">
      <c r="A14" s="19" t="s">
        <v>115</v>
      </c>
      <c r="B14" s="46">
        <f>IF(B$6=0,0,SUM(B4:B5)/B$6*100)</f>
        <v>0</v>
      </c>
      <c r="C14" s="46">
        <f t="shared" ref="C14:M14" si="6">IF(C$6=0,0,SUM(C4:C5)/C$6*100)</f>
        <v>0</v>
      </c>
      <c r="D14" s="46">
        <f t="shared" si="6"/>
        <v>0</v>
      </c>
      <c r="E14" s="46">
        <f t="shared" si="6"/>
        <v>0</v>
      </c>
      <c r="F14" s="46">
        <f t="shared" si="6"/>
        <v>0</v>
      </c>
      <c r="G14" s="46">
        <f t="shared" si="6"/>
        <v>0</v>
      </c>
      <c r="H14" s="46">
        <f t="shared" si="6"/>
        <v>0</v>
      </c>
      <c r="I14" s="46">
        <f t="shared" si="6"/>
        <v>0</v>
      </c>
      <c r="J14" s="46">
        <f t="shared" si="6"/>
        <v>0</v>
      </c>
      <c r="K14" s="46">
        <f t="shared" si="6"/>
        <v>0</v>
      </c>
      <c r="L14" s="46">
        <f t="shared" si="6"/>
        <v>0</v>
      </c>
      <c r="M14" s="46">
        <f t="shared" si="6"/>
        <v>0</v>
      </c>
    </row>
    <row r="15" spans="1:13" s="24" customFormat="1" x14ac:dyDescent="0.2">
      <c r="A15" s="19"/>
    </row>
    <row r="16" spans="1:13" s="24" customFormat="1" x14ac:dyDescent="0.2">
      <c r="A16" s="19" t="s">
        <v>34</v>
      </c>
    </row>
    <row r="17" spans="1:1" s="49" customFormat="1" x14ac:dyDescent="0.2">
      <c r="A17" s="48"/>
    </row>
  </sheetData>
  <pageMargins left="0.7" right="0.7" top="0.75" bottom="0.75" header="0.3" footer="0.3"/>
  <pageSetup paperSize="9" orientation="portrait" r:id="rId1"/>
  <ignoredErrors>
    <ignoredError sqref="A13 A1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Q50"/>
  <sheetViews>
    <sheetView showGridLines="0" zoomScaleNormal="100" workbookViewId="0">
      <selection sqref="A1:P5"/>
    </sheetView>
  </sheetViews>
  <sheetFormatPr defaultRowHeight="12.75" x14ac:dyDescent="0.2"/>
  <cols>
    <col min="16" max="16" width="16.140625" customWidth="1"/>
  </cols>
  <sheetData>
    <row r="1" spans="1:16" x14ac:dyDescent="0.2">
      <c r="A1" s="81"/>
      <c r="B1" s="81"/>
      <c r="C1" s="81"/>
      <c r="D1" s="81"/>
      <c r="E1" s="81"/>
      <c r="F1" s="81"/>
      <c r="G1" s="81"/>
      <c r="H1" s="81"/>
      <c r="I1" s="81"/>
      <c r="J1" s="81"/>
      <c r="K1" s="81"/>
      <c r="L1" s="81"/>
      <c r="M1" s="81"/>
      <c r="N1" s="81"/>
      <c r="O1" s="81"/>
      <c r="P1" s="81"/>
    </row>
    <row r="2" spans="1:16" x14ac:dyDescent="0.2">
      <c r="A2" s="81"/>
      <c r="B2" s="81"/>
      <c r="C2" s="81"/>
      <c r="D2" s="81"/>
      <c r="E2" s="81"/>
      <c r="F2" s="81"/>
      <c r="G2" s="81"/>
      <c r="H2" s="81"/>
      <c r="I2" s="81"/>
      <c r="J2" s="81"/>
      <c r="K2" s="81"/>
      <c r="L2" s="81"/>
      <c r="M2" s="81"/>
      <c r="N2" s="81"/>
      <c r="O2" s="81"/>
      <c r="P2" s="81"/>
    </row>
    <row r="3" spans="1:16" x14ac:dyDescent="0.2">
      <c r="A3" s="81"/>
      <c r="B3" s="81"/>
      <c r="C3" s="81"/>
      <c r="D3" s="81"/>
      <c r="E3" s="81"/>
      <c r="F3" s="81"/>
      <c r="G3" s="81"/>
      <c r="H3" s="81"/>
      <c r="I3" s="81"/>
      <c r="J3" s="81"/>
      <c r="K3" s="81"/>
      <c r="L3" s="81"/>
      <c r="M3" s="81"/>
      <c r="N3" s="81"/>
      <c r="O3" s="81"/>
      <c r="P3" s="81"/>
    </row>
    <row r="4" spans="1:16" x14ac:dyDescent="0.2">
      <c r="A4" s="81"/>
      <c r="B4" s="81"/>
      <c r="C4" s="81"/>
      <c r="D4" s="81"/>
      <c r="E4" s="81"/>
      <c r="F4" s="81"/>
      <c r="G4" s="81"/>
      <c r="H4" s="81"/>
      <c r="I4" s="81"/>
      <c r="J4" s="81"/>
      <c r="K4" s="81"/>
      <c r="L4" s="81"/>
      <c r="M4" s="81"/>
      <c r="N4" s="81"/>
      <c r="O4" s="81"/>
      <c r="P4" s="81"/>
    </row>
    <row r="5" spans="1:16" x14ac:dyDescent="0.2">
      <c r="A5" s="81"/>
      <c r="B5" s="81"/>
      <c r="C5" s="81"/>
      <c r="D5" s="81"/>
      <c r="E5" s="81"/>
      <c r="F5" s="81"/>
      <c r="G5" s="81"/>
      <c r="H5" s="81"/>
      <c r="I5" s="81"/>
      <c r="J5" s="81"/>
      <c r="K5" s="81"/>
      <c r="L5" s="81"/>
      <c r="M5" s="81"/>
      <c r="N5" s="81"/>
      <c r="O5" s="81"/>
      <c r="P5" s="81"/>
    </row>
    <row r="6" spans="1:16" x14ac:dyDescent="0.2">
      <c r="A6" s="1"/>
      <c r="B6" s="1"/>
      <c r="C6" s="1"/>
      <c r="D6" s="1"/>
      <c r="E6" s="1"/>
      <c r="F6" s="1"/>
      <c r="G6" s="1"/>
      <c r="H6" s="1"/>
      <c r="I6" s="1"/>
      <c r="J6" s="1"/>
      <c r="K6" s="1"/>
      <c r="L6" s="1"/>
    </row>
    <row r="7" spans="1:16" x14ac:dyDescent="0.2">
      <c r="A7" s="1"/>
      <c r="B7" s="1"/>
      <c r="C7" s="1"/>
      <c r="D7" s="1"/>
      <c r="E7" s="1"/>
      <c r="F7" s="1"/>
      <c r="G7" s="1"/>
      <c r="H7" s="1"/>
      <c r="I7" s="1"/>
      <c r="J7" s="1"/>
      <c r="K7" s="1"/>
      <c r="L7" s="1"/>
    </row>
    <row r="8" spans="1:16" x14ac:dyDescent="0.2">
      <c r="A8" s="1"/>
      <c r="B8" s="1"/>
      <c r="C8" s="1"/>
      <c r="D8" s="1"/>
      <c r="E8" s="1"/>
      <c r="F8" s="1"/>
      <c r="G8" s="1"/>
      <c r="H8" s="1"/>
      <c r="I8" s="1"/>
      <c r="J8" s="1"/>
      <c r="K8" s="1"/>
      <c r="L8" s="1"/>
    </row>
    <row r="9" spans="1:16" x14ac:dyDescent="0.2">
      <c r="A9" s="1"/>
      <c r="B9" s="1"/>
      <c r="C9" s="1"/>
      <c r="D9" s="1"/>
      <c r="E9" s="1"/>
      <c r="F9" s="1"/>
      <c r="G9" s="1"/>
      <c r="H9" s="1"/>
      <c r="I9" s="1"/>
      <c r="J9" s="1"/>
      <c r="K9" s="1"/>
      <c r="L9" s="1"/>
    </row>
    <row r="10" spans="1:16" x14ac:dyDescent="0.2">
      <c r="A10" s="1"/>
      <c r="B10" s="1"/>
      <c r="C10" s="1"/>
      <c r="D10" s="1"/>
      <c r="E10" s="1"/>
      <c r="F10" s="1"/>
      <c r="G10" s="1"/>
      <c r="H10" s="1"/>
      <c r="I10" s="1"/>
      <c r="J10" s="1"/>
      <c r="K10" s="1"/>
      <c r="L10" s="1"/>
      <c r="P10" t="s">
        <v>12</v>
      </c>
    </row>
    <row r="11" spans="1:16" x14ac:dyDescent="0.2">
      <c r="A11" s="1"/>
      <c r="B11" s="1"/>
      <c r="C11" s="1"/>
      <c r="D11" s="1"/>
      <c r="E11" s="1"/>
      <c r="F11" s="1"/>
      <c r="G11" s="1"/>
      <c r="H11" s="1"/>
      <c r="I11" s="1"/>
      <c r="J11" s="1"/>
      <c r="K11" s="1"/>
      <c r="L11" s="1"/>
      <c r="M11" s="1"/>
      <c r="N11" s="1"/>
    </row>
    <row r="12" spans="1:16" x14ac:dyDescent="0.2">
      <c r="A12" s="1"/>
      <c r="B12" s="1"/>
      <c r="C12" s="1"/>
      <c r="D12" s="1"/>
      <c r="E12" s="1"/>
      <c r="F12" s="1"/>
      <c r="G12" s="1"/>
      <c r="H12" s="1"/>
      <c r="I12" s="1"/>
      <c r="J12" s="1"/>
      <c r="K12" s="1"/>
      <c r="L12" s="1"/>
      <c r="M12" s="1"/>
      <c r="N12" s="1"/>
    </row>
    <row r="13" spans="1:16" x14ac:dyDescent="0.2">
      <c r="A13" s="1"/>
      <c r="B13" s="1"/>
      <c r="C13" s="1"/>
      <c r="D13" s="1"/>
      <c r="E13" s="1"/>
      <c r="F13" s="1"/>
      <c r="G13" s="1"/>
      <c r="H13" s="1"/>
      <c r="I13" s="1"/>
      <c r="J13" s="1"/>
      <c r="K13" s="1"/>
      <c r="L13" s="1"/>
      <c r="M13" s="1"/>
      <c r="N13" s="1"/>
    </row>
    <row r="14" spans="1:16" x14ac:dyDescent="0.2">
      <c r="A14" s="1"/>
      <c r="B14" s="1"/>
      <c r="C14" s="1"/>
      <c r="D14" s="1"/>
      <c r="E14" s="1"/>
      <c r="F14" s="1"/>
      <c r="G14" s="1"/>
      <c r="H14" s="1"/>
      <c r="I14" s="1"/>
      <c r="J14" s="1"/>
      <c r="K14" s="1"/>
      <c r="L14" s="1"/>
      <c r="M14" s="1"/>
      <c r="N14" s="1"/>
    </row>
    <row r="15" spans="1:16" x14ac:dyDescent="0.2">
      <c r="A15" s="1"/>
      <c r="B15" s="1"/>
      <c r="C15" s="1"/>
      <c r="D15" s="1"/>
      <c r="E15" s="1"/>
      <c r="F15" s="1"/>
      <c r="G15" s="1"/>
      <c r="H15" s="1"/>
      <c r="I15" s="1"/>
      <c r="J15" s="1"/>
      <c r="K15" s="1"/>
      <c r="L15" s="1"/>
      <c r="M15" s="1"/>
      <c r="N15" s="1"/>
    </row>
    <row r="16" spans="1:16" x14ac:dyDescent="0.2">
      <c r="A16" s="1"/>
      <c r="B16" s="1"/>
      <c r="C16" s="1"/>
      <c r="D16" s="1"/>
      <c r="E16" s="1"/>
      <c r="F16" s="1"/>
      <c r="G16" s="1"/>
      <c r="H16" s="1"/>
      <c r="I16" s="1"/>
      <c r="J16" s="1"/>
      <c r="K16" s="1"/>
      <c r="L16" s="1"/>
      <c r="M16" s="1"/>
      <c r="N16" s="1"/>
    </row>
    <row r="17" spans="1:14" x14ac:dyDescent="0.2">
      <c r="A17" s="1"/>
      <c r="B17" s="1"/>
      <c r="C17" s="1"/>
      <c r="D17" s="1"/>
      <c r="E17" s="1"/>
      <c r="F17" s="1"/>
      <c r="G17" s="1"/>
      <c r="H17" s="1"/>
      <c r="I17" s="1"/>
      <c r="J17" s="1"/>
      <c r="K17" s="1"/>
      <c r="L17" s="1"/>
      <c r="M17" s="1"/>
      <c r="N17" s="1"/>
    </row>
    <row r="18" spans="1:14" x14ac:dyDescent="0.2">
      <c r="A18" s="1"/>
      <c r="B18" s="1"/>
      <c r="C18" s="1"/>
      <c r="D18" s="1"/>
      <c r="E18" s="1"/>
      <c r="F18" s="1"/>
      <c r="G18" s="1"/>
      <c r="H18" s="1"/>
      <c r="I18" s="1"/>
      <c r="J18" s="1"/>
      <c r="K18" s="1"/>
      <c r="L18" s="1"/>
      <c r="M18" s="1"/>
      <c r="N18" s="1"/>
    </row>
    <row r="19" spans="1:14" x14ac:dyDescent="0.2">
      <c r="A19" s="1"/>
      <c r="B19" s="1"/>
      <c r="C19" s="1"/>
      <c r="D19" s="1"/>
      <c r="E19" s="1"/>
      <c r="F19" s="1"/>
      <c r="G19" s="1"/>
      <c r="H19" s="1"/>
      <c r="I19" s="1"/>
      <c r="J19" s="1"/>
      <c r="K19" s="1"/>
      <c r="L19" s="1"/>
      <c r="M19" s="1"/>
      <c r="N19" s="1"/>
    </row>
    <row r="20" spans="1:14" x14ac:dyDescent="0.2">
      <c r="A20" s="1"/>
      <c r="B20" s="1"/>
      <c r="C20" s="1"/>
      <c r="D20" s="1"/>
      <c r="E20" s="1"/>
      <c r="F20" s="1"/>
      <c r="G20" s="1"/>
      <c r="H20" s="1"/>
      <c r="I20" s="1"/>
      <c r="J20" s="1"/>
      <c r="K20" s="1"/>
      <c r="L20" s="1"/>
      <c r="M20" s="1"/>
      <c r="N20" s="1"/>
    </row>
    <row r="21" spans="1:14" x14ac:dyDescent="0.2">
      <c r="A21" s="1"/>
      <c r="B21" s="1"/>
      <c r="C21" s="1"/>
      <c r="D21" s="1"/>
      <c r="E21" s="1"/>
      <c r="F21" s="1"/>
      <c r="G21" s="1"/>
      <c r="H21" s="1"/>
      <c r="I21" s="1"/>
      <c r="J21" s="1"/>
      <c r="K21" s="1"/>
      <c r="L21" s="1"/>
      <c r="M21" s="1"/>
      <c r="N21" s="1"/>
    </row>
    <row r="22" spans="1:14" x14ac:dyDescent="0.2">
      <c r="A22" s="1"/>
      <c r="B22" s="1"/>
      <c r="C22" s="1"/>
      <c r="D22" s="1"/>
      <c r="E22" s="1"/>
      <c r="F22" s="1"/>
      <c r="G22" s="1"/>
      <c r="H22" s="1"/>
      <c r="I22" s="1"/>
      <c r="J22" s="1"/>
      <c r="K22" s="1"/>
      <c r="L22" s="1"/>
      <c r="M22" s="1"/>
      <c r="N22" s="1"/>
    </row>
    <row r="23" spans="1:14" x14ac:dyDescent="0.2">
      <c r="A23" s="1"/>
      <c r="B23" s="1"/>
      <c r="C23" s="1"/>
      <c r="D23" s="1"/>
      <c r="E23" s="1"/>
      <c r="F23" s="1"/>
      <c r="G23" s="1"/>
      <c r="H23" s="1"/>
      <c r="I23" s="1"/>
      <c r="J23" s="1"/>
      <c r="K23" s="1"/>
      <c r="L23" s="1"/>
      <c r="M23" s="1"/>
      <c r="N23" s="1"/>
    </row>
    <row r="24" spans="1:14" x14ac:dyDescent="0.2">
      <c r="A24" s="1"/>
      <c r="B24" s="1"/>
      <c r="C24" s="1"/>
      <c r="D24" s="1"/>
      <c r="E24" s="1"/>
      <c r="F24" s="1"/>
      <c r="G24" s="1"/>
      <c r="H24" s="1"/>
      <c r="I24" s="1"/>
      <c r="J24" s="1"/>
      <c r="K24" s="1"/>
      <c r="L24" s="1"/>
      <c r="M24" s="1"/>
      <c r="N24" s="1"/>
    </row>
    <row r="25" spans="1:14" x14ac:dyDescent="0.2">
      <c r="A25" s="1"/>
      <c r="B25" s="1"/>
      <c r="C25" s="1"/>
      <c r="D25" s="1"/>
      <c r="E25" s="1"/>
      <c r="F25" s="1"/>
      <c r="G25" s="1"/>
      <c r="H25" s="1"/>
      <c r="I25" s="1"/>
      <c r="J25" s="1"/>
      <c r="K25" s="1"/>
      <c r="L25" s="1"/>
      <c r="M25" s="1"/>
      <c r="N25" s="1"/>
    </row>
    <row r="26" spans="1:14" x14ac:dyDescent="0.2">
      <c r="A26" s="1"/>
      <c r="B26" s="1"/>
      <c r="C26" s="1"/>
      <c r="D26" s="1"/>
      <c r="E26" s="1"/>
      <c r="F26" s="1"/>
      <c r="G26" s="1"/>
      <c r="H26" s="1"/>
      <c r="I26" s="1"/>
      <c r="J26" s="1"/>
      <c r="K26" s="1"/>
      <c r="L26" s="1"/>
      <c r="M26" s="1"/>
      <c r="N26" s="1"/>
    </row>
    <row r="27" spans="1:14" x14ac:dyDescent="0.2">
      <c r="A27" s="1"/>
      <c r="B27" s="1"/>
      <c r="C27" s="1"/>
      <c r="D27" s="1"/>
      <c r="E27" s="1"/>
      <c r="F27" s="1"/>
      <c r="G27" s="1"/>
      <c r="H27" s="1"/>
      <c r="I27" s="1"/>
      <c r="J27" s="1"/>
      <c r="K27" s="1"/>
      <c r="L27" s="1"/>
      <c r="M27" s="1"/>
      <c r="N27" s="1"/>
    </row>
    <row r="28" spans="1:14" x14ac:dyDescent="0.2">
      <c r="A28" s="1"/>
      <c r="B28" s="1"/>
      <c r="C28" s="1"/>
      <c r="D28" s="1"/>
      <c r="E28" s="1"/>
      <c r="F28" s="1"/>
      <c r="G28" s="1"/>
      <c r="H28" s="1"/>
      <c r="I28" s="1"/>
      <c r="J28" s="1"/>
      <c r="K28" s="1"/>
      <c r="L28" s="1"/>
      <c r="M28" s="1"/>
      <c r="N28" s="1"/>
    </row>
    <row r="29" spans="1:14" x14ac:dyDescent="0.2">
      <c r="A29" s="1"/>
      <c r="B29" s="1"/>
      <c r="C29" s="1"/>
      <c r="D29" s="1"/>
      <c r="E29" s="1"/>
      <c r="F29" s="1"/>
      <c r="G29" s="1"/>
      <c r="H29" s="1"/>
      <c r="I29" s="1"/>
      <c r="J29" s="1"/>
      <c r="K29" s="1"/>
      <c r="L29" s="1"/>
      <c r="M29" s="1"/>
      <c r="N29" s="1"/>
    </row>
    <row r="30" spans="1:14" x14ac:dyDescent="0.2">
      <c r="A30" s="1"/>
      <c r="B30" s="1"/>
      <c r="C30" s="1"/>
      <c r="D30" s="1"/>
      <c r="E30" s="1"/>
      <c r="F30" s="1"/>
      <c r="G30" s="1"/>
      <c r="H30" s="1"/>
      <c r="I30" s="1"/>
      <c r="J30" s="1"/>
      <c r="K30" s="1"/>
      <c r="L30" s="1"/>
      <c r="M30" s="1"/>
      <c r="N30" s="1"/>
    </row>
    <row r="31" spans="1:14" x14ac:dyDescent="0.2">
      <c r="A31" s="1"/>
      <c r="B31" s="1"/>
      <c r="C31" s="1"/>
      <c r="D31" s="1"/>
      <c r="E31" s="1"/>
      <c r="F31" s="1"/>
      <c r="G31" s="1"/>
      <c r="H31" s="1"/>
      <c r="I31" s="1"/>
      <c r="J31" s="1"/>
      <c r="K31" s="1"/>
      <c r="L31" s="1"/>
      <c r="M31" s="1"/>
      <c r="N31" s="1"/>
    </row>
    <row r="32" spans="1:14" x14ac:dyDescent="0.2">
      <c r="A32" s="1"/>
      <c r="B32" s="1"/>
      <c r="C32" s="1"/>
      <c r="D32" s="1"/>
      <c r="E32" s="1"/>
      <c r="F32" s="1"/>
      <c r="G32" s="1"/>
      <c r="H32" s="1"/>
      <c r="I32" s="1"/>
      <c r="J32" s="1"/>
      <c r="K32" s="1"/>
      <c r="L32" s="1"/>
      <c r="M32" s="1"/>
      <c r="N32" s="1"/>
    </row>
    <row r="33" spans="1:14" x14ac:dyDescent="0.2">
      <c r="A33" s="1"/>
      <c r="B33" s="1"/>
      <c r="C33" s="1"/>
      <c r="D33" s="1"/>
      <c r="E33" s="1"/>
      <c r="F33" s="1"/>
      <c r="G33" s="1"/>
      <c r="H33" s="1"/>
      <c r="I33" s="1"/>
      <c r="J33" s="1"/>
      <c r="K33" s="1"/>
      <c r="L33" s="1"/>
      <c r="M33" s="1"/>
      <c r="N33" s="1"/>
    </row>
    <row r="34" spans="1:14" x14ac:dyDescent="0.2">
      <c r="A34" s="1"/>
      <c r="B34" s="1"/>
      <c r="C34" s="1"/>
      <c r="D34" s="1"/>
      <c r="E34" s="1"/>
      <c r="F34" s="1"/>
      <c r="G34" s="1"/>
      <c r="H34" s="1"/>
      <c r="I34" s="1"/>
      <c r="J34" s="1"/>
      <c r="K34" s="1"/>
      <c r="L34" s="1"/>
      <c r="M34" s="1"/>
      <c r="N34" s="1"/>
    </row>
    <row r="35" spans="1:14" x14ac:dyDescent="0.2">
      <c r="A35" s="1"/>
      <c r="B35" s="1"/>
      <c r="C35" s="1"/>
      <c r="D35" s="1"/>
      <c r="E35" s="1"/>
      <c r="F35" s="1"/>
      <c r="G35" s="1"/>
      <c r="H35" s="1"/>
      <c r="I35" s="1"/>
      <c r="J35" s="1"/>
      <c r="K35" s="1"/>
      <c r="L35" s="1"/>
      <c r="M35" s="1"/>
      <c r="N35" s="1"/>
    </row>
    <row r="50" spans="1:17" x14ac:dyDescent="0.2">
      <c r="A50" s="81"/>
      <c r="B50" s="81"/>
      <c r="C50" s="81"/>
      <c r="D50" s="81"/>
      <c r="E50" s="81"/>
      <c r="F50" s="81"/>
      <c r="G50" s="81"/>
      <c r="H50" s="81"/>
      <c r="I50" s="81"/>
      <c r="J50" s="81"/>
      <c r="K50" s="81"/>
      <c r="L50" s="81"/>
      <c r="M50" s="81"/>
      <c r="N50" s="81"/>
      <c r="O50" s="81"/>
      <c r="P50" s="81"/>
      <c r="Q50" s="81"/>
    </row>
  </sheetData>
  <mergeCells count="2">
    <mergeCell ref="A1:P5"/>
    <mergeCell ref="A50:Q50"/>
  </mergeCells>
  <pageMargins left="0.70866141732283472" right="0.70866141732283472" top="0.74803149606299213" bottom="0.74803149606299213" header="0.31496062992125984" footer="0.31496062992125984"/>
  <pageSetup paperSize="9" scale="78" orientation="landscape" r:id="rId1"/>
  <headerFooter>
    <oddHeader>&amp;A</oddHeader>
    <oddFoote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Q48"/>
  <sheetViews>
    <sheetView showGridLines="0" zoomScaleNormal="100" workbookViewId="0">
      <selection sqref="A1:P5"/>
    </sheetView>
  </sheetViews>
  <sheetFormatPr defaultRowHeight="12.75" x14ac:dyDescent="0.2"/>
  <cols>
    <col min="5" max="5" width="9.42578125" customWidth="1"/>
    <col min="7" max="7" width="9.42578125" bestFit="1" customWidth="1"/>
    <col min="10" max="13" width="9.42578125" bestFit="1" customWidth="1"/>
  </cols>
  <sheetData>
    <row r="1" spans="1:16" x14ac:dyDescent="0.2">
      <c r="A1" s="82"/>
      <c r="B1" s="82"/>
      <c r="C1" s="82"/>
      <c r="D1" s="82"/>
      <c r="E1" s="82"/>
      <c r="F1" s="82"/>
      <c r="G1" s="82"/>
      <c r="H1" s="82"/>
      <c r="I1" s="82"/>
      <c r="J1" s="82"/>
      <c r="K1" s="82"/>
      <c r="L1" s="82"/>
      <c r="M1" s="82"/>
      <c r="N1" s="82"/>
      <c r="O1" s="82"/>
      <c r="P1" s="82"/>
    </row>
    <row r="2" spans="1:16" x14ac:dyDescent="0.2">
      <c r="A2" s="82"/>
      <c r="B2" s="82"/>
      <c r="C2" s="82"/>
      <c r="D2" s="82"/>
      <c r="E2" s="82"/>
      <c r="F2" s="82"/>
      <c r="G2" s="82"/>
      <c r="H2" s="82"/>
      <c r="I2" s="82"/>
      <c r="J2" s="82"/>
      <c r="K2" s="82"/>
      <c r="L2" s="82"/>
      <c r="M2" s="82"/>
      <c r="N2" s="82"/>
      <c r="O2" s="82"/>
      <c r="P2" s="82"/>
    </row>
    <row r="3" spans="1:16" x14ac:dyDescent="0.2">
      <c r="A3" s="82"/>
      <c r="B3" s="82"/>
      <c r="C3" s="82"/>
      <c r="D3" s="82"/>
      <c r="E3" s="82"/>
      <c r="F3" s="82"/>
      <c r="G3" s="82"/>
      <c r="H3" s="82"/>
      <c r="I3" s="82"/>
      <c r="J3" s="82"/>
      <c r="K3" s="82"/>
      <c r="L3" s="82"/>
      <c r="M3" s="82"/>
      <c r="N3" s="82"/>
      <c r="O3" s="82"/>
      <c r="P3" s="82"/>
    </row>
    <row r="4" spans="1:16" x14ac:dyDescent="0.2">
      <c r="A4" s="82"/>
      <c r="B4" s="82"/>
      <c r="C4" s="82"/>
      <c r="D4" s="82"/>
      <c r="E4" s="82"/>
      <c r="F4" s="82"/>
      <c r="G4" s="82"/>
      <c r="H4" s="82"/>
      <c r="I4" s="82"/>
      <c r="J4" s="82"/>
      <c r="K4" s="82"/>
      <c r="L4" s="82"/>
      <c r="M4" s="82"/>
      <c r="N4" s="82"/>
      <c r="O4" s="82"/>
      <c r="P4" s="82"/>
    </row>
    <row r="5" spans="1:16" x14ac:dyDescent="0.2">
      <c r="A5" s="82"/>
      <c r="B5" s="82"/>
      <c r="C5" s="82"/>
      <c r="D5" s="82"/>
      <c r="E5" s="82"/>
      <c r="F5" s="82"/>
      <c r="G5" s="82"/>
      <c r="H5" s="82"/>
      <c r="I5" s="82"/>
      <c r="J5" s="82"/>
      <c r="K5" s="82"/>
      <c r="L5" s="82"/>
      <c r="M5" s="82"/>
      <c r="N5" s="82"/>
      <c r="O5" s="82"/>
      <c r="P5" s="82"/>
    </row>
    <row r="6" spans="1:16" x14ac:dyDescent="0.2">
      <c r="A6" s="1"/>
      <c r="B6" s="1"/>
      <c r="C6" s="1"/>
      <c r="D6" s="1"/>
      <c r="E6" s="1"/>
      <c r="F6" s="1"/>
      <c r="G6" s="1"/>
      <c r="H6" s="2"/>
      <c r="I6" s="1"/>
      <c r="J6" s="1"/>
      <c r="K6" s="1"/>
      <c r="L6" s="2"/>
      <c r="M6" s="1"/>
      <c r="N6" s="1"/>
      <c r="O6" s="1"/>
    </row>
    <row r="7" spans="1:16" x14ac:dyDescent="0.2">
      <c r="A7" s="1"/>
      <c r="B7" s="1"/>
      <c r="C7" s="1"/>
      <c r="D7" s="1"/>
      <c r="E7" s="1"/>
      <c r="F7" s="1"/>
      <c r="G7" s="1"/>
      <c r="H7" s="1"/>
      <c r="I7" s="1"/>
      <c r="J7" s="1"/>
      <c r="K7" s="1"/>
      <c r="L7" s="1"/>
      <c r="M7" s="1"/>
      <c r="N7" s="1"/>
      <c r="O7" s="1"/>
    </row>
    <row r="8" spans="1:16" x14ac:dyDescent="0.2">
      <c r="A8" s="1"/>
      <c r="B8" s="1"/>
      <c r="C8" s="1"/>
      <c r="D8" s="1"/>
      <c r="E8" s="1"/>
      <c r="F8" s="1"/>
      <c r="G8" s="1"/>
      <c r="H8" s="1"/>
      <c r="I8" s="1"/>
      <c r="J8" s="1"/>
      <c r="K8" s="1"/>
      <c r="L8" s="1"/>
      <c r="M8" s="1"/>
      <c r="N8" s="1"/>
      <c r="O8" s="1"/>
    </row>
    <row r="9" spans="1:16" x14ac:dyDescent="0.2">
      <c r="A9" s="1"/>
      <c r="B9" s="1"/>
      <c r="C9" s="1"/>
      <c r="D9" s="1"/>
      <c r="E9" s="1"/>
      <c r="F9" s="1"/>
      <c r="G9" s="1"/>
      <c r="H9" s="2"/>
      <c r="I9" s="1"/>
      <c r="J9" s="1"/>
      <c r="K9" s="1"/>
      <c r="L9" s="2"/>
      <c r="M9" s="1"/>
      <c r="N9" s="1"/>
      <c r="O9" s="1"/>
    </row>
    <row r="10" spans="1:16" x14ac:dyDescent="0.2">
      <c r="A10" s="1"/>
      <c r="B10" s="1"/>
      <c r="C10" s="1"/>
      <c r="D10" s="1"/>
      <c r="E10" s="1"/>
      <c r="F10" s="1"/>
      <c r="G10" s="1"/>
      <c r="H10" s="2"/>
      <c r="I10" s="1"/>
      <c r="J10" s="1"/>
      <c r="K10" s="1"/>
      <c r="L10" s="2"/>
      <c r="M10" s="1"/>
      <c r="N10" s="1"/>
      <c r="O10" s="1"/>
    </row>
    <row r="11" spans="1:16" x14ac:dyDescent="0.2">
      <c r="A11" s="1"/>
      <c r="B11" s="1"/>
      <c r="C11" s="1"/>
      <c r="D11" s="1"/>
      <c r="E11" s="1"/>
      <c r="F11" s="1"/>
      <c r="G11" s="1"/>
      <c r="H11" s="1"/>
      <c r="I11" s="1"/>
      <c r="J11" s="1"/>
      <c r="K11" s="1"/>
      <c r="L11" s="1"/>
      <c r="M11" s="1"/>
      <c r="N11" s="1"/>
      <c r="O11" s="1"/>
    </row>
    <row r="12" spans="1:16" x14ac:dyDescent="0.2">
      <c r="A12" s="1"/>
      <c r="B12" s="1"/>
      <c r="C12" s="1"/>
      <c r="D12" s="1"/>
      <c r="E12" s="1"/>
      <c r="F12" s="1"/>
      <c r="G12" s="1"/>
      <c r="H12" s="1"/>
      <c r="I12" s="1"/>
      <c r="J12" s="1"/>
      <c r="K12" s="1"/>
      <c r="L12" s="1"/>
      <c r="M12" s="1"/>
      <c r="N12" s="1"/>
      <c r="O12" s="1"/>
    </row>
    <row r="13" spans="1:16" x14ac:dyDescent="0.2">
      <c r="A13" s="1"/>
      <c r="B13" s="1"/>
      <c r="C13" s="1"/>
      <c r="D13" s="1"/>
      <c r="E13" s="1"/>
      <c r="F13" s="1"/>
      <c r="G13" s="1"/>
      <c r="H13" s="1"/>
      <c r="I13" s="1"/>
      <c r="J13" s="1"/>
      <c r="K13" s="1"/>
      <c r="L13" s="1"/>
      <c r="M13" s="1"/>
      <c r="N13" s="1"/>
      <c r="O13" s="1"/>
    </row>
    <row r="14" spans="1:16" x14ac:dyDescent="0.2">
      <c r="A14" s="1"/>
      <c r="B14" s="1"/>
      <c r="C14" s="1"/>
      <c r="D14" s="1"/>
      <c r="E14" s="1"/>
      <c r="F14" s="1"/>
      <c r="G14" s="1"/>
      <c r="H14" s="1"/>
      <c r="I14" s="1"/>
      <c r="J14" s="1"/>
      <c r="K14" s="1"/>
      <c r="L14" s="1"/>
      <c r="M14" s="1"/>
      <c r="N14" s="1"/>
      <c r="O14" s="1"/>
    </row>
    <row r="15" spans="1:16" x14ac:dyDescent="0.2">
      <c r="A15" s="1"/>
      <c r="B15" s="1"/>
      <c r="C15" s="1"/>
      <c r="D15" s="1"/>
      <c r="E15" s="1"/>
      <c r="F15" s="1"/>
      <c r="G15" s="1"/>
      <c r="H15" s="1"/>
      <c r="I15" s="1"/>
      <c r="J15" s="1"/>
      <c r="K15" s="1"/>
      <c r="L15" s="1"/>
      <c r="M15" s="1"/>
      <c r="N15" s="1"/>
      <c r="O15" s="1"/>
    </row>
    <row r="16" spans="1:16" x14ac:dyDescent="0.2">
      <c r="A16" s="1"/>
      <c r="B16" s="1"/>
      <c r="C16" s="1"/>
      <c r="D16" s="1"/>
      <c r="E16" s="1"/>
      <c r="F16" s="1"/>
      <c r="G16" s="1"/>
      <c r="H16" s="1"/>
      <c r="I16" s="1"/>
      <c r="J16" s="1"/>
      <c r="K16" s="1"/>
      <c r="L16" s="1"/>
      <c r="M16" s="1"/>
      <c r="N16" s="1"/>
      <c r="O16" s="1"/>
    </row>
    <row r="17" spans="1:15" x14ac:dyDescent="0.2">
      <c r="A17" s="1"/>
      <c r="B17" s="1"/>
      <c r="C17" s="1"/>
      <c r="D17" s="1"/>
      <c r="E17" s="1"/>
      <c r="F17" s="1"/>
      <c r="G17" s="1"/>
      <c r="H17" s="1"/>
      <c r="I17" s="1"/>
      <c r="J17" s="1"/>
      <c r="K17" s="1"/>
      <c r="L17" s="1"/>
      <c r="M17" s="1"/>
      <c r="N17" s="1"/>
      <c r="O17" s="1"/>
    </row>
    <row r="18" spans="1:15" x14ac:dyDescent="0.2">
      <c r="A18" s="1"/>
      <c r="B18" s="1"/>
      <c r="C18" s="1"/>
      <c r="D18" s="1"/>
      <c r="E18" s="1"/>
      <c r="F18" s="1"/>
      <c r="G18" s="1"/>
      <c r="H18" s="1"/>
      <c r="I18" s="1"/>
      <c r="J18" s="1"/>
      <c r="K18" s="1"/>
      <c r="L18" s="1"/>
      <c r="M18" s="1"/>
      <c r="N18" s="1"/>
      <c r="O18" s="1"/>
    </row>
    <row r="19" spans="1:15" x14ac:dyDescent="0.2">
      <c r="A19" s="1"/>
      <c r="B19" s="1"/>
      <c r="C19" s="1"/>
      <c r="D19" s="1"/>
      <c r="E19" s="1"/>
      <c r="F19" s="1"/>
      <c r="G19" s="1"/>
      <c r="H19" s="1"/>
      <c r="I19" s="1"/>
      <c r="J19" s="1"/>
      <c r="K19" s="1"/>
      <c r="L19" s="1"/>
      <c r="M19" s="1"/>
      <c r="N19" s="1"/>
      <c r="O19" s="1"/>
    </row>
    <row r="20" spans="1:15" x14ac:dyDescent="0.2">
      <c r="A20" s="1"/>
      <c r="O20" s="1"/>
    </row>
    <row r="21" spans="1:15" x14ac:dyDescent="0.2">
      <c r="A21" s="1"/>
      <c r="L21" s="58"/>
      <c r="M21" s="58"/>
      <c r="N21" s="1"/>
    </row>
    <row r="22" spans="1:15" x14ac:dyDescent="0.2">
      <c r="A22" s="1"/>
      <c r="L22" s="58"/>
      <c r="M22" s="58"/>
      <c r="N22" s="1"/>
    </row>
    <row r="23" spans="1:15" x14ac:dyDescent="0.2">
      <c r="A23" s="1"/>
      <c r="B23" s="1"/>
      <c r="N23" s="1"/>
      <c r="O23" s="1"/>
    </row>
    <row r="24" spans="1:15" x14ac:dyDescent="0.2">
      <c r="A24" s="1"/>
      <c r="B24" s="1"/>
      <c r="D24" s="6"/>
      <c r="E24" s="6"/>
      <c r="F24" s="6"/>
      <c r="G24" s="70">
        <f>'Provision data'!F1</f>
        <v>0</v>
      </c>
      <c r="H24" s="70">
        <f>'Provision data'!G1</f>
        <v>0</v>
      </c>
      <c r="I24" s="70">
        <f>'Provision data'!H1</f>
        <v>0</v>
      </c>
      <c r="J24" s="70">
        <f>'Provision data'!I1</f>
        <v>0</v>
      </c>
      <c r="K24" s="70">
        <f>'Provision data'!J1</f>
        <v>0</v>
      </c>
      <c r="L24" s="70">
        <f>'Provision data'!K1</f>
        <v>0</v>
      </c>
      <c r="M24" s="70">
        <f>'Provision data'!L1</f>
        <v>0</v>
      </c>
      <c r="N24" s="70">
        <f>'Provision data'!M1</f>
        <v>0</v>
      </c>
      <c r="O24" s="1"/>
    </row>
    <row r="25" spans="1:15" x14ac:dyDescent="0.2">
      <c r="A25" s="1"/>
      <c r="B25" s="1"/>
      <c r="C25" s="1"/>
      <c r="D25" s="8" t="s">
        <v>14</v>
      </c>
      <c r="E25" s="7"/>
      <c r="F25" s="13"/>
      <c r="G25" s="66">
        <f>'Provision data'!F4</f>
        <v>0</v>
      </c>
      <c r="H25" s="66">
        <f>'Provision data'!G4</f>
        <v>0</v>
      </c>
      <c r="I25" s="66">
        <f>'Provision data'!H4</f>
        <v>0</v>
      </c>
      <c r="J25" s="66">
        <f>'Provision data'!I4</f>
        <v>0</v>
      </c>
      <c r="K25" s="66">
        <f>'Provision data'!J4</f>
        <v>0</v>
      </c>
      <c r="L25" s="66">
        <f>'Provision data'!K4</f>
        <v>0</v>
      </c>
      <c r="M25" s="66">
        <f>'Provision data'!L4</f>
        <v>0</v>
      </c>
      <c r="N25" s="66">
        <f>'Provision data'!M4</f>
        <v>0</v>
      </c>
      <c r="O25" s="1"/>
    </row>
    <row r="26" spans="1:15" x14ac:dyDescent="0.2">
      <c r="A26" s="1"/>
      <c r="B26" s="1"/>
      <c r="C26" s="1"/>
      <c r="D26" s="1"/>
      <c r="E26" s="1"/>
      <c r="F26" s="1"/>
      <c r="G26" s="1"/>
      <c r="H26" s="1"/>
      <c r="I26" s="1"/>
      <c r="J26" s="1"/>
      <c r="K26" s="1"/>
      <c r="L26" s="1"/>
      <c r="M26" s="1"/>
      <c r="N26" s="1"/>
      <c r="O26" s="1"/>
    </row>
    <row r="27" spans="1:15" x14ac:dyDescent="0.2">
      <c r="A27" s="1"/>
      <c r="B27" s="1"/>
      <c r="C27" s="1"/>
      <c r="D27" s="1"/>
      <c r="E27" s="1"/>
      <c r="F27" s="1"/>
      <c r="G27" s="1"/>
      <c r="H27" s="1"/>
      <c r="I27" s="1"/>
      <c r="J27" s="1"/>
      <c r="K27" s="1"/>
      <c r="L27" s="1"/>
      <c r="M27" s="1"/>
      <c r="N27" s="1"/>
      <c r="O27" s="1"/>
    </row>
    <row r="28" spans="1:15" x14ac:dyDescent="0.2">
      <c r="A28" s="1"/>
      <c r="B28" s="1"/>
      <c r="C28" s="1"/>
      <c r="D28" s="1"/>
      <c r="E28" s="1"/>
      <c r="F28" s="1"/>
      <c r="G28" s="1"/>
      <c r="H28" s="1"/>
      <c r="I28" s="1"/>
      <c r="J28" s="1"/>
      <c r="K28" s="1"/>
      <c r="L28" s="1"/>
      <c r="M28" s="1"/>
      <c r="N28" s="1"/>
      <c r="O28" s="1"/>
    </row>
    <row r="29" spans="1:15" x14ac:dyDescent="0.2">
      <c r="A29" s="1"/>
      <c r="B29" s="1"/>
      <c r="C29" s="1"/>
      <c r="D29" s="1"/>
      <c r="E29" s="1"/>
      <c r="F29" s="1"/>
      <c r="G29" s="1"/>
      <c r="H29" s="1"/>
      <c r="I29" s="1"/>
      <c r="J29" s="1"/>
      <c r="K29" s="1"/>
      <c r="L29" s="1"/>
      <c r="M29" s="1"/>
      <c r="N29" s="1"/>
      <c r="O29" s="1"/>
    </row>
    <row r="30" spans="1:15" x14ac:dyDescent="0.2">
      <c r="A30" s="1"/>
      <c r="B30" s="1"/>
      <c r="C30" s="1"/>
      <c r="D30" s="1"/>
      <c r="E30" s="1"/>
      <c r="F30" s="1"/>
      <c r="G30" s="1"/>
      <c r="H30" s="1"/>
      <c r="I30" s="1"/>
      <c r="J30" s="1"/>
      <c r="K30" s="1"/>
      <c r="L30" s="1"/>
      <c r="M30" s="1"/>
      <c r="N30" s="1"/>
      <c r="O30" s="1"/>
    </row>
    <row r="31" spans="1:15" x14ac:dyDescent="0.2">
      <c r="A31" s="1"/>
      <c r="B31" s="1"/>
      <c r="C31" s="1"/>
      <c r="D31" s="1"/>
      <c r="E31" s="1"/>
      <c r="F31" s="1"/>
      <c r="G31" s="1"/>
      <c r="H31" s="1"/>
      <c r="I31" s="1"/>
      <c r="J31" s="1"/>
      <c r="K31" s="1"/>
      <c r="L31" s="1"/>
      <c r="M31" s="1"/>
      <c r="N31" s="1"/>
      <c r="O31" s="1"/>
    </row>
    <row r="32" spans="1:15" x14ac:dyDescent="0.2">
      <c r="A32" s="1"/>
      <c r="B32" s="1"/>
      <c r="C32" s="1"/>
      <c r="D32" s="1"/>
      <c r="E32" s="1"/>
      <c r="F32" s="1"/>
      <c r="G32" s="1"/>
      <c r="H32" s="1"/>
      <c r="I32" s="1"/>
      <c r="J32" s="1"/>
      <c r="K32" s="1"/>
      <c r="L32" s="1"/>
      <c r="M32" s="1"/>
      <c r="N32" s="1"/>
      <c r="O32" s="1"/>
    </row>
    <row r="33" spans="1:17" x14ac:dyDescent="0.2">
      <c r="A33" s="1"/>
      <c r="B33" s="1"/>
      <c r="C33" s="1"/>
      <c r="D33" s="1"/>
      <c r="E33" s="1"/>
      <c r="F33" s="1"/>
      <c r="G33" s="1"/>
      <c r="H33" s="1"/>
      <c r="I33" s="1"/>
      <c r="J33" s="1"/>
      <c r="K33" s="1"/>
      <c r="L33" s="1"/>
      <c r="M33" s="1"/>
      <c r="N33" s="1"/>
      <c r="O33" s="1"/>
    </row>
    <row r="34" spans="1:17" x14ac:dyDescent="0.2">
      <c r="A34" s="1"/>
      <c r="B34" s="1"/>
      <c r="C34" s="1"/>
      <c r="D34" s="1"/>
      <c r="E34" s="1"/>
      <c r="F34" s="1"/>
      <c r="G34" s="1"/>
      <c r="H34" s="1"/>
      <c r="I34" s="1"/>
      <c r="J34" s="1"/>
      <c r="K34" s="1"/>
      <c r="L34" s="1"/>
      <c r="M34" s="1"/>
      <c r="N34" s="1"/>
      <c r="O34" s="1"/>
    </row>
    <row r="35" spans="1:17" x14ac:dyDescent="0.2">
      <c r="A35" s="1"/>
      <c r="B35" s="1"/>
      <c r="C35" s="1"/>
      <c r="D35" s="1"/>
      <c r="E35" s="1"/>
      <c r="F35" s="1"/>
      <c r="G35" s="1"/>
      <c r="H35" s="1"/>
      <c r="I35" s="1"/>
      <c r="J35" s="1"/>
      <c r="K35" s="1"/>
      <c r="L35" s="1"/>
      <c r="M35" s="1"/>
      <c r="N35" s="1"/>
      <c r="O35" s="1"/>
    </row>
    <row r="36" spans="1:17" x14ac:dyDescent="0.2">
      <c r="A36" s="1"/>
      <c r="B36" s="1"/>
      <c r="C36" s="1"/>
      <c r="D36" s="1"/>
      <c r="E36" s="1"/>
      <c r="F36" s="1"/>
      <c r="G36" s="1"/>
      <c r="H36" s="1"/>
      <c r="I36" s="1"/>
      <c r="J36" s="1"/>
      <c r="K36" s="1"/>
      <c r="L36" s="1"/>
      <c r="M36" s="1"/>
      <c r="N36" s="1"/>
      <c r="O36" s="1"/>
    </row>
    <row r="37" spans="1:17" x14ac:dyDescent="0.2">
      <c r="A37" s="1"/>
      <c r="B37" s="1"/>
      <c r="C37" s="1"/>
      <c r="D37" s="1"/>
      <c r="E37" s="1"/>
      <c r="F37" s="1"/>
      <c r="G37" s="1"/>
      <c r="H37" s="1"/>
      <c r="I37" s="1"/>
      <c r="J37" s="1"/>
      <c r="K37" s="1"/>
      <c r="L37" s="1"/>
      <c r="M37" s="1"/>
      <c r="N37" s="1"/>
      <c r="O37" s="1"/>
    </row>
    <row r="48" spans="1:17" x14ac:dyDescent="0.2">
      <c r="A48" s="82"/>
      <c r="B48" s="82"/>
      <c r="C48" s="82"/>
      <c r="D48" s="82"/>
      <c r="E48" s="82"/>
      <c r="F48" s="82"/>
      <c r="G48" s="82"/>
      <c r="H48" s="82"/>
      <c r="I48" s="82"/>
      <c r="J48" s="82"/>
      <c r="K48" s="82"/>
      <c r="L48" s="82"/>
      <c r="M48" s="82"/>
      <c r="N48" s="82"/>
      <c r="O48" s="82"/>
      <c r="P48" s="82"/>
      <c r="Q48" s="82"/>
    </row>
  </sheetData>
  <mergeCells count="2">
    <mergeCell ref="A1:P5"/>
    <mergeCell ref="A48:Q48"/>
  </mergeCells>
  <pageMargins left="0.70866141732283472" right="0.70866141732283472" top="0.74803149606299213" bottom="0.74803149606299213" header="0.31496062992125984" footer="0.31496062992125984"/>
  <pageSetup paperSize="9" scale="80" fitToHeight="0" orientation="landscape" r:id="rId1"/>
  <headerFooter>
    <oddHeader>&amp;A</oddHeader>
    <oddFoote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Q49"/>
  <sheetViews>
    <sheetView showGridLines="0" zoomScaleNormal="100" workbookViewId="0">
      <selection sqref="A1:O6"/>
    </sheetView>
  </sheetViews>
  <sheetFormatPr defaultRowHeight="12.75" x14ac:dyDescent="0.2"/>
  <cols>
    <col min="4" max="4" width="9.42578125" bestFit="1" customWidth="1"/>
    <col min="6" max="6" width="9.42578125" bestFit="1" customWidth="1"/>
    <col min="11" max="11" width="9.42578125" bestFit="1" customWidth="1"/>
  </cols>
  <sheetData>
    <row r="1" spans="1:15" x14ac:dyDescent="0.2">
      <c r="A1" s="83"/>
      <c r="B1" s="83"/>
      <c r="C1" s="83"/>
      <c r="D1" s="83"/>
      <c r="E1" s="83"/>
      <c r="F1" s="83"/>
      <c r="G1" s="83"/>
      <c r="H1" s="83"/>
      <c r="I1" s="83"/>
      <c r="J1" s="83"/>
      <c r="K1" s="83"/>
      <c r="L1" s="83"/>
      <c r="M1" s="83"/>
      <c r="N1" s="83"/>
      <c r="O1" s="83"/>
    </row>
    <row r="2" spans="1:15" x14ac:dyDescent="0.2">
      <c r="A2" s="83"/>
      <c r="B2" s="83"/>
      <c r="C2" s="83"/>
      <c r="D2" s="83"/>
      <c r="E2" s="83"/>
      <c r="F2" s="83"/>
      <c r="G2" s="83"/>
      <c r="H2" s="83"/>
      <c r="I2" s="83"/>
      <c r="J2" s="83"/>
      <c r="K2" s="83"/>
      <c r="L2" s="83"/>
      <c r="M2" s="83"/>
      <c r="N2" s="83"/>
      <c r="O2" s="83"/>
    </row>
    <row r="3" spans="1:15" x14ac:dyDescent="0.2">
      <c r="A3" s="83"/>
      <c r="B3" s="83"/>
      <c r="C3" s="83"/>
      <c r="D3" s="83"/>
      <c r="E3" s="83"/>
      <c r="F3" s="83"/>
      <c r="G3" s="83"/>
      <c r="H3" s="83"/>
      <c r="I3" s="83"/>
      <c r="J3" s="83"/>
      <c r="K3" s="83"/>
      <c r="L3" s="83"/>
      <c r="M3" s="83"/>
      <c r="N3" s="83"/>
      <c r="O3" s="83"/>
    </row>
    <row r="4" spans="1:15" x14ac:dyDescent="0.2">
      <c r="A4" s="83"/>
      <c r="B4" s="83"/>
      <c r="C4" s="83"/>
      <c r="D4" s="83"/>
      <c r="E4" s="83"/>
      <c r="F4" s="83"/>
      <c r="G4" s="83"/>
      <c r="H4" s="83"/>
      <c r="I4" s="83"/>
      <c r="J4" s="83"/>
      <c r="K4" s="83"/>
      <c r="L4" s="83"/>
      <c r="M4" s="83"/>
      <c r="N4" s="83"/>
      <c r="O4" s="83"/>
    </row>
    <row r="5" spans="1:15" x14ac:dyDescent="0.2">
      <c r="A5" s="83"/>
      <c r="B5" s="83"/>
      <c r="C5" s="83"/>
      <c r="D5" s="83"/>
      <c r="E5" s="83"/>
      <c r="F5" s="83"/>
      <c r="G5" s="83"/>
      <c r="H5" s="83"/>
      <c r="I5" s="83"/>
      <c r="J5" s="83"/>
      <c r="K5" s="83"/>
      <c r="L5" s="83"/>
      <c r="M5" s="83"/>
      <c r="N5" s="83"/>
      <c r="O5" s="83"/>
    </row>
    <row r="6" spans="1:15" x14ac:dyDescent="0.2">
      <c r="A6" s="83"/>
      <c r="B6" s="83"/>
      <c r="C6" s="83"/>
      <c r="D6" s="83"/>
      <c r="E6" s="83"/>
      <c r="F6" s="83"/>
      <c r="G6" s="83"/>
      <c r="H6" s="83"/>
      <c r="I6" s="83"/>
      <c r="J6" s="83"/>
      <c r="K6" s="83"/>
      <c r="L6" s="83"/>
      <c r="M6" s="83"/>
      <c r="N6" s="83"/>
      <c r="O6" s="83"/>
    </row>
    <row r="7" spans="1:15" x14ac:dyDescent="0.2">
      <c r="A7" s="1"/>
      <c r="B7" s="1"/>
      <c r="C7" s="1"/>
      <c r="D7" s="1"/>
      <c r="E7" s="1"/>
      <c r="F7" s="1"/>
      <c r="G7" s="1"/>
      <c r="H7" s="1"/>
      <c r="I7" s="1"/>
      <c r="J7" s="1"/>
      <c r="K7" s="1"/>
      <c r="L7" s="1"/>
      <c r="M7" s="1"/>
      <c r="N7" s="1"/>
    </row>
    <row r="8" spans="1:15" x14ac:dyDescent="0.2">
      <c r="A8" s="1"/>
      <c r="B8" s="1"/>
      <c r="C8" s="1"/>
      <c r="D8" s="1"/>
      <c r="E8" s="1"/>
      <c r="F8" s="1"/>
      <c r="G8" s="1"/>
      <c r="H8" s="1"/>
      <c r="I8" s="1"/>
      <c r="J8" s="1"/>
      <c r="K8" s="1"/>
      <c r="L8" s="1"/>
      <c r="M8" s="1"/>
      <c r="N8" s="1"/>
    </row>
    <row r="9" spans="1:15" x14ac:dyDescent="0.2">
      <c r="A9" s="1"/>
      <c r="B9" s="1"/>
      <c r="C9" s="1"/>
      <c r="D9" s="1"/>
      <c r="E9" s="1"/>
      <c r="F9" s="1"/>
      <c r="G9" s="1"/>
      <c r="H9" s="1"/>
      <c r="I9" s="1"/>
      <c r="J9" s="1"/>
      <c r="K9" s="1"/>
      <c r="L9" s="1"/>
      <c r="M9" s="1"/>
      <c r="N9" s="1"/>
    </row>
    <row r="10" spans="1:15" x14ac:dyDescent="0.2">
      <c r="A10" s="1"/>
      <c r="B10" s="1"/>
      <c r="C10" s="1"/>
      <c r="D10" s="1"/>
      <c r="E10" s="1"/>
      <c r="F10" s="1"/>
      <c r="G10" s="1"/>
      <c r="H10" s="1"/>
      <c r="I10" s="1"/>
      <c r="J10" s="1"/>
      <c r="K10" s="1"/>
      <c r="L10" s="1"/>
      <c r="M10" s="1"/>
      <c r="N10" s="1"/>
    </row>
    <row r="11" spans="1:15" x14ac:dyDescent="0.2">
      <c r="A11" s="1"/>
      <c r="B11" s="1"/>
      <c r="C11" s="1"/>
      <c r="D11" s="1"/>
      <c r="E11" s="1"/>
      <c r="F11" s="1"/>
      <c r="G11" s="1"/>
      <c r="H11" s="1"/>
      <c r="I11" s="1"/>
      <c r="J11" s="1"/>
      <c r="K11" s="1"/>
      <c r="L11" s="1"/>
      <c r="M11" s="1"/>
      <c r="N11" s="1"/>
    </row>
    <row r="12" spans="1:15" x14ac:dyDescent="0.2">
      <c r="A12" s="1"/>
      <c r="B12" s="1"/>
      <c r="C12" s="1"/>
      <c r="D12" s="1"/>
      <c r="E12" s="1"/>
      <c r="F12" s="1"/>
      <c r="G12" s="1"/>
      <c r="H12" s="1"/>
      <c r="I12" s="1"/>
      <c r="J12" s="1"/>
      <c r="K12" s="1"/>
      <c r="L12" s="1"/>
      <c r="M12" s="1"/>
      <c r="N12" s="1"/>
    </row>
    <row r="13" spans="1:15" x14ac:dyDescent="0.2">
      <c r="A13" s="1"/>
      <c r="B13" s="1"/>
      <c r="C13" s="1"/>
      <c r="D13" s="1"/>
      <c r="E13" s="1"/>
      <c r="F13" s="1"/>
      <c r="G13" s="1"/>
      <c r="H13" s="1"/>
      <c r="I13" s="1"/>
      <c r="J13" s="1"/>
      <c r="K13" s="1"/>
      <c r="L13" s="1"/>
      <c r="M13" s="1"/>
      <c r="N13" s="1"/>
    </row>
    <row r="14" spans="1:15" x14ac:dyDescent="0.2">
      <c r="A14" s="1"/>
      <c r="B14" s="1"/>
      <c r="C14" s="1"/>
      <c r="D14" s="1"/>
      <c r="E14" s="1"/>
      <c r="F14" s="1"/>
      <c r="G14" s="1"/>
      <c r="H14" s="1"/>
      <c r="I14" s="1"/>
      <c r="J14" s="1"/>
      <c r="K14" s="1"/>
      <c r="L14" s="1"/>
      <c r="M14" s="1"/>
      <c r="N14" s="1"/>
    </row>
    <row r="15" spans="1:15" x14ac:dyDescent="0.2">
      <c r="A15" s="1"/>
      <c r="B15" s="1"/>
      <c r="C15" s="1"/>
      <c r="D15" s="1"/>
      <c r="E15" s="1"/>
      <c r="F15" s="1"/>
      <c r="G15" s="1"/>
      <c r="H15" s="1"/>
      <c r="I15" s="1"/>
      <c r="J15" s="1"/>
      <c r="K15" s="1"/>
      <c r="L15" s="1"/>
      <c r="M15" s="1"/>
      <c r="N15" s="1"/>
    </row>
    <row r="16" spans="1:15" x14ac:dyDescent="0.2">
      <c r="A16" s="1"/>
      <c r="B16" s="1"/>
      <c r="C16" s="1"/>
      <c r="D16" s="1"/>
      <c r="E16" s="1"/>
      <c r="F16" s="1"/>
      <c r="G16" s="1"/>
      <c r="H16" s="1"/>
      <c r="I16" s="1"/>
      <c r="J16" s="1"/>
      <c r="K16" s="1"/>
      <c r="L16" s="1"/>
      <c r="M16" s="1"/>
      <c r="N16" s="1"/>
    </row>
    <row r="17" spans="1:14" x14ac:dyDescent="0.2">
      <c r="A17" s="1"/>
      <c r="B17" s="1"/>
      <c r="C17" s="1"/>
      <c r="D17" s="1"/>
      <c r="E17" s="1"/>
      <c r="F17" s="1"/>
      <c r="G17" s="1"/>
      <c r="H17" s="1"/>
      <c r="I17" s="1"/>
      <c r="J17" s="1"/>
      <c r="K17" s="1"/>
      <c r="L17" s="1"/>
      <c r="M17" s="1"/>
      <c r="N17" s="1"/>
    </row>
    <row r="18" spans="1:14" x14ac:dyDescent="0.2">
      <c r="A18" s="1"/>
      <c r="B18" s="1"/>
      <c r="C18" s="1"/>
      <c r="D18" s="1"/>
      <c r="E18" s="1"/>
      <c r="F18" s="1"/>
      <c r="G18" s="1"/>
      <c r="H18" s="1"/>
      <c r="I18" s="1"/>
      <c r="J18" s="1"/>
      <c r="K18" s="1"/>
      <c r="L18" s="1"/>
      <c r="M18" s="1"/>
      <c r="N18" s="1"/>
    </row>
    <row r="19" spans="1:14" x14ac:dyDescent="0.2">
      <c r="A19" s="1"/>
      <c r="B19" s="1"/>
      <c r="C19" s="1"/>
      <c r="D19" s="1"/>
      <c r="E19" s="1"/>
      <c r="F19" s="1"/>
      <c r="G19" s="1"/>
      <c r="H19" s="1"/>
      <c r="I19" s="1"/>
      <c r="J19" s="1"/>
      <c r="K19" s="1"/>
      <c r="L19" s="1"/>
      <c r="M19" s="1"/>
      <c r="N19" s="1"/>
    </row>
    <row r="20" spans="1:14" x14ac:dyDescent="0.2">
      <c r="A20" s="1"/>
      <c r="B20" s="1"/>
      <c r="C20" s="1"/>
      <c r="D20" s="1"/>
      <c r="E20" s="1"/>
      <c r="F20" s="1"/>
      <c r="G20" s="1"/>
      <c r="H20" s="1"/>
      <c r="I20" s="1"/>
      <c r="J20" s="1"/>
      <c r="K20" s="1"/>
      <c r="L20" s="1"/>
      <c r="M20" s="1"/>
      <c r="N20" s="1"/>
    </row>
    <row r="21" spans="1:14" x14ac:dyDescent="0.2">
      <c r="N21" s="1"/>
    </row>
    <row r="22" spans="1:14" x14ac:dyDescent="0.2">
      <c r="D22" s="6"/>
      <c r="E22" s="11"/>
      <c r="F22" s="70">
        <f>'Provision data'!F1</f>
        <v>0</v>
      </c>
      <c r="G22" s="70">
        <f>'Provision data'!G1</f>
        <v>0</v>
      </c>
      <c r="H22" s="70">
        <f>'Provision data'!H1</f>
        <v>0</v>
      </c>
      <c r="I22" s="70">
        <f>'Provision data'!I1</f>
        <v>0</v>
      </c>
      <c r="J22" s="70">
        <f>'Provision data'!J1</f>
        <v>0</v>
      </c>
      <c r="K22" s="70">
        <f>'Provision data'!K1</f>
        <v>0</v>
      </c>
      <c r="L22" s="70">
        <f>'Provision data'!L1</f>
        <v>0</v>
      </c>
      <c r="M22" s="70">
        <f>'Provision data'!M1</f>
        <v>0</v>
      </c>
      <c r="N22" s="1"/>
    </row>
    <row r="23" spans="1:14" x14ac:dyDescent="0.2">
      <c r="A23" s="1"/>
      <c r="B23" s="1"/>
      <c r="C23" s="1"/>
      <c r="D23" s="8" t="s">
        <v>117</v>
      </c>
      <c r="E23" s="12"/>
      <c r="F23" s="66">
        <f>'Provision data'!F2</f>
        <v>0</v>
      </c>
      <c r="G23" s="66">
        <f>'Provision data'!G2</f>
        <v>0</v>
      </c>
      <c r="H23" s="66">
        <f>'Provision data'!H2</f>
        <v>0</v>
      </c>
      <c r="I23" s="66">
        <f>'Provision data'!I2</f>
        <v>0</v>
      </c>
      <c r="J23" s="66">
        <f>'Provision data'!J2</f>
        <v>0</v>
      </c>
      <c r="K23" s="66">
        <f>'Provision data'!K2</f>
        <v>0</v>
      </c>
      <c r="L23" s="66">
        <f>'Provision data'!L2</f>
        <v>0</v>
      </c>
      <c r="M23" s="66">
        <f>'Provision data'!M2</f>
        <v>0</v>
      </c>
      <c r="N23" s="1"/>
    </row>
    <row r="24" spans="1:14" x14ac:dyDescent="0.2">
      <c r="A24" s="1"/>
      <c r="B24" s="1"/>
      <c r="C24" s="1"/>
      <c r="D24" s="1"/>
      <c r="E24" s="1"/>
      <c r="F24" s="1"/>
      <c r="G24" s="1"/>
      <c r="H24" s="1"/>
      <c r="I24" s="1"/>
      <c r="J24" s="1"/>
      <c r="K24" s="1"/>
      <c r="L24" s="1"/>
      <c r="M24" s="1"/>
      <c r="N24" s="1"/>
    </row>
    <row r="25" spans="1:14" x14ac:dyDescent="0.2">
      <c r="A25" s="1"/>
      <c r="B25" s="1"/>
      <c r="C25" s="1"/>
      <c r="D25" s="1"/>
      <c r="E25" s="1"/>
      <c r="F25" s="1"/>
      <c r="G25" s="1"/>
      <c r="H25" s="1"/>
      <c r="I25" s="1"/>
      <c r="J25" s="1"/>
      <c r="K25" s="1"/>
      <c r="L25" s="1"/>
      <c r="M25" s="1"/>
      <c r="N25" s="1"/>
    </row>
    <row r="26" spans="1:14" x14ac:dyDescent="0.2">
      <c r="A26" s="1"/>
      <c r="B26" s="1"/>
      <c r="C26" s="1"/>
      <c r="D26" s="1"/>
      <c r="E26" s="1"/>
      <c r="F26" s="1"/>
      <c r="G26" s="1"/>
      <c r="H26" s="1"/>
      <c r="I26" s="1"/>
      <c r="J26" s="1"/>
      <c r="K26" s="1"/>
      <c r="L26" s="1"/>
      <c r="M26" s="1"/>
      <c r="N26" s="1"/>
    </row>
    <row r="27" spans="1:14" x14ac:dyDescent="0.2">
      <c r="A27" s="1"/>
      <c r="B27" s="1"/>
      <c r="C27" s="1"/>
      <c r="D27" s="1"/>
      <c r="E27" s="1"/>
      <c r="F27" s="1"/>
      <c r="G27" s="1"/>
      <c r="H27" s="1"/>
      <c r="I27" s="1"/>
      <c r="J27" s="1"/>
      <c r="K27" s="1"/>
      <c r="L27" s="1"/>
      <c r="M27" s="1"/>
      <c r="N27" s="1"/>
    </row>
    <row r="28" spans="1:14" x14ac:dyDescent="0.2">
      <c r="A28" s="1"/>
      <c r="B28" s="1"/>
      <c r="C28" s="1"/>
      <c r="D28" s="1"/>
      <c r="E28" s="1"/>
      <c r="F28" s="1"/>
      <c r="G28" s="1"/>
      <c r="H28" s="1"/>
      <c r="I28" s="1"/>
      <c r="J28" s="1"/>
      <c r="K28" s="1"/>
      <c r="L28" s="1"/>
      <c r="M28" s="1"/>
      <c r="N28" s="1"/>
    </row>
    <row r="29" spans="1:14" x14ac:dyDescent="0.2">
      <c r="A29" s="1"/>
      <c r="B29" s="1"/>
      <c r="C29" s="1"/>
      <c r="D29" s="1"/>
      <c r="E29" s="1"/>
      <c r="F29" s="1"/>
      <c r="G29" s="1"/>
      <c r="H29" s="1"/>
      <c r="I29" s="1"/>
      <c r="J29" s="1"/>
      <c r="K29" s="1"/>
      <c r="L29" s="1"/>
      <c r="M29" s="1"/>
      <c r="N29" s="1"/>
    </row>
    <row r="30" spans="1:14" x14ac:dyDescent="0.2">
      <c r="A30" s="1"/>
      <c r="B30" s="1"/>
      <c r="C30" s="1"/>
      <c r="D30" s="1"/>
      <c r="E30" s="1"/>
      <c r="F30" s="1"/>
      <c r="G30" s="1"/>
      <c r="H30" s="1"/>
      <c r="I30" s="1"/>
      <c r="J30" s="1"/>
      <c r="K30" s="1"/>
      <c r="L30" s="1"/>
      <c r="M30" s="1"/>
      <c r="N30" s="1"/>
    </row>
    <row r="31" spans="1:14" x14ac:dyDescent="0.2">
      <c r="A31" s="1"/>
      <c r="B31" s="1"/>
      <c r="C31" s="1"/>
      <c r="D31" s="1"/>
      <c r="E31" s="1"/>
      <c r="F31" s="1"/>
      <c r="G31" s="1"/>
      <c r="H31" s="1"/>
      <c r="I31" s="1"/>
      <c r="J31" s="1"/>
      <c r="K31" s="1"/>
      <c r="L31" s="1"/>
      <c r="M31" s="1"/>
      <c r="N31" s="1"/>
    </row>
    <row r="32" spans="1:14" x14ac:dyDescent="0.2">
      <c r="A32" s="1"/>
      <c r="B32" s="1"/>
      <c r="C32" s="1"/>
      <c r="D32" s="1"/>
      <c r="E32" s="1"/>
      <c r="F32" s="1"/>
      <c r="G32" s="1"/>
      <c r="H32" s="1"/>
      <c r="I32" s="1"/>
      <c r="J32" s="1"/>
      <c r="K32" s="1"/>
      <c r="L32" s="1"/>
      <c r="M32" s="1"/>
      <c r="N32" s="1"/>
    </row>
    <row r="33" spans="1:14" x14ac:dyDescent="0.2">
      <c r="A33" s="1"/>
      <c r="B33" s="1"/>
      <c r="C33" s="1"/>
      <c r="D33" s="1"/>
      <c r="E33" s="1"/>
      <c r="F33" s="1"/>
      <c r="G33" s="1"/>
      <c r="H33" s="1"/>
      <c r="I33" s="1"/>
      <c r="J33" s="1"/>
      <c r="K33" s="1"/>
      <c r="L33" s="1"/>
      <c r="M33" s="1"/>
      <c r="N33" s="1"/>
    </row>
    <row r="34" spans="1:14" x14ac:dyDescent="0.2">
      <c r="A34" s="1"/>
      <c r="B34" s="1"/>
      <c r="C34" s="1"/>
      <c r="D34" s="1"/>
      <c r="E34" s="1"/>
      <c r="F34" s="1"/>
      <c r="G34" s="1"/>
      <c r="H34" s="1"/>
      <c r="I34" s="1"/>
      <c r="J34" s="1"/>
      <c r="K34" s="1"/>
      <c r="L34" s="1"/>
      <c r="M34" s="1"/>
      <c r="N34" s="1"/>
    </row>
    <row r="35" spans="1:14" x14ac:dyDescent="0.2">
      <c r="A35" s="1"/>
      <c r="B35" s="1"/>
      <c r="C35" s="1"/>
      <c r="D35" s="1"/>
      <c r="E35" s="1"/>
      <c r="F35" s="1"/>
      <c r="G35" s="1"/>
      <c r="H35" s="1"/>
      <c r="I35" s="1"/>
      <c r="J35" s="1"/>
      <c r="K35" s="1"/>
      <c r="L35" s="1"/>
      <c r="M35" s="1"/>
      <c r="N35" s="1"/>
    </row>
    <row r="36" spans="1:14" x14ac:dyDescent="0.2">
      <c r="A36" s="1"/>
      <c r="B36" s="1"/>
      <c r="C36" s="1"/>
      <c r="D36" s="1"/>
      <c r="E36" s="1"/>
      <c r="F36" s="1"/>
      <c r="G36" s="1"/>
      <c r="H36" s="1"/>
      <c r="I36" s="1"/>
      <c r="J36" s="1"/>
      <c r="K36" s="1"/>
      <c r="L36" s="1"/>
      <c r="M36" s="1"/>
      <c r="N36" s="1"/>
    </row>
    <row r="37" spans="1:14" x14ac:dyDescent="0.2">
      <c r="A37" s="1"/>
      <c r="B37" s="1"/>
      <c r="C37" s="1"/>
      <c r="D37" s="1"/>
      <c r="E37" s="1"/>
      <c r="F37" s="1"/>
      <c r="G37" s="1"/>
      <c r="H37" s="1"/>
      <c r="I37" s="1"/>
      <c r="J37" s="1"/>
      <c r="K37" s="1"/>
      <c r="L37" s="1"/>
      <c r="M37" s="1"/>
      <c r="N37" s="1"/>
    </row>
    <row r="38" spans="1:14" x14ac:dyDescent="0.2">
      <c r="A38" s="1"/>
      <c r="B38" s="1"/>
      <c r="C38" s="1"/>
      <c r="D38" s="1"/>
      <c r="E38" s="1"/>
      <c r="F38" s="1"/>
      <c r="G38" s="1"/>
      <c r="H38" s="1"/>
      <c r="I38" s="1"/>
      <c r="J38" s="1"/>
      <c r="K38" s="1"/>
      <c r="L38" s="1"/>
      <c r="M38" s="1"/>
      <c r="N38" s="1"/>
    </row>
    <row r="39" spans="1:14" x14ac:dyDescent="0.2">
      <c r="A39" s="1"/>
      <c r="B39" s="1"/>
      <c r="C39" s="1"/>
      <c r="D39" s="1"/>
      <c r="E39" s="1"/>
      <c r="F39" s="1"/>
      <c r="G39" s="1"/>
      <c r="H39" s="1"/>
      <c r="I39" s="1"/>
      <c r="J39" s="1"/>
      <c r="K39" s="1"/>
      <c r="L39" s="1"/>
      <c r="M39" s="1"/>
      <c r="N39" s="1"/>
    </row>
    <row r="40" spans="1:14" x14ac:dyDescent="0.2">
      <c r="A40" s="1"/>
      <c r="B40" s="1"/>
      <c r="C40" s="1"/>
      <c r="D40" s="1"/>
      <c r="E40" s="1"/>
      <c r="F40" s="1"/>
      <c r="G40" s="1"/>
      <c r="H40" s="1"/>
      <c r="I40" s="1"/>
      <c r="J40" s="1"/>
      <c r="K40" s="1"/>
      <c r="L40" s="1"/>
      <c r="M40" s="1"/>
      <c r="N40" s="1"/>
    </row>
    <row r="41" spans="1:14" x14ac:dyDescent="0.2">
      <c r="A41" s="1"/>
      <c r="B41" s="1"/>
      <c r="C41" s="1"/>
      <c r="D41" s="1"/>
      <c r="E41" s="1"/>
      <c r="F41" s="1"/>
      <c r="G41" s="1"/>
      <c r="H41" s="1"/>
      <c r="I41" s="1"/>
      <c r="J41" s="1"/>
      <c r="K41" s="1"/>
      <c r="L41" s="1"/>
      <c r="M41" s="1"/>
      <c r="N41" s="1"/>
    </row>
    <row r="42" spans="1:14" x14ac:dyDescent="0.2">
      <c r="A42" s="1"/>
      <c r="B42" s="1"/>
      <c r="C42" s="1"/>
      <c r="D42" s="1"/>
      <c r="E42" s="1"/>
      <c r="F42" s="1"/>
      <c r="G42" s="1"/>
      <c r="H42" s="1"/>
      <c r="I42" s="1"/>
      <c r="J42" s="1"/>
      <c r="K42" s="1"/>
      <c r="L42" s="1"/>
      <c r="M42" s="1"/>
      <c r="N42" s="1"/>
    </row>
    <row r="49" spans="1:17" x14ac:dyDescent="0.2">
      <c r="A49" s="83"/>
      <c r="B49" s="83"/>
      <c r="C49" s="83"/>
      <c r="D49" s="83"/>
      <c r="E49" s="83"/>
      <c r="F49" s="83"/>
      <c r="G49" s="83"/>
      <c r="H49" s="83"/>
      <c r="I49" s="83"/>
      <c r="J49" s="83"/>
      <c r="K49" s="83"/>
      <c r="L49" s="83"/>
      <c r="M49" s="83"/>
      <c r="N49" s="83"/>
      <c r="O49" s="83"/>
      <c r="P49" s="83"/>
      <c r="Q49" s="83"/>
    </row>
  </sheetData>
  <mergeCells count="2">
    <mergeCell ref="A49:Q49"/>
    <mergeCell ref="A1:O6"/>
  </mergeCells>
  <pageMargins left="0.70866141732283472" right="0.70866141732283472" top="0.74803149606299213" bottom="0.74803149606299213" header="0.31496062992125984" footer="0.31496062992125984"/>
  <pageSetup paperSize="9" scale="80" orientation="landscape" r:id="rId1"/>
  <headerFooter>
    <oddHeader>&amp;A</oddHeader>
    <oddFoote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S50"/>
  <sheetViews>
    <sheetView showGridLines="0" zoomScale="90" zoomScaleNormal="90" workbookViewId="0">
      <selection sqref="A1:Q5"/>
    </sheetView>
  </sheetViews>
  <sheetFormatPr defaultRowHeight="12.75" x14ac:dyDescent="0.2"/>
  <cols>
    <col min="4" max="4" width="6.85546875" customWidth="1"/>
    <col min="5" max="5" width="2.7109375" customWidth="1"/>
    <col min="7" max="7" width="7" customWidth="1"/>
    <col min="12" max="12" width="5.140625" customWidth="1"/>
    <col min="13" max="13" width="2.42578125" customWidth="1"/>
    <col min="14" max="14" width="14" customWidth="1"/>
    <col min="15" max="15" width="12.28515625" customWidth="1"/>
    <col min="16" max="16" width="12.140625" customWidth="1"/>
    <col min="17" max="17" width="3.42578125" customWidth="1"/>
    <col min="18" max="18" width="14.140625" customWidth="1"/>
  </cols>
  <sheetData>
    <row r="1" spans="1:17" x14ac:dyDescent="0.2">
      <c r="A1" s="82"/>
      <c r="B1" s="82"/>
      <c r="C1" s="82"/>
      <c r="D1" s="82"/>
      <c r="E1" s="82"/>
      <c r="F1" s="82"/>
      <c r="G1" s="82"/>
      <c r="H1" s="82"/>
      <c r="I1" s="82"/>
      <c r="J1" s="82"/>
      <c r="K1" s="82"/>
      <c r="L1" s="82"/>
      <c r="M1" s="82"/>
      <c r="N1" s="82"/>
      <c r="O1" s="82"/>
      <c r="P1" s="82"/>
      <c r="Q1" s="82"/>
    </row>
    <row r="2" spans="1:17" x14ac:dyDescent="0.2">
      <c r="A2" s="82"/>
      <c r="B2" s="82"/>
      <c r="C2" s="82"/>
      <c r="D2" s="82"/>
      <c r="E2" s="82"/>
      <c r="F2" s="82"/>
      <c r="G2" s="82"/>
      <c r="H2" s="82"/>
      <c r="I2" s="82"/>
      <c r="J2" s="82"/>
      <c r="K2" s="82"/>
      <c r="L2" s="82"/>
      <c r="M2" s="82"/>
      <c r="N2" s="82"/>
      <c r="O2" s="82"/>
      <c r="P2" s="82"/>
      <c r="Q2" s="82"/>
    </row>
    <row r="3" spans="1:17" x14ac:dyDescent="0.2">
      <c r="A3" s="82"/>
      <c r="B3" s="82"/>
      <c r="C3" s="82"/>
      <c r="D3" s="82"/>
      <c r="E3" s="82"/>
      <c r="F3" s="82"/>
      <c r="G3" s="82"/>
      <c r="H3" s="82"/>
      <c r="I3" s="82"/>
      <c r="J3" s="82"/>
      <c r="K3" s="82"/>
      <c r="L3" s="82"/>
      <c r="M3" s="82"/>
      <c r="N3" s="82"/>
      <c r="O3" s="82"/>
      <c r="P3" s="82"/>
      <c r="Q3" s="82"/>
    </row>
    <row r="4" spans="1:17" x14ac:dyDescent="0.2">
      <c r="A4" s="82"/>
      <c r="B4" s="82"/>
      <c r="C4" s="82"/>
      <c r="D4" s="82"/>
      <c r="E4" s="82"/>
      <c r="F4" s="82"/>
      <c r="G4" s="82"/>
      <c r="H4" s="82"/>
      <c r="I4" s="82"/>
      <c r="J4" s="82"/>
      <c r="K4" s="82"/>
      <c r="L4" s="82"/>
      <c r="M4" s="82"/>
      <c r="N4" s="82"/>
      <c r="O4" s="82"/>
      <c r="P4" s="82"/>
      <c r="Q4" s="82"/>
    </row>
    <row r="5" spans="1:17" x14ac:dyDescent="0.2">
      <c r="A5" s="82"/>
      <c r="B5" s="82"/>
      <c r="C5" s="82"/>
      <c r="D5" s="82"/>
      <c r="E5" s="82"/>
      <c r="F5" s="82"/>
      <c r="G5" s="82"/>
      <c r="H5" s="82"/>
      <c r="I5" s="82"/>
      <c r="J5" s="82"/>
      <c r="K5" s="82"/>
      <c r="L5" s="82"/>
      <c r="M5" s="82"/>
      <c r="N5" s="82"/>
      <c r="O5" s="82"/>
      <c r="P5" s="82"/>
      <c r="Q5" s="82"/>
    </row>
    <row r="6" spans="1:17" x14ac:dyDescent="0.2">
      <c r="A6" s="1"/>
      <c r="B6" s="1"/>
      <c r="C6" s="1"/>
      <c r="D6" s="1"/>
      <c r="E6" s="1"/>
      <c r="F6" s="1"/>
      <c r="G6" s="1"/>
      <c r="H6" s="1"/>
      <c r="I6" s="1"/>
      <c r="J6" s="1"/>
      <c r="K6" s="1"/>
      <c r="L6" s="1"/>
      <c r="M6" s="1"/>
      <c r="N6" s="1"/>
    </row>
    <row r="7" spans="1:17" x14ac:dyDescent="0.2">
      <c r="A7" s="1"/>
      <c r="B7" s="1"/>
      <c r="C7" s="1"/>
      <c r="D7" s="1"/>
      <c r="E7" s="1"/>
      <c r="F7" s="1"/>
      <c r="G7" s="1"/>
      <c r="H7" s="1"/>
      <c r="I7" s="1"/>
      <c r="J7" s="1"/>
      <c r="K7" s="1"/>
      <c r="L7" s="1"/>
      <c r="M7" s="1"/>
      <c r="N7" s="1"/>
    </row>
    <row r="8" spans="1:17" x14ac:dyDescent="0.2">
      <c r="A8" s="1"/>
      <c r="B8" s="1"/>
      <c r="C8" s="1"/>
      <c r="D8" s="1"/>
      <c r="E8" s="1"/>
      <c r="F8" s="1"/>
      <c r="G8" s="1"/>
      <c r="H8" s="1"/>
      <c r="I8" s="1"/>
      <c r="J8" s="1"/>
      <c r="K8" s="1"/>
      <c r="L8" s="1"/>
      <c r="M8" s="1"/>
      <c r="N8" s="1"/>
    </row>
    <row r="9" spans="1:17" x14ac:dyDescent="0.2">
      <c r="A9" s="1"/>
      <c r="B9" s="1"/>
      <c r="C9" s="1"/>
      <c r="D9" s="1"/>
      <c r="E9" s="1"/>
      <c r="F9" s="1"/>
      <c r="G9" s="1"/>
      <c r="H9" s="2"/>
      <c r="I9" s="1"/>
      <c r="J9" s="1"/>
      <c r="K9" s="2"/>
      <c r="L9" s="1"/>
      <c r="M9" s="1"/>
      <c r="N9" s="1"/>
    </row>
    <row r="10" spans="1:17" x14ac:dyDescent="0.2">
      <c r="A10" s="1"/>
      <c r="B10" s="1"/>
      <c r="C10" s="1"/>
      <c r="D10" s="1"/>
      <c r="E10" s="1"/>
      <c r="F10" s="1"/>
      <c r="G10" s="1"/>
      <c r="H10" s="2"/>
      <c r="I10" s="1"/>
      <c r="J10" s="1"/>
      <c r="K10" s="2"/>
      <c r="L10" s="1"/>
      <c r="M10" s="1"/>
      <c r="N10" s="1"/>
    </row>
    <row r="11" spans="1:17" x14ac:dyDescent="0.2">
      <c r="A11" s="1"/>
      <c r="B11" s="1"/>
      <c r="C11" s="1"/>
      <c r="D11" s="1"/>
      <c r="E11" s="1"/>
      <c r="F11" s="1"/>
      <c r="G11" s="1"/>
      <c r="H11" s="1"/>
      <c r="I11" s="1"/>
      <c r="J11" s="1"/>
      <c r="K11" s="1"/>
      <c r="L11" s="1"/>
      <c r="M11" s="1"/>
      <c r="N11" s="1"/>
    </row>
    <row r="12" spans="1:17" x14ac:dyDescent="0.2">
      <c r="A12" s="1"/>
      <c r="B12" s="1"/>
      <c r="C12" s="1"/>
      <c r="D12" s="1"/>
      <c r="E12" s="1"/>
      <c r="F12" s="1"/>
      <c r="G12" s="1"/>
      <c r="H12" s="1"/>
      <c r="I12" s="1"/>
      <c r="J12" s="1"/>
      <c r="K12" s="1"/>
      <c r="L12" s="1"/>
      <c r="M12" s="1"/>
      <c r="N12" s="1"/>
    </row>
    <row r="13" spans="1:17" x14ac:dyDescent="0.2">
      <c r="A13" s="1"/>
      <c r="B13" s="1"/>
      <c r="C13" s="1"/>
      <c r="D13" s="1"/>
      <c r="E13" s="1"/>
      <c r="F13" s="1"/>
      <c r="G13" s="1"/>
      <c r="H13" s="1"/>
      <c r="I13" s="1"/>
      <c r="J13" s="1"/>
      <c r="K13" s="1"/>
      <c r="L13" s="1"/>
      <c r="M13" s="1"/>
      <c r="N13" s="1"/>
    </row>
    <row r="14" spans="1:17" x14ac:dyDescent="0.2">
      <c r="A14" s="1"/>
      <c r="B14" s="1"/>
      <c r="C14" s="1"/>
      <c r="D14" s="1"/>
      <c r="E14" s="1"/>
      <c r="F14" s="1"/>
      <c r="G14" s="1"/>
      <c r="H14" s="1"/>
      <c r="I14" s="1"/>
      <c r="J14" s="1"/>
      <c r="K14" s="1"/>
      <c r="L14" s="1"/>
      <c r="M14" s="1"/>
      <c r="N14" s="1"/>
    </row>
    <row r="15" spans="1:17" x14ac:dyDescent="0.2">
      <c r="A15" s="1"/>
      <c r="B15" s="1"/>
      <c r="C15" s="1"/>
      <c r="D15" s="1"/>
      <c r="E15" s="1"/>
      <c r="F15" s="1"/>
      <c r="G15" s="1"/>
      <c r="H15" s="1"/>
      <c r="I15" s="1"/>
      <c r="J15" s="1"/>
      <c r="K15" s="1"/>
      <c r="L15" s="1"/>
      <c r="M15" s="1"/>
      <c r="N15" s="1"/>
    </row>
    <row r="16" spans="1:17" x14ac:dyDescent="0.2">
      <c r="A16" s="1"/>
      <c r="B16" s="1"/>
      <c r="C16" s="1"/>
      <c r="D16" s="1"/>
      <c r="E16" s="1"/>
      <c r="F16" s="1"/>
      <c r="G16" s="1"/>
      <c r="H16" s="1"/>
      <c r="I16" s="1"/>
      <c r="J16" s="1"/>
      <c r="K16" s="1"/>
      <c r="L16" s="1"/>
      <c r="M16" s="1"/>
      <c r="N16" s="1"/>
    </row>
    <row r="17" spans="1:14" x14ac:dyDescent="0.2">
      <c r="A17" s="1"/>
      <c r="B17" s="1"/>
      <c r="C17" s="1"/>
      <c r="D17" s="1"/>
      <c r="E17" s="1"/>
      <c r="F17" s="1"/>
      <c r="G17" s="1"/>
      <c r="H17" s="1"/>
      <c r="I17" s="1"/>
      <c r="J17" s="1"/>
      <c r="K17" s="1"/>
      <c r="L17" s="1"/>
      <c r="M17" s="1"/>
      <c r="N17" s="1"/>
    </row>
    <row r="18" spans="1:14" x14ac:dyDescent="0.2">
      <c r="A18" s="1"/>
      <c r="B18" s="1"/>
      <c r="C18" s="1"/>
      <c r="D18" s="1"/>
      <c r="E18" s="1"/>
      <c r="F18" s="1"/>
      <c r="G18" s="1"/>
      <c r="H18" s="1"/>
      <c r="I18" s="1"/>
      <c r="J18" s="1"/>
      <c r="K18" s="1"/>
      <c r="L18" s="1"/>
      <c r="M18" s="1"/>
      <c r="N18" s="1"/>
    </row>
    <row r="19" spans="1:14" x14ac:dyDescent="0.2">
      <c r="A19" s="1"/>
      <c r="B19" s="1"/>
      <c r="C19" s="1"/>
      <c r="D19" s="1"/>
      <c r="E19" s="1"/>
      <c r="F19" s="1"/>
      <c r="G19" s="1"/>
      <c r="H19" s="1"/>
      <c r="I19" s="1"/>
      <c r="J19" s="1"/>
      <c r="K19" s="1"/>
      <c r="L19" s="1"/>
      <c r="M19" s="1"/>
      <c r="N19" s="1"/>
    </row>
    <row r="20" spans="1:14" x14ac:dyDescent="0.2">
      <c r="A20" s="1"/>
      <c r="B20" s="1"/>
      <c r="C20" s="1"/>
      <c r="D20" s="1"/>
      <c r="E20" s="1"/>
      <c r="F20" s="1"/>
      <c r="G20" s="1"/>
      <c r="H20" s="1"/>
      <c r="I20" s="1"/>
      <c r="J20" s="1"/>
      <c r="K20" s="1"/>
      <c r="L20" s="1"/>
      <c r="M20" s="1"/>
      <c r="N20" s="1"/>
    </row>
    <row r="21" spans="1:14" x14ac:dyDescent="0.2">
      <c r="A21" s="1"/>
      <c r="B21" s="1"/>
      <c r="C21" s="1"/>
      <c r="D21" s="1"/>
      <c r="E21" s="1"/>
      <c r="F21" s="1"/>
      <c r="G21" s="1"/>
      <c r="H21" s="1"/>
      <c r="I21" s="1"/>
      <c r="J21" s="1"/>
      <c r="K21" s="1"/>
      <c r="L21" s="1"/>
      <c r="M21" s="1"/>
      <c r="N21" s="1"/>
    </row>
    <row r="22" spans="1:14" x14ac:dyDescent="0.2">
      <c r="A22" s="1"/>
      <c r="B22" s="1"/>
      <c r="C22" s="1"/>
      <c r="D22" s="1"/>
      <c r="E22" s="1"/>
      <c r="F22" s="1"/>
      <c r="G22" s="1"/>
      <c r="H22" s="1"/>
      <c r="I22" s="1"/>
      <c r="J22" s="1"/>
      <c r="K22" s="1"/>
      <c r="L22" s="1"/>
      <c r="M22" s="1"/>
      <c r="N22" s="1"/>
    </row>
    <row r="23" spans="1:14" x14ac:dyDescent="0.2">
      <c r="A23" s="1"/>
      <c r="B23" s="1"/>
      <c r="C23" s="1"/>
      <c r="D23" s="1"/>
      <c r="E23" s="1"/>
      <c r="F23" s="1"/>
      <c r="G23" s="1"/>
      <c r="H23" s="1"/>
      <c r="I23" s="1"/>
      <c r="J23" s="1"/>
      <c r="K23" s="1"/>
      <c r="L23" s="1"/>
      <c r="M23" s="1"/>
      <c r="N23" s="1"/>
    </row>
    <row r="24" spans="1:14" x14ac:dyDescent="0.2">
      <c r="A24" s="1"/>
      <c r="B24" s="1"/>
      <c r="C24" s="1"/>
      <c r="D24" s="1"/>
      <c r="E24" s="1"/>
      <c r="F24" s="1"/>
      <c r="G24" s="1"/>
      <c r="H24" s="1"/>
      <c r="I24" s="1"/>
      <c r="J24" s="1"/>
      <c r="K24" s="1"/>
      <c r="L24" s="1"/>
      <c r="M24" s="1"/>
      <c r="N24" s="1"/>
    </row>
    <row r="25" spans="1:14" x14ac:dyDescent="0.2">
      <c r="A25" s="1"/>
      <c r="B25" s="1"/>
      <c r="C25" s="1"/>
      <c r="D25" s="1"/>
      <c r="E25" s="1"/>
      <c r="F25" s="1"/>
      <c r="G25" s="1"/>
      <c r="H25" s="1"/>
      <c r="I25" s="1"/>
      <c r="J25" s="1"/>
      <c r="K25" s="1"/>
      <c r="L25" s="1"/>
      <c r="M25" s="1"/>
      <c r="N25" s="1"/>
    </row>
    <row r="26" spans="1:14" x14ac:dyDescent="0.2">
      <c r="A26" s="1"/>
      <c r="B26" s="1"/>
      <c r="C26" s="1"/>
      <c r="D26" s="1"/>
      <c r="E26" s="1"/>
      <c r="F26" s="1"/>
      <c r="G26" s="1"/>
      <c r="H26" s="1"/>
      <c r="I26" s="1"/>
      <c r="J26" s="1"/>
      <c r="K26" s="1"/>
      <c r="L26" s="1"/>
      <c r="M26" s="1"/>
      <c r="N26" s="1"/>
    </row>
    <row r="27" spans="1:14" x14ac:dyDescent="0.2">
      <c r="A27" s="1"/>
      <c r="H27" s="1"/>
      <c r="I27" s="1"/>
      <c r="J27" s="1"/>
      <c r="K27" s="1"/>
      <c r="L27" s="1"/>
      <c r="M27" s="1"/>
      <c r="N27" s="1"/>
    </row>
    <row r="28" spans="1:14" x14ac:dyDescent="0.2">
      <c r="A28" s="1"/>
      <c r="H28" s="1"/>
      <c r="I28" s="1"/>
      <c r="J28" s="1"/>
      <c r="K28" s="1"/>
    </row>
    <row r="29" spans="1:14" x14ac:dyDescent="0.2">
      <c r="A29" s="1"/>
      <c r="H29" s="1"/>
      <c r="I29" s="1"/>
      <c r="J29" s="1"/>
      <c r="K29" s="1"/>
    </row>
    <row r="30" spans="1:14" x14ac:dyDescent="0.2">
      <c r="A30" s="1"/>
      <c r="H30" s="17"/>
      <c r="I30" s="17"/>
      <c r="J30" s="17"/>
      <c r="K30" s="17"/>
    </row>
    <row r="31" spans="1:14" x14ac:dyDescent="0.2">
      <c r="A31" s="1"/>
      <c r="H31" s="18"/>
      <c r="I31" s="18"/>
      <c r="J31" s="18"/>
      <c r="K31" s="18"/>
    </row>
    <row r="32" spans="1:14" x14ac:dyDescent="0.2">
      <c r="A32" s="1"/>
      <c r="H32" s="18"/>
      <c r="I32" s="18"/>
      <c r="J32" s="18"/>
      <c r="K32" s="18"/>
    </row>
    <row r="33" spans="1:19" x14ac:dyDescent="0.2">
      <c r="A33" s="1"/>
      <c r="H33" s="18"/>
      <c r="I33" s="18"/>
      <c r="J33" s="18"/>
      <c r="K33" s="18"/>
    </row>
    <row r="34" spans="1:19" ht="14.25" x14ac:dyDescent="0.2">
      <c r="A34" s="1"/>
      <c r="H34" s="18"/>
      <c r="I34" s="18"/>
      <c r="J34" s="18"/>
      <c r="K34" s="18"/>
      <c r="N34" s="68"/>
      <c r="O34" s="72" t="s">
        <v>130</v>
      </c>
      <c r="P34" s="72" t="s">
        <v>112</v>
      </c>
      <c r="Q34" s="61"/>
      <c r="R34" s="71" t="s">
        <v>131</v>
      </c>
      <c r="S34" s="71" t="s">
        <v>112</v>
      </c>
    </row>
    <row r="35" spans="1:19" ht="14.25" x14ac:dyDescent="0.2">
      <c r="A35" s="1"/>
      <c r="H35" s="1"/>
      <c r="I35" s="1"/>
      <c r="J35" s="1"/>
      <c r="K35" s="1"/>
      <c r="N35" s="67" t="s">
        <v>108</v>
      </c>
      <c r="O35" s="73">
        <f>'Quality data'!L2</f>
        <v>0</v>
      </c>
      <c r="P35" s="60">
        <f>IF(O35=0, 0, O35/$O$41)</f>
        <v>0</v>
      </c>
      <c r="Q35" s="61"/>
      <c r="R35" s="73">
        <f>'Quality data'!M2</f>
        <v>0</v>
      </c>
      <c r="S35" s="60" t="str">
        <f>IF(R35=0,"0",R35/$R$41)</f>
        <v>0</v>
      </c>
    </row>
    <row r="36" spans="1:19" ht="14.25" x14ac:dyDescent="0.2">
      <c r="N36" s="59" t="s">
        <v>111</v>
      </c>
      <c r="O36" s="73">
        <f>'Quality data'!L3</f>
        <v>0</v>
      </c>
      <c r="P36" s="60">
        <f>IF(O36=0, 0, O36/$O$41)</f>
        <v>0</v>
      </c>
      <c r="Q36" s="61"/>
      <c r="R36" s="73">
        <f>'Quality data'!M3</f>
        <v>0</v>
      </c>
      <c r="S36" s="60" t="str">
        <f>IF(R36=0,"0",R36/$R$41)</f>
        <v>0</v>
      </c>
    </row>
    <row r="37" spans="1:19" ht="14.25" x14ac:dyDescent="0.2">
      <c r="N37" s="62"/>
      <c r="O37" s="74">
        <f>SUM(O35:O36)</f>
        <v>0</v>
      </c>
      <c r="P37" s="63">
        <f>SUM(P35:P36)</f>
        <v>0</v>
      </c>
      <c r="Q37" s="61"/>
      <c r="R37" s="74">
        <f>SUM(R35:R36)</f>
        <v>0</v>
      </c>
      <c r="S37" s="63">
        <f>SUM(S35:S36)</f>
        <v>0</v>
      </c>
    </row>
    <row r="38" spans="1:19" ht="14.25" x14ac:dyDescent="0.2">
      <c r="N38" s="59" t="s">
        <v>110</v>
      </c>
      <c r="O38" s="73">
        <f>'Quality data'!L4</f>
        <v>0</v>
      </c>
      <c r="P38" s="60">
        <f>IF(O38=0, 0, O38/$O$41)</f>
        <v>0</v>
      </c>
      <c r="Q38" s="61"/>
      <c r="R38" s="73">
        <f>'Quality data'!M4</f>
        <v>0</v>
      </c>
      <c r="S38" s="60" t="str">
        <f>IF(R38=0,"0",R38/$R$41)</f>
        <v>0</v>
      </c>
    </row>
    <row r="39" spans="1:19" ht="14.25" x14ac:dyDescent="0.2">
      <c r="N39" s="59" t="s">
        <v>109</v>
      </c>
      <c r="O39" s="73">
        <f>'Quality data'!L5</f>
        <v>0</v>
      </c>
      <c r="P39" s="60">
        <f>IF(O39=0, 0, O39/$O$41)</f>
        <v>0</v>
      </c>
      <c r="Q39" s="61"/>
      <c r="R39" s="73">
        <f>'Quality data'!M5</f>
        <v>0</v>
      </c>
      <c r="S39" s="60" t="str">
        <f>IF(R39=0,"0",R39/$R$41)</f>
        <v>0</v>
      </c>
    </row>
    <row r="40" spans="1:19" ht="14.25" x14ac:dyDescent="0.2">
      <c r="N40" s="62"/>
      <c r="O40" s="74">
        <f>SUM(O38:O39)</f>
        <v>0</v>
      </c>
      <c r="P40" s="63">
        <f>SUM(P38:P39)</f>
        <v>0</v>
      </c>
      <c r="Q40" s="61"/>
      <c r="R40" s="74">
        <f>SUM(R38:R39)</f>
        <v>0</v>
      </c>
      <c r="S40" s="63">
        <f>SUM(S38:S39)</f>
        <v>0</v>
      </c>
    </row>
    <row r="41" spans="1:19" ht="14.25" x14ac:dyDescent="0.2">
      <c r="N41" s="64" t="s">
        <v>113</v>
      </c>
      <c r="O41" s="75">
        <f>O37+O40</f>
        <v>0</v>
      </c>
      <c r="P41" s="65">
        <v>1</v>
      </c>
      <c r="Q41" s="61"/>
      <c r="R41" s="75">
        <f>R37+R40</f>
        <v>0</v>
      </c>
      <c r="S41" s="65">
        <f>SUM(S35:S36) + SUM(S38:S39)</f>
        <v>0</v>
      </c>
    </row>
    <row r="50" spans="1:19" x14ac:dyDescent="0.2">
      <c r="A50" s="82"/>
      <c r="B50" s="82"/>
      <c r="C50" s="82"/>
      <c r="D50" s="82"/>
      <c r="E50" s="82"/>
      <c r="F50" s="82"/>
      <c r="G50" s="82"/>
      <c r="H50" s="82"/>
      <c r="I50" s="82"/>
      <c r="J50" s="82"/>
      <c r="K50" s="82"/>
      <c r="L50" s="82"/>
      <c r="M50" s="82"/>
      <c r="N50" s="82"/>
      <c r="O50" s="82"/>
      <c r="P50" s="82"/>
      <c r="Q50" s="82"/>
      <c r="R50" s="82"/>
      <c r="S50" s="82"/>
    </row>
  </sheetData>
  <mergeCells count="2">
    <mergeCell ref="A1:Q5"/>
    <mergeCell ref="A50:S50"/>
  </mergeCells>
  <pageMargins left="0.70866141732283472" right="0.70866141732283472" top="0.74803149606299213" bottom="0.74803149606299213" header="0.31496062992125984" footer="0.31496062992125984"/>
  <pageSetup paperSize="9" scale="77" orientation="landscape" r:id="rId1"/>
  <headerFooter>
    <oddHeader>&amp;A</oddHeader>
    <oddFooter>&amp;F</oddFooter>
  </headerFooter>
  <ignoredErrors>
    <ignoredError sqref="S37 P37"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Q50"/>
  <sheetViews>
    <sheetView zoomScaleNormal="100" workbookViewId="0">
      <selection sqref="A1:P5"/>
    </sheetView>
  </sheetViews>
  <sheetFormatPr defaultRowHeight="12.75" x14ac:dyDescent="0.2"/>
  <cols>
    <col min="16" max="16" width="16.140625" customWidth="1"/>
  </cols>
  <sheetData>
    <row r="1" spans="1:16" x14ac:dyDescent="0.2">
      <c r="A1" s="81"/>
      <c r="B1" s="81"/>
      <c r="C1" s="81"/>
      <c r="D1" s="81"/>
      <c r="E1" s="81"/>
      <c r="F1" s="81"/>
      <c r="G1" s="81"/>
      <c r="H1" s="81"/>
      <c r="I1" s="81"/>
      <c r="J1" s="81"/>
      <c r="K1" s="81"/>
      <c r="L1" s="81"/>
      <c r="M1" s="81"/>
      <c r="N1" s="81"/>
      <c r="O1" s="81"/>
      <c r="P1" s="81"/>
    </row>
    <row r="2" spans="1:16" x14ac:dyDescent="0.2">
      <c r="A2" s="81"/>
      <c r="B2" s="81"/>
      <c r="C2" s="81"/>
      <c r="D2" s="81"/>
      <c r="E2" s="81"/>
      <c r="F2" s="81"/>
      <c r="G2" s="81"/>
      <c r="H2" s="81"/>
      <c r="I2" s="81"/>
      <c r="J2" s="81"/>
      <c r="K2" s="81"/>
      <c r="L2" s="81"/>
      <c r="M2" s="81"/>
      <c r="N2" s="81"/>
      <c r="O2" s="81"/>
      <c r="P2" s="81"/>
    </row>
    <row r="3" spans="1:16" x14ac:dyDescent="0.2">
      <c r="A3" s="81"/>
      <c r="B3" s="81"/>
      <c r="C3" s="81"/>
      <c r="D3" s="81"/>
      <c r="E3" s="81"/>
      <c r="F3" s="81"/>
      <c r="G3" s="81"/>
      <c r="H3" s="81"/>
      <c r="I3" s="81"/>
      <c r="J3" s="81"/>
      <c r="K3" s="81"/>
      <c r="L3" s="81"/>
      <c r="M3" s="81"/>
      <c r="N3" s="81"/>
      <c r="O3" s="81"/>
      <c r="P3" s="81"/>
    </row>
    <row r="4" spans="1:16" x14ac:dyDescent="0.2">
      <c r="A4" s="81"/>
      <c r="B4" s="81"/>
      <c r="C4" s="81"/>
      <c r="D4" s="81"/>
      <c r="E4" s="81"/>
      <c r="F4" s="81"/>
      <c r="G4" s="81"/>
      <c r="H4" s="81"/>
      <c r="I4" s="81"/>
      <c r="J4" s="81"/>
      <c r="K4" s="81"/>
      <c r="L4" s="81"/>
      <c r="M4" s="81"/>
      <c r="N4" s="81"/>
      <c r="O4" s="81"/>
      <c r="P4" s="81"/>
    </row>
    <row r="5" spans="1:16" x14ac:dyDescent="0.2">
      <c r="A5" s="81"/>
      <c r="B5" s="81"/>
      <c r="C5" s="81"/>
      <c r="D5" s="81"/>
      <c r="E5" s="81"/>
      <c r="F5" s="81"/>
      <c r="G5" s="81"/>
      <c r="H5" s="81"/>
      <c r="I5" s="81"/>
      <c r="J5" s="81"/>
      <c r="K5" s="81"/>
      <c r="L5" s="81"/>
      <c r="M5" s="81"/>
      <c r="N5" s="81"/>
      <c r="O5" s="81"/>
      <c r="P5" s="81"/>
    </row>
    <row r="6" spans="1:16" x14ac:dyDescent="0.2">
      <c r="A6" s="1"/>
      <c r="B6" s="1"/>
      <c r="C6" s="1"/>
      <c r="D6" s="1"/>
      <c r="E6" s="1"/>
      <c r="F6" s="1"/>
      <c r="G6" s="1"/>
      <c r="H6" s="1"/>
      <c r="I6" s="1"/>
      <c r="J6" s="1"/>
      <c r="K6" s="1"/>
      <c r="L6" s="1"/>
    </row>
    <row r="7" spans="1:16" x14ac:dyDescent="0.2">
      <c r="A7" s="1"/>
      <c r="B7" s="1"/>
      <c r="C7" s="1"/>
      <c r="D7" s="1"/>
      <c r="E7" s="1"/>
      <c r="F7" s="1"/>
      <c r="G7" s="1"/>
      <c r="H7" s="1"/>
      <c r="I7" s="1"/>
      <c r="J7" s="1"/>
      <c r="K7" s="1"/>
      <c r="L7" s="1"/>
    </row>
    <row r="8" spans="1:16" x14ac:dyDescent="0.2">
      <c r="A8" s="1"/>
      <c r="B8" s="1"/>
      <c r="C8" s="1"/>
      <c r="D8" s="1"/>
      <c r="E8" s="1"/>
      <c r="F8" s="1"/>
      <c r="G8" s="1"/>
      <c r="H8" s="1"/>
      <c r="I8" s="1"/>
      <c r="J8" s="1"/>
      <c r="K8" s="1"/>
      <c r="L8" s="1"/>
    </row>
    <row r="9" spans="1:16" x14ac:dyDescent="0.2">
      <c r="A9" s="1"/>
      <c r="B9" s="1"/>
      <c r="C9" s="1"/>
      <c r="D9" s="1"/>
      <c r="E9" s="1"/>
      <c r="F9" s="1"/>
      <c r="G9" s="1"/>
      <c r="H9" s="1"/>
      <c r="I9" s="1"/>
      <c r="J9" s="1"/>
      <c r="K9" s="1"/>
      <c r="L9" s="1"/>
    </row>
    <row r="10" spans="1:16" x14ac:dyDescent="0.2">
      <c r="A10" s="1"/>
      <c r="B10" s="1"/>
      <c r="C10" s="1"/>
      <c r="D10" s="1"/>
      <c r="E10" s="1"/>
      <c r="F10" s="1"/>
      <c r="G10" s="1"/>
      <c r="H10" s="1"/>
      <c r="I10" s="1"/>
      <c r="J10" s="1"/>
      <c r="K10" s="1"/>
      <c r="L10" s="1"/>
      <c r="P10" t="s">
        <v>12</v>
      </c>
    </row>
    <row r="11" spans="1:16" x14ac:dyDescent="0.2">
      <c r="A11" s="1"/>
      <c r="B11" s="1"/>
      <c r="C11" s="1"/>
      <c r="D11" s="1"/>
      <c r="E11" s="1"/>
      <c r="F11" s="1"/>
      <c r="G11" s="1"/>
      <c r="H11" s="1"/>
      <c r="I11" s="1"/>
      <c r="J11" s="1"/>
      <c r="K11" s="1"/>
      <c r="L11" s="1"/>
      <c r="M11" s="1"/>
      <c r="N11" s="1"/>
    </row>
    <row r="12" spans="1:16" x14ac:dyDescent="0.2">
      <c r="A12" s="1"/>
      <c r="B12" s="1"/>
      <c r="C12" s="1"/>
      <c r="D12" s="1"/>
      <c r="E12" s="1"/>
      <c r="F12" s="1"/>
      <c r="G12" s="1"/>
      <c r="H12" s="1"/>
      <c r="I12" s="1"/>
      <c r="J12" s="1"/>
      <c r="K12" s="1"/>
      <c r="L12" s="1"/>
      <c r="M12" s="1"/>
      <c r="N12" s="1"/>
    </row>
    <row r="13" spans="1:16" x14ac:dyDescent="0.2">
      <c r="A13" s="1"/>
      <c r="B13" s="1"/>
      <c r="C13" s="1"/>
      <c r="D13" s="1"/>
      <c r="E13" s="1"/>
      <c r="F13" s="1"/>
      <c r="G13" s="1"/>
      <c r="H13" s="1"/>
      <c r="I13" s="1"/>
      <c r="J13" s="1"/>
      <c r="K13" s="1"/>
      <c r="L13" s="1"/>
      <c r="M13" s="1"/>
      <c r="N13" s="1"/>
    </row>
    <row r="14" spans="1:16" x14ac:dyDescent="0.2">
      <c r="A14" s="1"/>
      <c r="B14" s="1"/>
      <c r="C14" s="1"/>
      <c r="D14" s="1"/>
      <c r="E14" s="1"/>
      <c r="F14" s="1"/>
      <c r="G14" s="1"/>
      <c r="H14" s="1"/>
      <c r="I14" s="1"/>
      <c r="J14" s="1"/>
      <c r="K14" s="1"/>
      <c r="L14" s="1"/>
      <c r="M14" s="1"/>
      <c r="N14" s="1"/>
    </row>
    <row r="15" spans="1:16" x14ac:dyDescent="0.2">
      <c r="A15" s="1"/>
      <c r="B15" s="1"/>
      <c r="C15" s="1"/>
      <c r="D15" s="1"/>
      <c r="E15" s="1"/>
      <c r="F15" s="1"/>
      <c r="G15" s="1"/>
      <c r="H15" s="1"/>
      <c r="I15" s="1"/>
      <c r="J15" s="1"/>
      <c r="K15" s="1"/>
      <c r="L15" s="1"/>
      <c r="M15" s="1"/>
      <c r="N15" s="1"/>
    </row>
    <row r="16" spans="1:16" x14ac:dyDescent="0.2">
      <c r="A16" s="1"/>
      <c r="B16" s="1"/>
      <c r="C16" s="1"/>
      <c r="D16" s="1"/>
      <c r="E16" s="1"/>
      <c r="F16" s="1"/>
      <c r="G16" s="1"/>
      <c r="H16" s="1"/>
      <c r="I16" s="1"/>
      <c r="J16" s="1"/>
      <c r="K16" s="1"/>
      <c r="L16" s="1"/>
      <c r="M16" s="1"/>
      <c r="N16" s="1"/>
    </row>
    <row r="17" spans="1:14" x14ac:dyDescent="0.2">
      <c r="A17" s="1"/>
      <c r="B17" s="1"/>
      <c r="C17" s="1"/>
      <c r="D17" s="1"/>
      <c r="E17" s="1"/>
      <c r="F17" s="1"/>
      <c r="G17" s="1"/>
      <c r="H17" s="1"/>
      <c r="I17" s="1"/>
      <c r="J17" s="1"/>
      <c r="K17" s="1"/>
      <c r="L17" s="1"/>
      <c r="M17" s="1"/>
      <c r="N17" s="1"/>
    </row>
    <row r="18" spans="1:14" x14ac:dyDescent="0.2">
      <c r="A18" s="1"/>
      <c r="B18" s="1"/>
      <c r="C18" s="1"/>
      <c r="D18" s="1"/>
      <c r="E18" s="1"/>
      <c r="F18" s="1"/>
      <c r="G18" s="1"/>
      <c r="H18" s="1"/>
      <c r="I18" s="1"/>
      <c r="J18" s="1"/>
      <c r="K18" s="1"/>
      <c r="L18" s="1"/>
      <c r="M18" s="1"/>
      <c r="N18" s="1"/>
    </row>
    <row r="19" spans="1:14" x14ac:dyDescent="0.2">
      <c r="A19" s="1"/>
      <c r="B19" s="1"/>
      <c r="C19" s="1"/>
      <c r="D19" s="1"/>
      <c r="E19" s="1"/>
      <c r="F19" s="1"/>
      <c r="G19" s="1"/>
      <c r="H19" s="1"/>
      <c r="I19" s="1"/>
      <c r="J19" s="1"/>
      <c r="K19" s="1"/>
      <c r="L19" s="1"/>
      <c r="M19" s="1"/>
      <c r="N19" s="1"/>
    </row>
    <row r="20" spans="1:14" x14ac:dyDescent="0.2">
      <c r="A20" s="1"/>
      <c r="B20" s="1"/>
      <c r="C20" s="1"/>
      <c r="D20" s="1"/>
      <c r="E20" s="1"/>
      <c r="F20" s="1"/>
      <c r="G20" s="1"/>
      <c r="H20" s="1"/>
      <c r="I20" s="1"/>
      <c r="J20" s="1"/>
      <c r="K20" s="1"/>
      <c r="L20" s="1"/>
      <c r="M20" s="1"/>
      <c r="N20" s="1"/>
    </row>
    <row r="21" spans="1:14" x14ac:dyDescent="0.2">
      <c r="A21" s="1"/>
      <c r="B21" s="1"/>
      <c r="C21" s="1"/>
      <c r="D21" s="1"/>
      <c r="E21" s="1"/>
      <c r="F21" s="1"/>
      <c r="G21" s="1"/>
      <c r="H21" s="1"/>
      <c r="I21" s="1"/>
      <c r="J21" s="1"/>
      <c r="K21" s="1"/>
      <c r="L21" s="1"/>
      <c r="M21" s="1"/>
      <c r="N21" s="1"/>
    </row>
    <row r="22" spans="1:14" x14ac:dyDescent="0.2">
      <c r="A22" s="1"/>
      <c r="B22" s="1"/>
      <c r="C22" s="1"/>
      <c r="D22" s="1"/>
      <c r="E22" s="1"/>
      <c r="F22" s="1"/>
      <c r="G22" s="1"/>
      <c r="H22" s="1"/>
      <c r="I22" s="1"/>
      <c r="J22" s="1"/>
      <c r="K22" s="1"/>
      <c r="L22" s="1"/>
      <c r="M22" s="1"/>
      <c r="N22" s="1"/>
    </row>
    <row r="23" spans="1:14" x14ac:dyDescent="0.2">
      <c r="A23" s="1"/>
      <c r="B23" s="1"/>
      <c r="C23" s="1"/>
      <c r="D23" s="1"/>
      <c r="E23" s="1"/>
      <c r="F23" s="1"/>
      <c r="G23" s="1"/>
      <c r="H23" s="1"/>
      <c r="I23" s="1"/>
      <c r="J23" s="1"/>
      <c r="K23" s="1"/>
      <c r="L23" s="1"/>
      <c r="M23" s="1"/>
      <c r="N23" s="1"/>
    </row>
    <row r="24" spans="1:14" x14ac:dyDescent="0.2">
      <c r="A24" s="1"/>
      <c r="B24" s="1"/>
      <c r="C24" s="1"/>
      <c r="D24" s="1"/>
      <c r="E24" s="1"/>
      <c r="F24" s="1"/>
      <c r="G24" s="1"/>
      <c r="H24" s="1"/>
      <c r="I24" s="1"/>
      <c r="J24" s="1"/>
      <c r="K24" s="1"/>
      <c r="L24" s="1"/>
      <c r="M24" s="1"/>
      <c r="N24" s="1"/>
    </row>
    <row r="25" spans="1:14" x14ac:dyDescent="0.2">
      <c r="A25" s="1"/>
      <c r="B25" s="1"/>
      <c r="C25" s="1"/>
      <c r="D25" s="1"/>
      <c r="E25" s="1"/>
      <c r="F25" s="1"/>
      <c r="G25" s="1"/>
      <c r="H25" s="1"/>
      <c r="I25" s="1"/>
      <c r="J25" s="1"/>
      <c r="K25" s="1"/>
      <c r="L25" s="1"/>
      <c r="M25" s="1"/>
      <c r="N25" s="1"/>
    </row>
    <row r="26" spans="1:14" x14ac:dyDescent="0.2">
      <c r="A26" s="1"/>
      <c r="B26" s="1"/>
      <c r="C26" s="1"/>
      <c r="D26" s="1"/>
      <c r="E26" s="1"/>
      <c r="F26" s="1"/>
      <c r="G26" s="1"/>
      <c r="H26" s="1"/>
      <c r="I26" s="1"/>
      <c r="J26" s="1"/>
      <c r="K26" s="1"/>
      <c r="L26" s="1"/>
      <c r="M26" s="1"/>
      <c r="N26" s="1"/>
    </row>
    <row r="27" spans="1:14" x14ac:dyDescent="0.2">
      <c r="A27" s="1"/>
      <c r="B27" s="1"/>
      <c r="C27" s="1"/>
      <c r="D27" s="1"/>
      <c r="E27" s="1"/>
      <c r="F27" s="1"/>
      <c r="G27" s="1"/>
      <c r="H27" s="1"/>
      <c r="I27" s="1"/>
      <c r="J27" s="1"/>
      <c r="K27" s="1"/>
      <c r="L27" s="1"/>
      <c r="M27" s="1"/>
      <c r="N27" s="1"/>
    </row>
    <row r="28" spans="1:14" x14ac:dyDescent="0.2">
      <c r="A28" s="1"/>
      <c r="B28" s="1"/>
      <c r="C28" s="1"/>
      <c r="D28" s="1"/>
      <c r="E28" s="1"/>
      <c r="F28" s="1"/>
      <c r="G28" s="1"/>
      <c r="H28" s="1"/>
      <c r="I28" s="1"/>
      <c r="J28" s="1"/>
      <c r="K28" s="1"/>
      <c r="L28" s="1"/>
      <c r="M28" s="1"/>
      <c r="N28" s="1"/>
    </row>
    <row r="29" spans="1:14" x14ac:dyDescent="0.2">
      <c r="A29" s="1"/>
      <c r="B29" s="1"/>
      <c r="C29" s="1"/>
      <c r="D29" s="1"/>
      <c r="E29" s="1"/>
      <c r="F29" s="1"/>
      <c r="G29" s="1"/>
      <c r="H29" s="1"/>
      <c r="I29" s="1"/>
      <c r="J29" s="1"/>
      <c r="K29" s="1"/>
      <c r="L29" s="1"/>
      <c r="M29" s="1"/>
      <c r="N29" s="1"/>
    </row>
    <row r="30" spans="1:14" x14ac:dyDescent="0.2">
      <c r="A30" s="1"/>
      <c r="B30" s="1"/>
      <c r="C30" s="1"/>
      <c r="D30" s="1"/>
      <c r="E30" s="1"/>
      <c r="F30" s="1"/>
      <c r="G30" s="1"/>
      <c r="H30" s="1"/>
      <c r="I30" s="1"/>
      <c r="J30" s="1"/>
      <c r="K30" s="1"/>
      <c r="L30" s="1"/>
      <c r="M30" s="1"/>
      <c r="N30" s="1"/>
    </row>
    <row r="31" spans="1:14" x14ac:dyDescent="0.2">
      <c r="A31" s="1"/>
      <c r="B31" s="1"/>
      <c r="C31" s="1"/>
      <c r="D31" s="1"/>
      <c r="E31" s="1"/>
      <c r="F31" s="1"/>
      <c r="G31" s="1"/>
      <c r="H31" s="1"/>
      <c r="I31" s="1"/>
      <c r="J31" s="1"/>
      <c r="K31" s="1"/>
      <c r="L31" s="1"/>
      <c r="M31" s="1"/>
      <c r="N31" s="1"/>
    </row>
    <row r="32" spans="1:14" x14ac:dyDescent="0.2">
      <c r="A32" s="1"/>
      <c r="B32" s="1"/>
      <c r="C32" s="1"/>
      <c r="D32" s="1"/>
      <c r="E32" s="1"/>
      <c r="F32" s="1"/>
      <c r="G32" s="1"/>
      <c r="H32" s="1"/>
      <c r="I32" s="1"/>
      <c r="J32" s="1"/>
      <c r="K32" s="1"/>
      <c r="L32" s="1"/>
      <c r="M32" s="1"/>
      <c r="N32" s="1"/>
    </row>
    <row r="33" spans="1:14" x14ac:dyDescent="0.2">
      <c r="A33" s="1"/>
      <c r="B33" s="1"/>
      <c r="C33" s="1"/>
      <c r="D33" s="1"/>
      <c r="E33" s="1"/>
      <c r="F33" s="1"/>
      <c r="G33" s="1"/>
      <c r="H33" s="1"/>
      <c r="I33" s="1"/>
      <c r="J33" s="1"/>
      <c r="K33" s="1"/>
      <c r="L33" s="1"/>
      <c r="M33" s="1"/>
      <c r="N33" s="1"/>
    </row>
    <row r="34" spans="1:14" x14ac:dyDescent="0.2">
      <c r="A34" s="1"/>
      <c r="B34" s="1"/>
      <c r="C34" s="1"/>
      <c r="D34" s="1"/>
      <c r="E34" s="1"/>
      <c r="F34" s="1"/>
      <c r="G34" s="1"/>
      <c r="H34" s="1"/>
      <c r="I34" s="1"/>
      <c r="J34" s="1"/>
      <c r="K34" s="1"/>
      <c r="L34" s="1"/>
      <c r="M34" s="1"/>
      <c r="N34" s="1"/>
    </row>
    <row r="35" spans="1:14" x14ac:dyDescent="0.2">
      <c r="A35" s="1"/>
      <c r="B35" s="1"/>
      <c r="C35" s="1"/>
      <c r="D35" s="1"/>
      <c r="E35" s="1"/>
      <c r="F35" s="1"/>
      <c r="G35" s="1"/>
      <c r="H35" s="1"/>
      <c r="I35" s="1"/>
      <c r="J35" s="1"/>
      <c r="K35" s="1"/>
      <c r="L35" s="1"/>
      <c r="M35" s="1"/>
      <c r="N35" s="1"/>
    </row>
    <row r="36" spans="1:14" x14ac:dyDescent="0.2">
      <c r="A36" s="1"/>
      <c r="B36" s="1"/>
      <c r="C36" s="1"/>
      <c r="D36" s="1"/>
      <c r="E36" s="1"/>
      <c r="F36" s="1"/>
      <c r="G36" s="1"/>
      <c r="H36" s="1"/>
      <c r="I36" s="1"/>
      <c r="J36" s="1"/>
      <c r="K36" s="1"/>
      <c r="L36" s="1"/>
      <c r="M36" s="1"/>
      <c r="N36" s="1"/>
    </row>
    <row r="50" spans="1:17" x14ac:dyDescent="0.2">
      <c r="A50" s="81"/>
      <c r="B50" s="81"/>
      <c r="C50" s="81"/>
      <c r="D50" s="81"/>
      <c r="E50" s="81"/>
      <c r="F50" s="81"/>
      <c r="G50" s="81"/>
      <c r="H50" s="81"/>
      <c r="I50" s="81"/>
      <c r="J50" s="81"/>
      <c r="K50" s="81"/>
      <c r="L50" s="81"/>
      <c r="M50" s="81"/>
      <c r="N50" s="81"/>
      <c r="O50" s="81"/>
      <c r="P50" s="81"/>
      <c r="Q50" s="81"/>
    </row>
  </sheetData>
  <mergeCells count="2">
    <mergeCell ref="A1:P5"/>
    <mergeCell ref="A50:Q50"/>
  </mergeCells>
  <pageMargins left="0.70866141732283472" right="0.70866141732283472" top="0.74803149606299213" bottom="0.74803149606299213" header="0.31496062992125984" footer="0.31496062992125984"/>
  <pageSetup paperSize="9" scale="7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workbookViewId="0"/>
  </sheetViews>
  <sheetFormatPr defaultRowHeight="12.75" x14ac:dyDescent="0.2"/>
  <cols>
    <col min="1" max="1" width="13.5703125" style="16" bestFit="1" customWidth="1"/>
    <col min="2" max="2" width="31.7109375" style="16" bestFit="1" customWidth="1"/>
    <col min="3" max="3" width="125" style="16" customWidth="1"/>
    <col min="4" max="4" width="16.28515625" style="16" bestFit="1" customWidth="1"/>
    <col min="5" max="16384" width="9.140625" style="16"/>
  </cols>
  <sheetData>
    <row r="1" spans="1:4" x14ac:dyDescent="0.2">
      <c r="A1" s="26" t="s">
        <v>0</v>
      </c>
      <c r="B1" s="27" t="s">
        <v>1</v>
      </c>
      <c r="C1" s="26" t="s">
        <v>2</v>
      </c>
      <c r="D1" s="28" t="s">
        <v>3</v>
      </c>
    </row>
    <row r="2" spans="1:4" ht="25.5" x14ac:dyDescent="0.2">
      <c r="A2" s="29">
        <v>1</v>
      </c>
      <c r="B2" s="30" t="s">
        <v>15</v>
      </c>
      <c r="C2" s="31" t="s">
        <v>147</v>
      </c>
      <c r="D2" s="32" t="s">
        <v>4</v>
      </c>
    </row>
    <row r="3" spans="1:4" x14ac:dyDescent="0.2">
      <c r="A3" s="33">
        <v>2</v>
      </c>
      <c r="B3" s="34" t="s">
        <v>35</v>
      </c>
      <c r="C3" s="35" t="s">
        <v>148</v>
      </c>
      <c r="D3" s="36" t="s">
        <v>4</v>
      </c>
    </row>
    <row r="4" spans="1:4" ht="25.5" x14ac:dyDescent="0.2">
      <c r="A4" s="29">
        <v>3</v>
      </c>
      <c r="B4" s="30" t="s">
        <v>13</v>
      </c>
      <c r="C4" s="31" t="s">
        <v>146</v>
      </c>
      <c r="D4" s="32" t="s">
        <v>4</v>
      </c>
    </row>
    <row r="5" spans="1:4" ht="25.5" x14ac:dyDescent="0.2">
      <c r="A5" s="29">
        <v>4</v>
      </c>
      <c r="B5" s="30" t="s">
        <v>145</v>
      </c>
      <c r="C5" s="31" t="s">
        <v>149</v>
      </c>
      <c r="D5" s="32" t="s">
        <v>23</v>
      </c>
    </row>
    <row r="6" spans="1:4" x14ac:dyDescent="0.2">
      <c r="A6" s="29">
        <v>5</v>
      </c>
      <c r="B6" s="30" t="s">
        <v>46</v>
      </c>
      <c r="C6" s="31" t="s">
        <v>153</v>
      </c>
      <c r="D6" s="32" t="s">
        <v>23</v>
      </c>
    </row>
    <row r="7" spans="1:4" ht="25.5" x14ac:dyDescent="0.2">
      <c r="A7" s="29">
        <v>6</v>
      </c>
      <c r="B7" s="30" t="s">
        <v>64</v>
      </c>
      <c r="C7" s="31" t="s">
        <v>154</v>
      </c>
      <c r="D7" s="32" t="s">
        <v>23</v>
      </c>
    </row>
    <row r="8" spans="1:4" ht="25.5" x14ac:dyDescent="0.2">
      <c r="A8" s="29">
        <v>7</v>
      </c>
      <c r="B8" s="30" t="s">
        <v>65</v>
      </c>
      <c r="C8" s="31" t="s">
        <v>155</v>
      </c>
      <c r="D8" s="32" t="s">
        <v>23</v>
      </c>
    </row>
    <row r="9" spans="1:4" x14ac:dyDescent="0.2">
      <c r="A9" s="29">
        <v>8</v>
      </c>
      <c r="B9" s="30" t="s">
        <v>96</v>
      </c>
      <c r="C9" s="31" t="s">
        <v>156</v>
      </c>
      <c r="D9" s="32"/>
    </row>
    <row r="10" spans="1:4" x14ac:dyDescent="0.2">
      <c r="A10" s="29">
        <v>9</v>
      </c>
      <c r="B10" s="30" t="s">
        <v>5</v>
      </c>
      <c r="C10" s="37" t="s">
        <v>157</v>
      </c>
      <c r="D10" s="32" t="s">
        <v>24</v>
      </c>
    </row>
    <row r="11" spans="1:4" ht="25.5" x14ac:dyDescent="0.2">
      <c r="A11" s="29">
        <v>10</v>
      </c>
      <c r="B11" s="30" t="s">
        <v>80</v>
      </c>
      <c r="C11" s="31" t="s">
        <v>150</v>
      </c>
      <c r="D11" s="32" t="s">
        <v>24</v>
      </c>
    </row>
    <row r="12" spans="1:4" ht="25.5" x14ac:dyDescent="0.2">
      <c r="A12" s="29">
        <v>11</v>
      </c>
      <c r="B12" s="30" t="s">
        <v>81</v>
      </c>
      <c r="C12" s="31" t="s">
        <v>151</v>
      </c>
      <c r="D12" s="32" t="s">
        <v>24</v>
      </c>
    </row>
    <row r="13" spans="1:4" ht="51" x14ac:dyDescent="0.2">
      <c r="A13" s="29">
        <v>12</v>
      </c>
      <c r="B13" s="30" t="s">
        <v>6</v>
      </c>
      <c r="C13" s="31" t="s">
        <v>123</v>
      </c>
      <c r="D13" s="32" t="s">
        <v>83</v>
      </c>
    </row>
    <row r="14" spans="1:4" x14ac:dyDescent="0.2">
      <c r="A14" s="29">
        <v>13</v>
      </c>
      <c r="B14" s="30" t="s">
        <v>88</v>
      </c>
      <c r="C14" s="31" t="s">
        <v>122</v>
      </c>
      <c r="D14" s="32" t="s">
        <v>83</v>
      </c>
    </row>
    <row r="15" spans="1:4" x14ac:dyDescent="0.2">
      <c r="A15" s="38">
        <v>14</v>
      </c>
      <c r="B15" s="39" t="s">
        <v>89</v>
      </c>
      <c r="C15" s="40" t="s">
        <v>152</v>
      </c>
      <c r="D15" s="41"/>
    </row>
    <row r="16" spans="1:4" x14ac:dyDescent="0.2">
      <c r="A16" s="38">
        <v>15</v>
      </c>
      <c r="B16" s="39" t="s">
        <v>84</v>
      </c>
      <c r="C16" s="40" t="s">
        <v>121</v>
      </c>
      <c r="D16" s="41" t="s">
        <v>7</v>
      </c>
    </row>
    <row r="17" spans="1:4" x14ac:dyDescent="0.2">
      <c r="A17" s="42">
        <v>16</v>
      </c>
      <c r="B17" s="43" t="s">
        <v>25</v>
      </c>
      <c r="C17" s="44" t="s">
        <v>120</v>
      </c>
      <c r="D17" s="45" t="s">
        <v>10</v>
      </c>
    </row>
  </sheetData>
  <pageMargins left="0.70866141732283472" right="0.70866141732283472" top="0.74803149606299213" bottom="0.74803149606299213" header="0.31496062992125984" footer="0.31496062992125984"/>
  <pageSetup paperSize="9" scale="80" orientation="landscape" r:id="rId1"/>
  <headerFooter>
    <oddHeader>&amp;A</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4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7109375" defaultRowHeight="12.75" x14ac:dyDescent="0.2"/>
  <cols>
    <col min="1" max="1" width="70.28515625" style="16" bestFit="1" customWidth="1"/>
    <col min="2" max="6" width="9.42578125" style="16" bestFit="1" customWidth="1"/>
    <col min="7" max="13" width="9.5703125" style="16" bestFit="1" customWidth="1"/>
    <col min="14" max="16384" width="9.7109375" style="16"/>
  </cols>
  <sheetData>
    <row r="1" spans="1:13" s="54" customFormat="1" x14ac:dyDescent="0.2">
      <c r="A1" s="15" t="s">
        <v>8</v>
      </c>
      <c r="B1" s="20"/>
      <c r="C1" s="20"/>
      <c r="D1" s="20"/>
      <c r="E1" s="20"/>
      <c r="F1" s="20"/>
      <c r="G1" s="20"/>
      <c r="H1" s="20"/>
      <c r="I1" s="20"/>
      <c r="J1" s="20"/>
      <c r="K1" s="20"/>
      <c r="L1" s="20"/>
      <c r="M1" s="20"/>
    </row>
    <row r="2" spans="1:13" s="23" customFormat="1" x14ac:dyDescent="0.2">
      <c r="A2" s="19" t="s">
        <v>19</v>
      </c>
    </row>
    <row r="3" spans="1:13" s="23" customFormat="1" x14ac:dyDescent="0.2">
      <c r="A3" s="19" t="s">
        <v>125</v>
      </c>
    </row>
    <row r="4" spans="1:13" s="23" customFormat="1" x14ac:dyDescent="0.2">
      <c r="A4" s="19" t="s">
        <v>139</v>
      </c>
    </row>
    <row r="5" spans="1:13" s="23" customFormat="1" x14ac:dyDescent="0.2">
      <c r="A5" s="19" t="s">
        <v>17</v>
      </c>
    </row>
    <row r="6" spans="1:13" s="23" customFormat="1" x14ac:dyDescent="0.2">
      <c r="A6" s="19" t="s">
        <v>136</v>
      </c>
    </row>
    <row r="7" spans="1:13" s="23" customFormat="1" x14ac:dyDescent="0.2">
      <c r="A7" s="19" t="s">
        <v>11</v>
      </c>
    </row>
    <row r="8" spans="1:13" s="23" customFormat="1" x14ac:dyDescent="0.2">
      <c r="A8" s="19" t="s">
        <v>137</v>
      </c>
    </row>
    <row r="9" spans="1:13" s="23" customFormat="1" x14ac:dyDescent="0.2">
      <c r="A9" s="19" t="s">
        <v>124</v>
      </c>
    </row>
    <row r="10" spans="1:13" s="23" customFormat="1" x14ac:dyDescent="0.2">
      <c r="A10" s="19" t="s">
        <v>138</v>
      </c>
    </row>
    <row r="11" spans="1:13" s="23" customFormat="1" x14ac:dyDescent="0.2">
      <c r="A11" s="19" t="s">
        <v>134</v>
      </c>
    </row>
    <row r="12" spans="1:13" s="23" customFormat="1" x14ac:dyDescent="0.2">
      <c r="A12" s="19" t="s">
        <v>132</v>
      </c>
    </row>
    <row r="13" spans="1:13" s="23" customFormat="1" x14ac:dyDescent="0.2">
      <c r="A13" s="19" t="s">
        <v>133</v>
      </c>
    </row>
    <row r="14" spans="1:13" s="23" customFormat="1" x14ac:dyDescent="0.2">
      <c r="A14" s="19" t="s">
        <v>135</v>
      </c>
    </row>
    <row r="15" spans="1:13" s="52" customFormat="1" x14ac:dyDescent="0.2">
      <c r="A15" s="48"/>
    </row>
    <row r="16" spans="1:13" s="23" customFormat="1" x14ac:dyDescent="0.2">
      <c r="A16" s="19" t="s">
        <v>16</v>
      </c>
    </row>
    <row r="17" spans="1:1" s="23" customFormat="1" x14ac:dyDescent="0.2">
      <c r="A17" s="16"/>
    </row>
    <row r="18" spans="1:1" s="23" customFormat="1" ht="38.25" x14ac:dyDescent="0.2">
      <c r="A18" s="21" t="s">
        <v>18</v>
      </c>
    </row>
    <row r="20" spans="1:1" x14ac:dyDescent="0.2">
      <c r="A20" s="22"/>
    </row>
    <row r="21" spans="1:1" x14ac:dyDescent="0.2">
      <c r="A21" s="19"/>
    </row>
    <row r="22" spans="1:1" x14ac:dyDescent="0.2">
      <c r="A22" s="19"/>
    </row>
    <row r="23" spans="1:1" x14ac:dyDescent="0.2">
      <c r="A23" s="19"/>
    </row>
    <row r="24" spans="1:1" x14ac:dyDescent="0.2">
      <c r="A24" s="19"/>
    </row>
    <row r="25" spans="1:1" x14ac:dyDescent="0.2">
      <c r="A25" s="19"/>
    </row>
    <row r="26" spans="1:1" x14ac:dyDescent="0.2">
      <c r="A26" s="19"/>
    </row>
    <row r="27" spans="1:1" x14ac:dyDescent="0.2">
      <c r="A27" s="19"/>
    </row>
    <row r="28" spans="1:1" x14ac:dyDescent="0.2">
      <c r="A28" s="19"/>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109"/>
  <sheetViews>
    <sheetView zoomScaleNormal="100" workbookViewId="0">
      <pane xSplit="1" ySplit="1" topLeftCell="B2" activePane="bottomRight" state="frozen"/>
      <selection activeCell="F9" sqref="F9"/>
      <selection pane="topRight" activeCell="F9" sqref="F9"/>
      <selection pane="bottomLeft" activeCell="F9" sqref="F9"/>
      <selection pane="bottomRight" activeCell="B2" sqref="B2"/>
    </sheetView>
  </sheetViews>
  <sheetFormatPr defaultColWidth="9.7109375" defaultRowHeight="12.75" x14ac:dyDescent="0.2"/>
  <cols>
    <col min="1" max="1" width="67.5703125" style="16" bestFit="1" customWidth="1"/>
    <col min="2" max="6" width="9.42578125" style="16" bestFit="1" customWidth="1"/>
    <col min="7" max="13" width="9.5703125" style="16" bestFit="1" customWidth="1"/>
    <col min="14" max="16384" width="9.7109375" style="16"/>
  </cols>
  <sheetData>
    <row r="1" spans="1:13" x14ac:dyDescent="0.2">
      <c r="A1" s="15" t="s">
        <v>9</v>
      </c>
      <c r="B1" s="20">
        <f>'Usage data'!B1</f>
        <v>0</v>
      </c>
      <c r="C1" s="20">
        <f>'Usage data'!C1</f>
        <v>0</v>
      </c>
      <c r="D1" s="20">
        <f>'Usage data'!D1</f>
        <v>0</v>
      </c>
      <c r="E1" s="20">
        <f>'Usage data'!E1</f>
        <v>0</v>
      </c>
      <c r="F1" s="20">
        <f>'Usage data'!F1</f>
        <v>0</v>
      </c>
      <c r="G1" s="20">
        <f>'Usage data'!G1</f>
        <v>0</v>
      </c>
      <c r="H1" s="20">
        <f>'Usage data'!H1</f>
        <v>0</v>
      </c>
      <c r="I1" s="20">
        <f>'Usage data'!I1</f>
        <v>0</v>
      </c>
      <c r="J1" s="20">
        <f>'Usage data'!J1</f>
        <v>0</v>
      </c>
      <c r="K1" s="20">
        <f>'Usage data'!K1</f>
        <v>0</v>
      </c>
      <c r="L1" s="20">
        <f>'Usage data'!L1</f>
        <v>0</v>
      </c>
      <c r="M1" s="20">
        <f>'Usage data'!M1</f>
        <v>0</v>
      </c>
    </row>
    <row r="2" spans="1:13" x14ac:dyDescent="0.2">
      <c r="A2" s="19" t="s">
        <v>117</v>
      </c>
      <c r="B2" s="23"/>
      <c r="C2" s="23"/>
      <c r="D2" s="23"/>
      <c r="E2" s="23"/>
      <c r="F2" s="23"/>
      <c r="G2" s="23"/>
      <c r="H2" s="23"/>
      <c r="I2" s="23"/>
      <c r="J2" s="23"/>
      <c r="K2" s="23"/>
      <c r="L2" s="23"/>
      <c r="M2" s="23"/>
    </row>
    <row r="3" spans="1:13" x14ac:dyDescent="0.2">
      <c r="A3" s="19" t="s">
        <v>118</v>
      </c>
      <c r="B3" s="23"/>
      <c r="C3" s="23"/>
      <c r="D3" s="23"/>
      <c r="E3" s="23"/>
      <c r="F3" s="23"/>
      <c r="G3" s="23"/>
      <c r="H3" s="23"/>
      <c r="I3" s="23"/>
      <c r="J3" s="23"/>
      <c r="K3" s="23"/>
      <c r="L3" s="23"/>
      <c r="M3" s="23"/>
    </row>
    <row r="4" spans="1:13" x14ac:dyDescent="0.2">
      <c r="A4" s="19" t="s">
        <v>26</v>
      </c>
      <c r="B4" s="23"/>
      <c r="C4" s="23"/>
      <c r="D4" s="23"/>
      <c r="E4" s="23"/>
      <c r="F4" s="23"/>
      <c r="G4" s="23"/>
      <c r="H4" s="23"/>
      <c r="I4" s="23"/>
      <c r="J4" s="23"/>
      <c r="K4" s="23"/>
      <c r="L4" s="23"/>
      <c r="M4" s="23"/>
    </row>
    <row r="5" spans="1:13" x14ac:dyDescent="0.2">
      <c r="A5" s="19" t="s">
        <v>119</v>
      </c>
      <c r="B5" s="23"/>
      <c r="C5" s="23"/>
      <c r="D5" s="23"/>
      <c r="E5" s="23"/>
      <c r="F5" s="23"/>
      <c r="G5" s="23"/>
      <c r="H5" s="23"/>
      <c r="I5" s="23"/>
      <c r="J5" s="23"/>
      <c r="K5" s="23"/>
      <c r="L5" s="23"/>
      <c r="M5" s="23"/>
    </row>
    <row r="6" spans="1:13" x14ac:dyDescent="0.2">
      <c r="A6" s="19" t="s">
        <v>116</v>
      </c>
      <c r="B6" s="23"/>
      <c r="C6" s="23"/>
      <c r="D6" s="23"/>
      <c r="E6" s="23"/>
      <c r="F6" s="23"/>
      <c r="G6" s="23"/>
      <c r="H6" s="23"/>
      <c r="I6" s="23"/>
      <c r="J6" s="23"/>
      <c r="K6" s="23"/>
      <c r="L6" s="23"/>
      <c r="M6" s="23"/>
    </row>
    <row r="7" spans="1:13" s="53" customFormat="1" x14ac:dyDescent="0.2">
      <c r="A7" s="48"/>
      <c r="B7" s="52"/>
      <c r="C7" s="52"/>
      <c r="D7" s="52"/>
      <c r="E7" s="52"/>
      <c r="F7" s="52"/>
      <c r="G7" s="52"/>
      <c r="H7" s="52"/>
      <c r="I7" s="52"/>
      <c r="J7" s="52"/>
      <c r="K7" s="52"/>
      <c r="L7" s="52"/>
      <c r="M7" s="52"/>
    </row>
    <row r="8" spans="1:13" x14ac:dyDescent="0.2">
      <c r="A8" s="20" t="s">
        <v>47</v>
      </c>
      <c r="B8" s="23"/>
      <c r="C8" s="23"/>
      <c r="D8" s="23"/>
      <c r="E8" s="23"/>
      <c r="F8" s="23"/>
      <c r="G8" s="23"/>
      <c r="H8" s="23"/>
      <c r="I8" s="23"/>
      <c r="J8" s="23"/>
      <c r="K8" s="23"/>
      <c r="L8" s="23"/>
      <c r="M8" s="23"/>
    </row>
    <row r="9" spans="1:13" x14ac:dyDescent="0.2">
      <c r="A9" s="16" t="s">
        <v>42</v>
      </c>
      <c r="B9" s="23"/>
      <c r="C9" s="23"/>
      <c r="D9" s="23"/>
      <c r="E9" s="23"/>
      <c r="F9" s="23"/>
      <c r="G9" s="23"/>
      <c r="H9" s="23"/>
      <c r="I9" s="23"/>
      <c r="J9" s="23"/>
      <c r="K9" s="23"/>
      <c r="L9" s="23"/>
      <c r="M9" s="23"/>
    </row>
    <row r="10" spans="1:13" x14ac:dyDescent="0.2">
      <c r="A10" s="16" t="s">
        <v>41</v>
      </c>
      <c r="B10" s="23"/>
      <c r="C10" s="23"/>
      <c r="D10" s="23"/>
      <c r="E10" s="23"/>
      <c r="F10" s="23"/>
      <c r="G10" s="23"/>
      <c r="H10" s="23"/>
      <c r="I10" s="23"/>
      <c r="J10" s="23"/>
      <c r="K10" s="23"/>
      <c r="L10" s="23"/>
      <c r="M10" s="23"/>
    </row>
    <row r="11" spans="1:13" x14ac:dyDescent="0.2">
      <c r="A11" s="16" t="s">
        <v>43</v>
      </c>
      <c r="B11" s="23"/>
      <c r="C11" s="23"/>
      <c r="D11" s="23"/>
      <c r="E11" s="23"/>
      <c r="F11" s="23"/>
      <c r="G11" s="23"/>
      <c r="H11" s="23"/>
      <c r="I11" s="23"/>
      <c r="J11" s="23"/>
      <c r="K11" s="23"/>
      <c r="L11" s="23"/>
      <c r="M11" s="23"/>
    </row>
    <row r="12" spans="1:13" x14ac:dyDescent="0.2">
      <c r="A12" s="16" t="s">
        <v>45</v>
      </c>
      <c r="B12" s="23"/>
      <c r="C12" s="23"/>
      <c r="D12" s="23"/>
      <c r="E12" s="23"/>
      <c r="F12" s="23"/>
      <c r="G12" s="23"/>
      <c r="H12" s="23"/>
      <c r="I12" s="23"/>
      <c r="J12" s="23"/>
      <c r="K12" s="23"/>
      <c r="L12" s="23"/>
      <c r="M12" s="23"/>
    </row>
    <row r="13" spans="1:13" x14ac:dyDescent="0.2">
      <c r="A13" s="16" t="s">
        <v>44</v>
      </c>
      <c r="B13" s="23"/>
      <c r="C13" s="23"/>
      <c r="D13" s="23"/>
      <c r="E13" s="23"/>
      <c r="F13" s="23"/>
      <c r="G13" s="23"/>
      <c r="H13" s="23"/>
      <c r="I13" s="23"/>
      <c r="J13" s="23"/>
      <c r="K13" s="23"/>
      <c r="L13" s="23"/>
      <c r="M13" s="23"/>
    </row>
    <row r="14" spans="1:13" s="53" customFormat="1" x14ac:dyDescent="0.2">
      <c r="B14" s="52"/>
      <c r="C14" s="52"/>
      <c r="D14" s="52"/>
      <c r="E14" s="52"/>
      <c r="F14" s="52"/>
      <c r="G14" s="52"/>
      <c r="H14" s="52"/>
      <c r="I14" s="52"/>
      <c r="J14" s="52"/>
      <c r="K14" s="52"/>
      <c r="L14" s="52"/>
      <c r="M14" s="52"/>
    </row>
    <row r="15" spans="1:13" x14ac:dyDescent="0.2">
      <c r="A15" s="15" t="s">
        <v>56</v>
      </c>
      <c r="B15" s="23"/>
      <c r="C15" s="23"/>
      <c r="D15" s="23"/>
      <c r="E15" s="23"/>
      <c r="F15" s="23"/>
      <c r="G15" s="23"/>
      <c r="H15" s="23"/>
      <c r="I15" s="23"/>
      <c r="J15" s="23"/>
      <c r="K15" s="23"/>
      <c r="L15" s="23"/>
      <c r="M15" s="23"/>
    </row>
    <row r="16" spans="1:13" x14ac:dyDescent="0.2">
      <c r="A16" s="16" t="s">
        <v>54</v>
      </c>
      <c r="B16" s="23"/>
      <c r="C16" s="23"/>
      <c r="D16" s="23"/>
      <c r="E16" s="23"/>
      <c r="F16" s="23"/>
      <c r="G16" s="23"/>
      <c r="H16" s="23"/>
      <c r="I16" s="23"/>
      <c r="J16" s="23"/>
      <c r="K16" s="23"/>
      <c r="L16" s="23"/>
      <c r="M16" s="23"/>
    </row>
    <row r="17" spans="1:13" x14ac:dyDescent="0.2">
      <c r="A17" s="16" t="s">
        <v>48</v>
      </c>
      <c r="B17" s="23"/>
      <c r="C17" s="23"/>
      <c r="D17" s="23"/>
      <c r="E17" s="23"/>
      <c r="F17" s="23"/>
      <c r="G17" s="23"/>
      <c r="H17" s="23"/>
      <c r="I17" s="23"/>
      <c r="J17" s="23"/>
      <c r="K17" s="23"/>
      <c r="L17" s="23"/>
      <c r="M17" s="23"/>
    </row>
    <row r="18" spans="1:13" x14ac:dyDescent="0.2">
      <c r="A18" s="16" t="s">
        <v>55</v>
      </c>
      <c r="B18" s="23"/>
      <c r="C18" s="23"/>
      <c r="D18" s="23"/>
      <c r="E18" s="23"/>
      <c r="F18" s="23"/>
      <c r="G18" s="23"/>
      <c r="H18" s="23"/>
      <c r="I18" s="23"/>
      <c r="J18" s="23"/>
      <c r="K18" s="23"/>
      <c r="L18" s="23"/>
      <c r="M18" s="23"/>
    </row>
    <row r="19" spans="1:13" x14ac:dyDescent="0.2">
      <c r="A19" s="16" t="s">
        <v>53</v>
      </c>
      <c r="B19" s="23"/>
      <c r="C19" s="23"/>
      <c r="D19" s="23"/>
      <c r="E19" s="23"/>
      <c r="F19" s="23"/>
      <c r="G19" s="23"/>
      <c r="H19" s="23"/>
      <c r="I19" s="23"/>
      <c r="J19" s="23"/>
      <c r="K19" s="23"/>
      <c r="L19" s="23"/>
      <c r="M19" s="23"/>
    </row>
    <row r="20" spans="1:13" x14ac:dyDescent="0.2">
      <c r="A20" s="16" t="s">
        <v>50</v>
      </c>
      <c r="B20" s="23"/>
      <c r="C20" s="23"/>
      <c r="D20" s="23"/>
      <c r="E20" s="23"/>
      <c r="F20" s="23"/>
      <c r="G20" s="23"/>
      <c r="H20" s="23"/>
      <c r="I20" s="23"/>
      <c r="J20" s="23"/>
      <c r="K20" s="23"/>
      <c r="L20" s="23"/>
      <c r="M20" s="23"/>
    </row>
    <row r="21" spans="1:13" x14ac:dyDescent="0.2">
      <c r="A21" s="16" t="s">
        <v>43</v>
      </c>
      <c r="B21" s="23"/>
      <c r="C21" s="23"/>
      <c r="D21" s="23"/>
      <c r="E21" s="23"/>
      <c r="F21" s="23"/>
      <c r="G21" s="23"/>
      <c r="H21" s="23"/>
      <c r="I21" s="23"/>
      <c r="J21" s="23"/>
      <c r="K21" s="23"/>
      <c r="L21" s="23"/>
      <c r="M21" s="23"/>
    </row>
    <row r="22" spans="1:13" x14ac:dyDescent="0.2">
      <c r="A22" s="16" t="s">
        <v>52</v>
      </c>
      <c r="B22" s="23"/>
      <c r="C22" s="23"/>
      <c r="D22" s="23"/>
      <c r="E22" s="23"/>
      <c r="F22" s="23"/>
      <c r="G22" s="23"/>
      <c r="H22" s="23"/>
      <c r="I22" s="23"/>
      <c r="J22" s="23"/>
      <c r="K22" s="23"/>
      <c r="L22" s="23"/>
      <c r="M22" s="23"/>
    </row>
    <row r="23" spans="1:13" x14ac:dyDescent="0.2">
      <c r="A23" s="16" t="s">
        <v>51</v>
      </c>
      <c r="B23" s="23"/>
      <c r="C23" s="23"/>
      <c r="D23" s="23"/>
      <c r="E23" s="23"/>
      <c r="F23" s="23"/>
      <c r="G23" s="23"/>
      <c r="H23" s="23"/>
      <c r="I23" s="23"/>
      <c r="J23" s="23"/>
      <c r="K23" s="23"/>
      <c r="L23" s="23"/>
      <c r="M23" s="23"/>
    </row>
    <row r="24" spans="1:13" x14ac:dyDescent="0.2">
      <c r="A24" s="16" t="s">
        <v>49</v>
      </c>
      <c r="B24" s="23"/>
      <c r="C24" s="23"/>
      <c r="D24" s="23"/>
      <c r="E24" s="23"/>
      <c r="F24" s="23"/>
      <c r="G24" s="23"/>
      <c r="H24" s="23"/>
      <c r="I24" s="23"/>
      <c r="J24" s="23"/>
      <c r="K24" s="23"/>
      <c r="L24" s="23"/>
      <c r="M24" s="23"/>
    </row>
    <row r="25" spans="1:13" s="53" customFormat="1" x14ac:dyDescent="0.2">
      <c r="B25" s="52"/>
      <c r="C25" s="52"/>
      <c r="D25" s="52"/>
      <c r="E25" s="52"/>
      <c r="F25" s="52"/>
      <c r="G25" s="52"/>
      <c r="H25" s="52"/>
      <c r="I25" s="52"/>
      <c r="J25" s="52"/>
      <c r="K25" s="52"/>
      <c r="L25" s="52"/>
      <c r="M25" s="52"/>
    </row>
    <row r="26" spans="1:13" x14ac:dyDescent="0.2">
      <c r="A26" s="15" t="s">
        <v>63</v>
      </c>
      <c r="B26" s="23"/>
      <c r="C26" s="23"/>
      <c r="D26" s="23"/>
      <c r="E26" s="23"/>
      <c r="F26" s="23"/>
      <c r="G26" s="23"/>
      <c r="H26" s="23"/>
      <c r="I26" s="23"/>
      <c r="J26" s="23"/>
      <c r="K26" s="23"/>
      <c r="L26" s="23"/>
      <c r="M26" s="23"/>
    </row>
    <row r="27" spans="1:13" x14ac:dyDescent="0.2">
      <c r="A27" s="16" t="s">
        <v>58</v>
      </c>
      <c r="B27" s="23"/>
      <c r="C27" s="23"/>
      <c r="D27" s="23"/>
      <c r="E27" s="23"/>
      <c r="F27" s="23"/>
      <c r="G27" s="23"/>
      <c r="H27" s="23"/>
      <c r="I27" s="23"/>
      <c r="J27" s="23"/>
      <c r="K27" s="23"/>
      <c r="L27" s="23"/>
      <c r="M27" s="23"/>
    </row>
    <row r="28" spans="1:13" x14ac:dyDescent="0.2">
      <c r="A28" s="16" t="s">
        <v>59</v>
      </c>
      <c r="B28" s="23"/>
      <c r="C28" s="23"/>
      <c r="D28" s="23"/>
      <c r="E28" s="23"/>
      <c r="F28" s="23"/>
      <c r="G28" s="23"/>
      <c r="H28" s="23"/>
      <c r="I28" s="23"/>
      <c r="J28" s="23"/>
      <c r="K28" s="23"/>
      <c r="L28" s="23"/>
      <c r="M28" s="23"/>
    </row>
    <row r="29" spans="1:13" x14ac:dyDescent="0.2">
      <c r="A29" s="16" t="s">
        <v>62</v>
      </c>
      <c r="B29" s="23"/>
      <c r="C29" s="23"/>
      <c r="D29" s="23"/>
      <c r="E29" s="23"/>
      <c r="F29" s="23"/>
      <c r="G29" s="23"/>
      <c r="H29" s="23"/>
      <c r="I29" s="23"/>
      <c r="J29" s="23"/>
      <c r="K29" s="23"/>
      <c r="L29" s="23"/>
      <c r="M29" s="23"/>
    </row>
    <row r="30" spans="1:13" x14ac:dyDescent="0.2">
      <c r="A30" s="16" t="s">
        <v>61</v>
      </c>
      <c r="B30" s="23"/>
      <c r="C30" s="23"/>
      <c r="D30" s="23"/>
      <c r="E30" s="23"/>
      <c r="F30" s="23"/>
      <c r="G30" s="23"/>
      <c r="H30" s="23"/>
      <c r="I30" s="23"/>
      <c r="J30" s="23"/>
      <c r="K30" s="23"/>
      <c r="L30" s="23"/>
      <c r="M30" s="23"/>
    </row>
    <row r="31" spans="1:13" x14ac:dyDescent="0.2">
      <c r="A31" s="16" t="s">
        <v>28</v>
      </c>
      <c r="B31" s="23"/>
      <c r="C31" s="23"/>
      <c r="D31" s="23"/>
      <c r="E31" s="23"/>
      <c r="F31" s="23"/>
      <c r="G31" s="23"/>
      <c r="H31" s="23"/>
      <c r="I31" s="23"/>
      <c r="J31" s="23"/>
      <c r="K31" s="23"/>
      <c r="L31" s="23"/>
      <c r="M31" s="23"/>
    </row>
    <row r="32" spans="1:13" x14ac:dyDescent="0.2">
      <c r="A32" s="16" t="s">
        <v>43</v>
      </c>
      <c r="B32" s="23"/>
      <c r="C32" s="23"/>
      <c r="D32" s="23"/>
      <c r="E32" s="23"/>
      <c r="F32" s="23"/>
      <c r="G32" s="23"/>
      <c r="H32" s="23"/>
      <c r="I32" s="23"/>
      <c r="J32" s="23"/>
      <c r="K32" s="23"/>
      <c r="L32" s="23"/>
      <c r="M32" s="23"/>
    </row>
    <row r="33" spans="1:13" x14ac:dyDescent="0.2">
      <c r="A33" s="16" t="s">
        <v>57</v>
      </c>
      <c r="B33" s="23"/>
      <c r="C33" s="23"/>
      <c r="D33" s="23"/>
      <c r="E33" s="23"/>
      <c r="F33" s="23"/>
      <c r="G33" s="23"/>
      <c r="H33" s="23"/>
      <c r="I33" s="23"/>
      <c r="J33" s="23"/>
      <c r="K33" s="23"/>
      <c r="L33" s="23"/>
      <c r="M33" s="23"/>
    </row>
    <row r="34" spans="1:13" x14ac:dyDescent="0.2">
      <c r="A34" s="16" t="s">
        <v>60</v>
      </c>
      <c r="B34" s="23"/>
      <c r="C34" s="23"/>
      <c r="D34" s="23"/>
      <c r="E34" s="23"/>
      <c r="F34" s="23"/>
      <c r="G34" s="23"/>
      <c r="H34" s="23"/>
      <c r="I34" s="23"/>
      <c r="J34" s="23"/>
      <c r="K34" s="23"/>
      <c r="L34" s="23"/>
      <c r="M34" s="23"/>
    </row>
    <row r="35" spans="1:13" s="53" customFormat="1" x14ac:dyDescent="0.2">
      <c r="B35" s="52"/>
      <c r="C35" s="52"/>
      <c r="D35" s="52"/>
      <c r="E35" s="52"/>
      <c r="F35" s="52"/>
      <c r="G35" s="52"/>
      <c r="H35" s="52"/>
      <c r="I35" s="52"/>
      <c r="J35" s="52"/>
      <c r="K35" s="52"/>
      <c r="L35" s="52"/>
      <c r="M35" s="52"/>
    </row>
    <row r="36" spans="1:13" x14ac:dyDescent="0.2">
      <c r="A36" s="15" t="s">
        <v>96</v>
      </c>
      <c r="B36" s="23"/>
      <c r="C36" s="23"/>
      <c r="D36" s="23"/>
      <c r="E36" s="23"/>
      <c r="F36" s="23"/>
      <c r="G36" s="23"/>
      <c r="H36" s="23"/>
      <c r="I36" s="23"/>
      <c r="J36" s="23"/>
      <c r="K36" s="23"/>
      <c r="L36" s="23"/>
      <c r="M36" s="23"/>
    </row>
    <row r="37" spans="1:13" x14ac:dyDescent="0.2">
      <c r="A37" s="47" t="s">
        <v>91</v>
      </c>
      <c r="B37" s="23"/>
      <c r="C37" s="23"/>
      <c r="D37" s="23"/>
      <c r="E37" s="23"/>
      <c r="F37" s="23"/>
      <c r="G37" s="23"/>
      <c r="H37" s="23"/>
      <c r="I37" s="23"/>
      <c r="J37" s="23"/>
      <c r="K37" s="23"/>
      <c r="L37" s="23"/>
      <c r="M37" s="23"/>
    </row>
    <row r="38" spans="1:13" x14ac:dyDescent="0.2">
      <c r="A38" s="47" t="s">
        <v>94</v>
      </c>
      <c r="B38" s="23"/>
      <c r="C38" s="23"/>
      <c r="D38" s="23"/>
      <c r="E38" s="23"/>
      <c r="F38" s="23"/>
      <c r="G38" s="23"/>
      <c r="H38" s="23"/>
      <c r="I38" s="23"/>
      <c r="J38" s="23"/>
      <c r="K38" s="23"/>
      <c r="L38" s="23"/>
      <c r="M38" s="23"/>
    </row>
    <row r="39" spans="1:13" x14ac:dyDescent="0.2">
      <c r="A39" s="47" t="s">
        <v>93</v>
      </c>
      <c r="B39" s="23"/>
      <c r="C39" s="23"/>
      <c r="D39" s="23"/>
      <c r="E39" s="23"/>
      <c r="F39" s="23"/>
      <c r="G39" s="23"/>
      <c r="H39" s="23"/>
      <c r="I39" s="23"/>
      <c r="J39" s="23"/>
      <c r="K39" s="23"/>
      <c r="L39" s="23"/>
      <c r="M39" s="23"/>
    </row>
    <row r="40" spans="1:13" x14ac:dyDescent="0.2">
      <c r="A40" s="47" t="s">
        <v>95</v>
      </c>
      <c r="B40" s="23"/>
      <c r="C40" s="23"/>
      <c r="D40" s="23"/>
      <c r="E40" s="23"/>
      <c r="F40" s="23"/>
      <c r="G40" s="23"/>
      <c r="H40" s="23"/>
      <c r="I40" s="23"/>
      <c r="J40" s="23"/>
      <c r="K40" s="23"/>
      <c r="L40" s="23"/>
      <c r="M40" s="23"/>
    </row>
    <row r="41" spans="1:13" x14ac:dyDescent="0.2">
      <c r="A41" s="47" t="s">
        <v>90</v>
      </c>
      <c r="B41" s="23"/>
      <c r="C41" s="23"/>
      <c r="D41" s="23"/>
      <c r="E41" s="23"/>
      <c r="F41" s="23"/>
      <c r="G41" s="23"/>
      <c r="H41" s="23"/>
      <c r="I41" s="23"/>
      <c r="J41" s="23"/>
      <c r="K41" s="23"/>
      <c r="L41" s="23"/>
      <c r="M41" s="23"/>
    </row>
    <row r="42" spans="1:13" x14ac:dyDescent="0.2">
      <c r="A42" s="47" t="s">
        <v>92</v>
      </c>
      <c r="B42" s="23"/>
      <c r="C42" s="23"/>
      <c r="D42" s="23"/>
      <c r="E42" s="23"/>
      <c r="F42" s="23"/>
      <c r="G42" s="23"/>
      <c r="H42" s="23"/>
      <c r="I42" s="23"/>
      <c r="J42" s="23"/>
      <c r="K42" s="23"/>
      <c r="L42" s="23"/>
      <c r="M42" s="23"/>
    </row>
    <row r="43" spans="1:13" x14ac:dyDescent="0.2">
      <c r="A43" s="47" t="s">
        <v>43</v>
      </c>
      <c r="B43" s="23"/>
      <c r="C43" s="23"/>
      <c r="D43" s="23"/>
      <c r="E43" s="23"/>
      <c r="F43" s="23"/>
      <c r="G43" s="23"/>
      <c r="H43" s="23"/>
      <c r="I43" s="23"/>
      <c r="J43" s="23"/>
      <c r="K43" s="23"/>
      <c r="L43" s="23"/>
      <c r="M43" s="23"/>
    </row>
    <row r="44" spans="1:13" s="53" customFormat="1" x14ac:dyDescent="0.2">
      <c r="B44" s="52"/>
      <c r="C44" s="52"/>
      <c r="D44" s="52"/>
      <c r="E44" s="52"/>
      <c r="F44" s="52"/>
      <c r="G44" s="52"/>
      <c r="H44" s="52"/>
      <c r="I44" s="52"/>
      <c r="J44" s="52"/>
      <c r="K44" s="52"/>
      <c r="L44" s="52"/>
      <c r="M44" s="52"/>
    </row>
    <row r="45" spans="1:13" x14ac:dyDescent="0.2">
      <c r="A45" s="15" t="s">
        <v>85</v>
      </c>
      <c r="B45" s="23"/>
      <c r="C45" s="23"/>
      <c r="D45" s="23"/>
      <c r="E45" s="23"/>
      <c r="F45" s="23"/>
      <c r="G45" s="23"/>
      <c r="H45" s="23"/>
      <c r="I45" s="23"/>
      <c r="J45" s="23"/>
      <c r="K45" s="23"/>
      <c r="L45" s="23"/>
      <c r="M45" s="23"/>
    </row>
    <row r="46" spans="1:13" x14ac:dyDescent="0.2">
      <c r="A46" s="16" t="s">
        <v>79</v>
      </c>
      <c r="B46" s="23"/>
      <c r="C46" s="23"/>
      <c r="D46" s="23"/>
      <c r="E46" s="23"/>
      <c r="F46" s="23"/>
      <c r="G46" s="23"/>
      <c r="H46" s="23"/>
      <c r="I46" s="23"/>
      <c r="J46" s="23"/>
      <c r="K46" s="23"/>
      <c r="L46" s="23"/>
      <c r="M46" s="23"/>
    </row>
    <row r="47" spans="1:13" x14ac:dyDescent="0.2">
      <c r="A47" s="16" t="s">
        <v>69</v>
      </c>
      <c r="B47" s="23"/>
      <c r="C47" s="23"/>
      <c r="D47" s="23"/>
      <c r="E47" s="23"/>
      <c r="F47" s="23"/>
      <c r="G47" s="23"/>
      <c r="H47" s="23"/>
      <c r="I47" s="23"/>
      <c r="J47" s="23"/>
      <c r="K47" s="23"/>
      <c r="L47" s="23"/>
      <c r="M47" s="23"/>
    </row>
    <row r="48" spans="1:13" x14ac:dyDescent="0.2">
      <c r="A48" s="16" t="s">
        <v>67</v>
      </c>
      <c r="B48" s="23"/>
      <c r="C48" s="23"/>
      <c r="D48" s="23"/>
      <c r="E48" s="23"/>
      <c r="F48" s="23"/>
      <c r="G48" s="23"/>
      <c r="H48" s="23"/>
      <c r="I48" s="23"/>
      <c r="J48" s="23"/>
      <c r="K48" s="23"/>
      <c r="L48" s="23"/>
      <c r="M48" s="23"/>
    </row>
    <row r="49" spans="1:13" x14ac:dyDescent="0.2">
      <c r="A49" s="16" t="s">
        <v>75</v>
      </c>
      <c r="B49" s="23"/>
      <c r="C49" s="23"/>
      <c r="D49" s="23"/>
      <c r="E49" s="23"/>
      <c r="F49" s="23"/>
      <c r="G49" s="23"/>
      <c r="H49" s="23"/>
      <c r="I49" s="23"/>
      <c r="J49" s="23"/>
      <c r="K49" s="23"/>
      <c r="L49" s="23"/>
      <c r="M49" s="23"/>
    </row>
    <row r="50" spans="1:13" x14ac:dyDescent="0.2">
      <c r="A50" s="16" t="s">
        <v>73</v>
      </c>
      <c r="B50" s="23"/>
      <c r="C50" s="23"/>
      <c r="D50" s="23"/>
      <c r="E50" s="23"/>
      <c r="F50" s="23"/>
      <c r="G50" s="23"/>
      <c r="H50" s="23"/>
      <c r="I50" s="23"/>
      <c r="J50" s="23"/>
      <c r="K50" s="23"/>
      <c r="L50" s="23"/>
      <c r="M50" s="23"/>
    </row>
    <row r="51" spans="1:13" x14ac:dyDescent="0.2">
      <c r="A51" s="16" t="s">
        <v>76</v>
      </c>
      <c r="B51" s="23"/>
      <c r="C51" s="23"/>
      <c r="D51" s="23"/>
      <c r="E51" s="23"/>
      <c r="F51" s="23"/>
      <c r="G51" s="23"/>
      <c r="H51" s="23"/>
      <c r="I51" s="23"/>
      <c r="J51" s="23"/>
      <c r="K51" s="23"/>
      <c r="L51" s="23"/>
      <c r="M51" s="23"/>
    </row>
    <row r="52" spans="1:13" x14ac:dyDescent="0.2">
      <c r="A52" s="16" t="s">
        <v>77</v>
      </c>
      <c r="B52" s="23"/>
      <c r="C52" s="23"/>
      <c r="D52" s="23"/>
      <c r="E52" s="23"/>
      <c r="F52" s="23"/>
      <c r="G52" s="23"/>
      <c r="H52" s="23"/>
      <c r="I52" s="23"/>
      <c r="J52" s="23"/>
      <c r="K52" s="23"/>
      <c r="L52" s="23"/>
      <c r="M52" s="23"/>
    </row>
    <row r="53" spans="1:13" x14ac:dyDescent="0.2">
      <c r="A53" s="16" t="s">
        <v>70</v>
      </c>
      <c r="B53" s="23"/>
      <c r="C53" s="23"/>
      <c r="D53" s="23"/>
      <c r="E53" s="23"/>
      <c r="F53" s="23"/>
      <c r="G53" s="23"/>
      <c r="H53" s="23"/>
      <c r="I53" s="23"/>
      <c r="J53" s="23"/>
      <c r="K53" s="23"/>
      <c r="L53" s="23"/>
      <c r="M53" s="23"/>
    </row>
    <row r="54" spans="1:13" x14ac:dyDescent="0.2">
      <c r="A54" s="16" t="s">
        <v>74</v>
      </c>
      <c r="B54" s="23"/>
      <c r="C54" s="23"/>
      <c r="D54" s="23"/>
      <c r="E54" s="23"/>
      <c r="F54" s="23"/>
      <c r="G54" s="23"/>
      <c r="H54" s="23"/>
      <c r="I54" s="23"/>
      <c r="J54" s="23"/>
      <c r="K54" s="23"/>
      <c r="L54" s="23"/>
      <c r="M54" s="23"/>
    </row>
    <row r="55" spans="1:13" x14ac:dyDescent="0.2">
      <c r="A55" s="16" t="s">
        <v>141</v>
      </c>
      <c r="B55" s="23"/>
      <c r="C55" s="23"/>
      <c r="D55" s="23"/>
      <c r="E55" s="23"/>
      <c r="F55" s="23"/>
      <c r="G55" s="23"/>
      <c r="H55" s="23"/>
      <c r="I55" s="23"/>
      <c r="J55" s="23"/>
      <c r="K55" s="23"/>
      <c r="L55" s="23"/>
      <c r="M55" s="23"/>
    </row>
    <row r="56" spans="1:13" x14ac:dyDescent="0.2">
      <c r="A56" s="16" t="s">
        <v>142</v>
      </c>
      <c r="B56" s="23"/>
      <c r="C56" s="23"/>
      <c r="D56" s="23"/>
      <c r="E56" s="23"/>
      <c r="F56" s="23"/>
      <c r="G56" s="23"/>
      <c r="H56" s="23"/>
      <c r="I56" s="23"/>
      <c r="J56" s="23"/>
      <c r="K56" s="23"/>
      <c r="L56" s="23"/>
      <c r="M56" s="23"/>
    </row>
    <row r="57" spans="1:13" x14ac:dyDescent="0.2">
      <c r="A57" s="16" t="s">
        <v>143</v>
      </c>
      <c r="B57" s="23"/>
      <c r="C57" s="23"/>
      <c r="D57" s="23"/>
      <c r="E57" s="23"/>
      <c r="F57" s="23"/>
      <c r="G57" s="23"/>
      <c r="H57" s="23"/>
      <c r="I57" s="23"/>
      <c r="J57" s="23"/>
      <c r="K57" s="23"/>
      <c r="L57" s="23"/>
      <c r="M57" s="23"/>
    </row>
    <row r="58" spans="1:13" x14ac:dyDescent="0.2">
      <c r="A58" s="16" t="s">
        <v>68</v>
      </c>
      <c r="B58" s="23"/>
      <c r="C58" s="23"/>
      <c r="D58" s="23"/>
      <c r="E58" s="23"/>
      <c r="F58" s="23"/>
      <c r="G58" s="23"/>
      <c r="H58" s="23"/>
      <c r="I58" s="23"/>
      <c r="J58" s="23"/>
      <c r="K58" s="23"/>
      <c r="L58" s="23"/>
      <c r="M58" s="23"/>
    </row>
    <row r="59" spans="1:13" x14ac:dyDescent="0.2">
      <c r="A59" s="16" t="s">
        <v>66</v>
      </c>
      <c r="B59" s="23"/>
      <c r="C59" s="23"/>
      <c r="D59" s="23"/>
      <c r="E59" s="23"/>
      <c r="F59" s="23"/>
      <c r="G59" s="23"/>
      <c r="H59" s="23"/>
      <c r="I59" s="23"/>
      <c r="J59" s="23"/>
      <c r="K59" s="23"/>
      <c r="L59" s="23"/>
      <c r="M59" s="23"/>
    </row>
    <row r="60" spans="1:13" x14ac:dyDescent="0.2">
      <c r="A60" s="16" t="s">
        <v>144</v>
      </c>
      <c r="B60" s="23"/>
      <c r="C60" s="23"/>
      <c r="D60" s="23"/>
      <c r="E60" s="23"/>
      <c r="F60" s="23"/>
      <c r="G60" s="23"/>
      <c r="H60" s="23"/>
      <c r="I60" s="23"/>
      <c r="J60" s="23"/>
      <c r="K60" s="23"/>
      <c r="L60" s="23"/>
      <c r="M60" s="23"/>
    </row>
    <row r="61" spans="1:13" x14ac:dyDescent="0.2">
      <c r="A61" s="16" t="s">
        <v>78</v>
      </c>
      <c r="B61" s="23"/>
      <c r="C61" s="23"/>
      <c r="D61" s="23"/>
      <c r="E61" s="23"/>
      <c r="F61" s="23"/>
      <c r="G61" s="23"/>
      <c r="H61" s="23"/>
      <c r="I61" s="23"/>
      <c r="J61" s="23"/>
      <c r="K61" s="23"/>
      <c r="L61" s="23"/>
      <c r="M61" s="23"/>
    </row>
    <row r="62" spans="1:13" x14ac:dyDescent="0.2">
      <c r="A62" s="16" t="s">
        <v>72</v>
      </c>
      <c r="B62" s="23"/>
      <c r="C62" s="23"/>
      <c r="D62" s="23"/>
      <c r="E62" s="23"/>
      <c r="F62" s="23"/>
      <c r="G62" s="23"/>
      <c r="H62" s="23"/>
      <c r="I62" s="23"/>
      <c r="J62" s="23"/>
      <c r="K62" s="23"/>
      <c r="L62" s="23"/>
      <c r="M62" s="23"/>
    </row>
    <row r="63" spans="1:13" x14ac:dyDescent="0.2">
      <c r="A63" s="16" t="s">
        <v>71</v>
      </c>
      <c r="B63" s="23"/>
      <c r="C63" s="23"/>
      <c r="D63" s="23"/>
      <c r="E63" s="23"/>
      <c r="F63" s="23"/>
      <c r="G63" s="23"/>
      <c r="H63" s="23"/>
      <c r="I63" s="23"/>
      <c r="J63" s="23"/>
      <c r="K63" s="23"/>
      <c r="L63" s="23"/>
      <c r="M63" s="23"/>
    </row>
    <row r="64" spans="1:13" x14ac:dyDescent="0.2">
      <c r="A64" s="16" t="s">
        <v>128</v>
      </c>
    </row>
    <row r="65" spans="1:13" s="53" customFormat="1" x14ac:dyDescent="0.2">
      <c r="B65" s="52"/>
      <c r="C65" s="52"/>
      <c r="D65" s="52"/>
      <c r="E65" s="52"/>
      <c r="F65" s="52"/>
      <c r="G65" s="52"/>
      <c r="H65" s="52"/>
      <c r="I65" s="52"/>
      <c r="J65" s="52"/>
      <c r="K65" s="52"/>
      <c r="L65" s="52"/>
      <c r="M65" s="52"/>
    </row>
    <row r="66" spans="1:13" x14ac:dyDescent="0.2">
      <c r="A66" s="15" t="s">
        <v>86</v>
      </c>
      <c r="B66" s="23"/>
      <c r="C66" s="23"/>
      <c r="D66" s="23"/>
      <c r="E66" s="23"/>
      <c r="F66" s="23"/>
      <c r="G66" s="23"/>
      <c r="H66" s="23"/>
      <c r="I66" s="23"/>
      <c r="J66" s="23"/>
      <c r="K66" s="23"/>
      <c r="L66" s="23"/>
      <c r="M66" s="23"/>
    </row>
    <row r="67" spans="1:13" x14ac:dyDescent="0.2">
      <c r="A67" s="16" t="s">
        <v>97</v>
      </c>
      <c r="B67" s="23"/>
      <c r="C67" s="23"/>
      <c r="D67" s="23"/>
      <c r="E67" s="23"/>
      <c r="F67" s="23"/>
      <c r="G67" s="23"/>
      <c r="H67" s="23"/>
      <c r="I67" s="23"/>
      <c r="J67" s="23"/>
      <c r="K67" s="23"/>
      <c r="L67" s="23"/>
      <c r="M67" s="23"/>
    </row>
    <row r="68" spans="1:13" x14ac:dyDescent="0.2">
      <c r="A68" s="16" t="s">
        <v>98</v>
      </c>
      <c r="B68" s="23"/>
      <c r="C68" s="23"/>
      <c r="D68" s="23"/>
      <c r="E68" s="23"/>
      <c r="F68" s="23"/>
      <c r="G68" s="23"/>
      <c r="H68" s="23"/>
      <c r="I68" s="23"/>
      <c r="J68" s="23"/>
      <c r="K68" s="23"/>
      <c r="L68" s="23"/>
      <c r="M68" s="23"/>
    </row>
    <row r="69" spans="1:13" x14ac:dyDescent="0.2">
      <c r="A69" s="16" t="s">
        <v>99</v>
      </c>
      <c r="B69" s="23"/>
      <c r="C69" s="23"/>
      <c r="D69" s="23"/>
      <c r="E69" s="23"/>
      <c r="F69" s="23"/>
      <c r="G69" s="23"/>
      <c r="H69" s="23"/>
      <c r="I69" s="23"/>
      <c r="J69" s="23"/>
      <c r="K69" s="23"/>
      <c r="L69" s="23"/>
      <c r="M69" s="23"/>
    </row>
    <row r="70" spans="1:13" x14ac:dyDescent="0.2">
      <c r="A70" s="16" t="s">
        <v>100</v>
      </c>
      <c r="B70" s="23"/>
      <c r="C70" s="23"/>
      <c r="D70" s="23"/>
      <c r="E70" s="23"/>
      <c r="F70" s="23"/>
      <c r="G70" s="23"/>
      <c r="H70" s="23"/>
      <c r="I70" s="23"/>
      <c r="J70" s="23"/>
      <c r="K70" s="23"/>
      <c r="L70" s="23"/>
      <c r="M70" s="23"/>
    </row>
    <row r="71" spans="1:13" x14ac:dyDescent="0.2">
      <c r="A71" s="16" t="s">
        <v>101</v>
      </c>
      <c r="B71" s="23"/>
      <c r="C71" s="23"/>
      <c r="D71" s="23"/>
      <c r="E71" s="23"/>
      <c r="F71" s="23"/>
      <c r="G71" s="23"/>
      <c r="H71" s="23"/>
      <c r="I71" s="23"/>
      <c r="J71" s="23"/>
      <c r="K71" s="23"/>
      <c r="L71" s="23"/>
      <c r="M71" s="23"/>
    </row>
    <row r="72" spans="1:13" x14ac:dyDescent="0.2">
      <c r="A72" s="16" t="s">
        <v>102</v>
      </c>
      <c r="B72" s="23"/>
      <c r="C72" s="23"/>
      <c r="D72" s="23"/>
      <c r="E72" s="23"/>
      <c r="F72" s="23"/>
      <c r="G72" s="23"/>
      <c r="H72" s="23"/>
      <c r="I72" s="23"/>
      <c r="J72" s="23"/>
      <c r="K72" s="23"/>
      <c r="L72" s="23"/>
      <c r="M72" s="23"/>
    </row>
    <row r="73" spans="1:13" x14ac:dyDescent="0.2">
      <c r="A73" s="16" t="s">
        <v>103</v>
      </c>
      <c r="B73" s="23"/>
      <c r="C73" s="23"/>
      <c r="D73" s="23"/>
      <c r="E73" s="23"/>
      <c r="F73" s="23"/>
      <c r="G73" s="23"/>
      <c r="H73" s="23"/>
      <c r="I73" s="23"/>
      <c r="J73" s="23"/>
      <c r="K73" s="23"/>
      <c r="L73" s="23"/>
      <c r="M73" s="23"/>
    </row>
    <row r="74" spans="1:13" x14ac:dyDescent="0.2">
      <c r="A74" s="16" t="s">
        <v>104</v>
      </c>
      <c r="B74" s="23"/>
      <c r="C74" s="23"/>
      <c r="D74" s="23"/>
      <c r="E74" s="23"/>
      <c r="F74" s="23"/>
      <c r="G74" s="23"/>
      <c r="H74" s="23"/>
      <c r="I74" s="23"/>
      <c r="J74" s="23"/>
      <c r="K74" s="23"/>
      <c r="L74" s="23"/>
      <c r="M74" s="23"/>
    </row>
    <row r="75" spans="1:13" x14ac:dyDescent="0.2">
      <c r="A75" s="16" t="s">
        <v>105</v>
      </c>
      <c r="B75" s="23"/>
      <c r="C75" s="23"/>
      <c r="D75" s="23"/>
      <c r="E75" s="23"/>
      <c r="F75" s="23"/>
      <c r="G75" s="23"/>
      <c r="H75" s="23"/>
      <c r="I75" s="23"/>
      <c r="J75" s="23"/>
      <c r="K75" s="23"/>
      <c r="L75" s="23"/>
      <c r="M75" s="23"/>
    </row>
    <row r="76" spans="1:13" x14ac:dyDescent="0.2">
      <c r="A76" s="16" t="s">
        <v>106</v>
      </c>
      <c r="B76" s="23"/>
      <c r="C76" s="23"/>
      <c r="D76" s="23"/>
      <c r="E76" s="23"/>
      <c r="F76" s="23"/>
      <c r="G76" s="23"/>
      <c r="H76" s="23"/>
      <c r="I76" s="23"/>
      <c r="J76" s="23"/>
      <c r="K76" s="23"/>
      <c r="L76" s="23"/>
      <c r="M76" s="23"/>
    </row>
    <row r="77" spans="1:13" x14ac:dyDescent="0.2">
      <c r="A77" s="16" t="s">
        <v>107</v>
      </c>
      <c r="B77" s="23"/>
      <c r="C77" s="23"/>
      <c r="D77" s="23"/>
      <c r="E77" s="23"/>
      <c r="F77" s="23"/>
      <c r="G77" s="23"/>
      <c r="H77" s="23"/>
      <c r="I77" s="23"/>
      <c r="J77" s="23"/>
      <c r="K77" s="23"/>
      <c r="L77" s="23"/>
      <c r="M77" s="23"/>
    </row>
    <row r="78" spans="1:13" s="53" customFormat="1" x14ac:dyDescent="0.2">
      <c r="B78" s="52"/>
      <c r="C78" s="52"/>
      <c r="D78" s="52"/>
      <c r="E78" s="52"/>
      <c r="F78" s="52"/>
      <c r="G78" s="52"/>
      <c r="H78" s="52"/>
      <c r="I78" s="52"/>
      <c r="J78" s="52"/>
      <c r="K78" s="52"/>
      <c r="L78" s="52"/>
      <c r="M78" s="52"/>
    </row>
    <row r="79" spans="1:13" x14ac:dyDescent="0.2">
      <c r="A79" s="19"/>
      <c r="B79" s="23"/>
      <c r="C79" s="23"/>
      <c r="D79" s="23"/>
      <c r="E79" s="23"/>
      <c r="F79" s="23"/>
      <c r="G79" s="23"/>
      <c r="H79" s="23"/>
      <c r="I79" s="23"/>
      <c r="J79" s="23"/>
      <c r="K79" s="23"/>
      <c r="L79" s="23"/>
      <c r="M79" s="23"/>
    </row>
    <row r="80" spans="1:13" ht="38.25" x14ac:dyDescent="0.2">
      <c r="A80" s="21" t="s">
        <v>27</v>
      </c>
      <c r="B80" s="23"/>
      <c r="C80" s="23"/>
      <c r="D80" s="23"/>
      <c r="E80" s="23"/>
      <c r="F80" s="23"/>
      <c r="G80" s="23"/>
      <c r="H80" s="23"/>
      <c r="I80" s="23"/>
      <c r="J80" s="23"/>
      <c r="K80" s="23"/>
      <c r="L80" s="23"/>
      <c r="M80" s="23"/>
    </row>
    <row r="81" spans="1:13" x14ac:dyDescent="0.2">
      <c r="A81" s="19"/>
      <c r="B81" s="23"/>
      <c r="C81" s="23"/>
      <c r="D81" s="23"/>
      <c r="E81" s="23"/>
      <c r="F81" s="23"/>
      <c r="G81" s="23"/>
      <c r="H81" s="23"/>
      <c r="I81" s="23"/>
      <c r="J81" s="23"/>
      <c r="K81" s="23"/>
      <c r="L81" s="23"/>
      <c r="M81" s="23"/>
    </row>
    <row r="82" spans="1:13" x14ac:dyDescent="0.2">
      <c r="A82" s="19" t="s">
        <v>29</v>
      </c>
      <c r="B82" s="23"/>
      <c r="C82" s="23"/>
      <c r="D82" s="23"/>
      <c r="E82" s="23"/>
      <c r="F82" s="23"/>
      <c r="G82" s="23"/>
      <c r="H82" s="23"/>
      <c r="I82" s="23"/>
      <c r="J82" s="23"/>
      <c r="K82" s="23"/>
      <c r="L82" s="23"/>
      <c r="M82" s="23"/>
    </row>
    <row r="84" spans="1:13" x14ac:dyDescent="0.2">
      <c r="A84" s="22"/>
    </row>
    <row r="92" spans="1:13" x14ac:dyDescent="0.2">
      <c r="A92" s="19"/>
    </row>
    <row r="93" spans="1:13" x14ac:dyDescent="0.2">
      <c r="A93" s="19"/>
    </row>
    <row r="94" spans="1:13" x14ac:dyDescent="0.2">
      <c r="A94" s="19"/>
    </row>
    <row r="95" spans="1:13" x14ac:dyDescent="0.2">
      <c r="A95" s="19"/>
    </row>
    <row r="96" spans="1:13" x14ac:dyDescent="0.2">
      <c r="A96" s="19"/>
    </row>
    <row r="97" spans="1:1" x14ac:dyDescent="0.2">
      <c r="A97" s="19"/>
    </row>
    <row r="98" spans="1:1" x14ac:dyDescent="0.2">
      <c r="A98" s="19"/>
    </row>
    <row r="99" spans="1:1" x14ac:dyDescent="0.2">
      <c r="A99" s="19"/>
    </row>
    <row r="100" spans="1:1" x14ac:dyDescent="0.2">
      <c r="A100" s="19"/>
    </row>
    <row r="101" spans="1:1" x14ac:dyDescent="0.2">
      <c r="A101" s="19"/>
    </row>
    <row r="102" spans="1:1" x14ac:dyDescent="0.2">
      <c r="A102" s="19"/>
    </row>
    <row r="103" spans="1:1" x14ac:dyDescent="0.2">
      <c r="A103" s="19"/>
    </row>
    <row r="104" spans="1:1" x14ac:dyDescent="0.2">
      <c r="A104" s="19"/>
    </row>
    <row r="105" spans="1:1" x14ac:dyDescent="0.2">
      <c r="A105" s="19"/>
    </row>
    <row r="106" spans="1:1" x14ac:dyDescent="0.2">
      <c r="A106" s="19"/>
    </row>
    <row r="107" spans="1:1" x14ac:dyDescent="0.2">
      <c r="A107" s="19"/>
    </row>
    <row r="108" spans="1:1" x14ac:dyDescent="0.2">
      <c r="A108" s="19"/>
    </row>
    <row r="109" spans="1:1" x14ac:dyDescent="0.2">
      <c r="A109" s="1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Contents</vt:lpstr>
      <vt:lpstr>Usage</vt:lpstr>
      <vt:lpstr>Opportunities</vt:lpstr>
      <vt:lpstr>Courses</vt:lpstr>
      <vt:lpstr>Quality</vt:lpstr>
      <vt:lpstr>Updates</vt:lpstr>
      <vt:lpstr>Reference</vt:lpstr>
      <vt:lpstr>Usage data</vt:lpstr>
      <vt:lpstr>Provision data</vt:lpstr>
      <vt:lpstr>Quality data</vt:lpstr>
      <vt:lpstr>LatestProvisionData</vt:lpstr>
      <vt:lpstr>LatestQualityData</vt:lpstr>
      <vt:lpstr>LatestUsageData</vt:lpstr>
      <vt:lpstr>Reference!Print_Area</vt:lpstr>
    </vt:vector>
  </TitlesOfParts>
  <Company>Hotcourses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graeme.kilkenny</dc:creator>
  <cp:lastModifiedBy>Steven Fulleylove</cp:lastModifiedBy>
  <cp:lastPrinted>2017-09-04T08:43:53Z</cp:lastPrinted>
  <dcterms:created xsi:type="dcterms:W3CDTF">2010-06-01T08:16:41Z</dcterms:created>
  <dcterms:modified xsi:type="dcterms:W3CDTF">2017-12-13T14:57:06Z</dcterms:modified>
</cp:coreProperties>
</file>