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ΚΟΙΝΟΧΡΗΣΤΑ" sheetId="1" r:id="rId4"/>
  </sheets>
  <definedNames/>
  <calcPr/>
</workbook>
</file>

<file path=xl/sharedStrings.xml><?xml version="1.0" encoding="utf-8"?>
<sst xmlns="http://schemas.openxmlformats.org/spreadsheetml/2006/main" count="91" uniqueCount="37">
  <si>
    <t>ΚΟΙΝΟΧΡΗΣΤΑ</t>
  </si>
  <si>
    <t>ΜΗΝΟΣ</t>
  </si>
  <si>
    <t>Μαΐου</t>
  </si>
  <si>
    <t>2025</t>
  </si>
  <si>
    <t>ΔΕΗ</t>
  </si>
  <si>
    <t>.</t>
  </si>
  <si>
    <t>ΝΕΡΟ</t>
  </si>
  <si>
    <t>ΚΑΘΑΡΙΣΤΡΙΑ</t>
  </si>
  <si>
    <t>ΔΕΗ-ΝΕΡΟ</t>
  </si>
  <si>
    <t>ΑΝΣΑΣΕΡ</t>
  </si>
  <si>
    <t>ΚΑΘΑΡΙΣΤΡΙΑ - ΚΑΘΑΡΙΣΜΟΣ ΑΠΟΧΕΥΤΕΥΣΗΣ</t>
  </si>
  <si>
    <t>ΣΥΝΟΛΟ</t>
  </si>
  <si>
    <t>Συντήρηση Ανασέρ</t>
  </si>
  <si>
    <t>ΣΥΝΟΛΙΚΟ ΝΕΡΟ</t>
  </si>
  <si>
    <t>ΑΝΑΛΟΓΙΑ ΔΑΠΑΝΩΝ ΑΝΑ ΔΙΑΜΕΡΙΣΜΑ</t>
  </si>
  <si>
    <t>ΟΝΟΜΑΤΕΠΩΝΥΜΟ</t>
  </si>
  <si>
    <t>ΟΡΟΦΟΣ</t>
  </si>
  <si>
    <t>ΧΙΛΙΟΣΤΑ</t>
  </si>
  <si>
    <t>ΚΟΙΝΟΧΡΗΣΤΟ ΡΕΥΜΑ/ΝΕΡΟ</t>
  </si>
  <si>
    <t>ΚΑΘΑΡΙΣΜΟΣ</t>
  </si>
  <si>
    <t>ΙΝΤΕΡΝΕΤ</t>
  </si>
  <si>
    <t>ΤΣΑΝΤΕΚΙΔΗΣ</t>
  </si>
  <si>
    <t>Α</t>
  </si>
  <si>
    <t>ΑΓΓΕΛΙΔΟΥ Ρ.</t>
  </si>
  <si>
    <t>Β</t>
  </si>
  <si>
    <t>ΜΗΤΣΙΟΥ</t>
  </si>
  <si>
    <t>Δ1</t>
  </si>
  <si>
    <t>ΧΑΛΗΣ</t>
  </si>
  <si>
    <t>Δ2</t>
  </si>
  <si>
    <t>ΜΠΑΖΟΥΚΗΣ</t>
  </si>
  <si>
    <t>Ε</t>
  </si>
  <si>
    <t>Σύνολο</t>
  </si>
  <si>
    <t>ΟΛΙΚΟ ΣΥΝΟΛΟ</t>
  </si>
  <si>
    <r>
      <rPr>
        <rFont val="Liberation sans"/>
        <b/>
        <color rgb="FFFF0000"/>
        <sz val="11.0"/>
      </rPr>
      <t xml:space="preserve">ΜΟΝΟ ΤΑ ΚΕΛΙΑ ΜΕ </t>
    </r>
    <r>
      <rPr>
        <rFont val="Liberation Sans"/>
        <b/>
        <color rgb="FFFF0000"/>
        <sz val="11.0"/>
        <u/>
      </rPr>
      <t>CYAN</t>
    </r>
    <r>
      <rPr>
        <rFont val="Liberation sans"/>
        <b/>
        <color rgb="FFFF0000"/>
        <sz val="11.0"/>
      </rPr>
      <t xml:space="preserve"> ΑΛΛΑΖΟΥΜΕ</t>
    </r>
  </si>
  <si>
    <t>ΠΟΣΟ</t>
  </si>
  <si>
    <t>Internet</t>
  </si>
  <si>
    <t>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</si>
</sst>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-408]General"/>
    <numFmt numFmtId="165" formatCode="[$-408]mmmm\-yy"/>
    <numFmt numFmtId="166" formatCode="#,##0.00&quot; &quot;[$€-408];[Red]&quot;-&quot;#,##0.00&quot; &quot;[$€-408]"/>
    <numFmt numFmtId="167" formatCode="_-* #,##0.00\ [$€-408]_-;\-* #,##0.00\ [$€-408]_-;_-* &quot;-&quot;??\ [$€-408]_-;_-@"/>
    <numFmt numFmtId="168" formatCode="&quot; &quot;&quot;$&quot;#,##0.00&quot; &quot;;&quot; &quot;&quot;$&quot;&quot;(&quot;#,##0.00&quot;)&quot;;&quot; &quot;&quot;$&quot;&quot;-&quot;00&quot; &quot;;&quot; &quot;@&quot; &quot;"/>
    <numFmt numFmtId="169" formatCode="[$€]#,##0.00"/>
    <numFmt numFmtId="170" formatCode="&quot; &quot;#,##0.00&quot;  &quot;[$€-401]&quot; &quot;;&quot; (&quot;#,##0.00&quot;) &quot;[$€-401]&quot; &quot;;&quot; -&quot;00&quot;  &quot;[$€-401]&quot; &quot;;&quot; &quot;@&quot; &quot;"/>
    <numFmt numFmtId="171" formatCode="[$-408]0.00%"/>
    <numFmt numFmtId="172" formatCode="&quot; &quot;#,##0&quot;  &quot;[$€-401]&quot; &quot;;&quot; (&quot;#,##0&quot;) &quot;[$€-401]&quot; &quot;;&quot; -&quot;00&quot;  &quot;[$€-401]&quot; &quot;;&quot; &quot;@&quot; &quot;"/>
    <numFmt numFmtId="173" formatCode="#,##0.00[$€]"/>
  </numFmts>
  <fonts count="30">
    <font>
      <sz val="11.0"/>
      <color rgb="FF000000"/>
      <name val="Verdana"/>
      <scheme val="minor"/>
    </font>
    <font>
      <sz val="11.0"/>
      <color rgb="FF000000"/>
      <name val="Arial"/>
    </font>
    <font>
      <sz val="11.0"/>
      <color rgb="FF000000"/>
      <name val="Liberation sans"/>
    </font>
    <font>
      <b/>
      <sz val="15.0"/>
      <color rgb="FF000000"/>
      <name val="Liberation sans"/>
    </font>
    <font>
      <b/>
      <u/>
      <sz val="11.0"/>
      <color rgb="FF000000"/>
      <name val="Liberation sans"/>
    </font>
    <font/>
    <font>
      <b/>
      <sz val="11.0"/>
      <color rgb="FF000000"/>
      <name val="Liberation sans"/>
    </font>
    <font>
      <b/>
      <u/>
      <sz val="11.0"/>
      <color rgb="FF000000"/>
      <name val="Liberation sans"/>
    </font>
    <font>
      <b/>
      <u/>
      <sz val="11.0"/>
      <color rgb="FF000000"/>
      <name val="Liberation sans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Liberation sans"/>
    </font>
    <font>
      <b/>
      <u/>
      <sz val="11.0"/>
      <color theme="1"/>
      <name val="Liberation sans"/>
    </font>
    <font>
      <b/>
      <u/>
      <sz val="11.0"/>
      <color theme="1"/>
      <name val="Liberation sans"/>
    </font>
    <font>
      <b/>
      <u/>
      <sz val="11.0"/>
      <color rgb="FF000000"/>
      <name val="Liberation sans"/>
    </font>
    <font>
      <b/>
      <u/>
      <sz val="11.0"/>
      <color rgb="FF000000"/>
      <name val="Liberation sans"/>
    </font>
    <font>
      <b/>
      <sz val="14.0"/>
      <color rgb="FF000000"/>
      <name val="Liberation sans"/>
    </font>
    <font>
      <u/>
      <sz val="11.0"/>
      <color rgb="FF000000"/>
      <name val="Liberation sans"/>
    </font>
    <font>
      <color theme="1"/>
      <name val="Verdana"/>
      <scheme val="minor"/>
    </font>
    <font>
      <b/>
      <u/>
      <sz val="11.0"/>
      <color rgb="FF000000"/>
      <name val="Liberation sans"/>
    </font>
    <font>
      <b/>
      <sz val="11.0"/>
      <color rgb="FFFF0000"/>
      <name val="Liberation sans"/>
    </font>
    <font>
      <u/>
      <sz val="11.0"/>
      <color rgb="FF000000"/>
      <name val="Liberation sans"/>
    </font>
    <font>
      <u/>
      <sz val="11.0"/>
      <color rgb="FF000000"/>
      <name val="Liberation sans"/>
    </font>
    <font>
      <sz val="11.0"/>
      <color rgb="FFFFFFFF"/>
      <name val="Liberation sans"/>
    </font>
    <font>
      <sz val="11.0"/>
      <color theme="1"/>
      <name val="Arial"/>
    </font>
    <font>
      <sz val="11.0"/>
      <color theme="1"/>
      <name val="Liberation sans"/>
    </font>
    <font>
      <sz val="11.0"/>
      <color rgb="FFFFFFFF"/>
      <name val="Arial"/>
    </font>
    <font>
      <sz val="11.0"/>
      <color theme="0"/>
      <name val="Liberation sans"/>
    </font>
    <font>
      <sz val="11.0"/>
      <color rgb="FFEEF1F1"/>
      <name val="Arial"/>
    </font>
    <font>
      <b/>
      <u/>
      <sz val="11.0"/>
      <color rgb="FF000000"/>
      <name val="Liberation sans"/>
    </font>
  </fonts>
  <fills count="24">
    <fill>
      <patternFill patternType="none"/>
    </fill>
    <fill>
      <patternFill patternType="lightGray"/>
    </fill>
    <fill>
      <patternFill patternType="solid">
        <fgColor rgb="FFFF3333"/>
        <bgColor rgb="FFFF3333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9FF66"/>
        <bgColor rgb="FF99FF66"/>
      </patternFill>
    </fill>
    <fill>
      <patternFill patternType="solid">
        <fgColor rgb="FFF3F3F3"/>
        <bgColor rgb="FFF3F3F3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FF950E"/>
        <bgColor rgb="FFFF950E"/>
      </patternFill>
    </fill>
    <fill>
      <patternFill patternType="solid">
        <fgColor rgb="FFFFCCBC"/>
        <bgColor rgb="FFFFCCBC"/>
      </patternFill>
    </fill>
    <fill>
      <patternFill patternType="solid">
        <fgColor rgb="FFC5000B"/>
        <bgColor rgb="FFC5000B"/>
      </patternFill>
    </fill>
    <fill>
      <patternFill patternType="solid">
        <fgColor rgb="FF23FF23"/>
        <bgColor rgb="FF23FF23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B2B2B2"/>
        <bgColor rgb="FFB2B2B2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</fills>
  <borders count="30">
    <border/>
    <border>
      <left/>
      <top/>
      <bottom/>
    </border>
    <border>
      <right/>
      <top/>
      <bottom/>
    </border>
    <border>
      <left/>
      <right/>
      <top/>
      <bottom/>
    </border>
    <border>
      <top/>
      <bottom/>
    </border>
    <border>
      <right/>
    </border>
    <border>
      <left/>
      <top/>
    </border>
    <border>
      <top/>
    </border>
    <border>
      <right/>
      <top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bottom/>
    </border>
    <border>
      <right/>
      <bottom/>
    </border>
    <border>
      <lef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vertical="center"/>
    </xf>
    <xf borderId="1" fillId="2" fontId="4" numFmtId="164" xfId="0" applyAlignment="1" applyBorder="1" applyFill="1" applyFont="1" applyNumberFormat="1">
      <alignment horizontal="center" vertical="center"/>
    </xf>
    <xf borderId="2" fillId="0" fontId="5" numFmtId="0" xfId="0" applyBorder="1" applyFont="1"/>
    <xf borderId="3" fillId="3" fontId="1" numFmtId="0" xfId="0" applyAlignment="1" applyBorder="1" applyFill="1" applyFont="1">
      <alignment readingOrder="0"/>
    </xf>
    <xf borderId="1" fillId="4" fontId="6" numFmtId="164" xfId="0" applyAlignment="1" applyBorder="1" applyFill="1" applyFont="1" applyNumberFormat="1">
      <alignment horizontal="right" vertical="center"/>
    </xf>
    <xf borderId="4" fillId="0" fontId="5" numFmtId="0" xfId="0" applyBorder="1" applyFont="1"/>
    <xf borderId="1" fillId="4" fontId="2" numFmtId="165" xfId="0" applyAlignment="1" applyBorder="1" applyFont="1" applyNumberFormat="1">
      <alignment horizontal="right"/>
    </xf>
    <xf borderId="1" fillId="4" fontId="1" numFmtId="49" xfId="0" applyAlignment="1" applyBorder="1" applyFont="1" applyNumberFormat="1">
      <alignment horizontal="left" readingOrder="0"/>
    </xf>
    <xf borderId="0" fillId="0" fontId="6" numFmtId="164" xfId="0" applyAlignment="1" applyFont="1" applyNumberFormat="1">
      <alignment horizontal="left" vertical="center"/>
    </xf>
    <xf borderId="3" fillId="3" fontId="1" numFmtId="166" xfId="0" applyAlignment="1" applyBorder="1" applyFont="1" applyNumberFormat="1">
      <alignment readingOrder="0"/>
    </xf>
    <xf borderId="3" fillId="5" fontId="1" numFmtId="166" xfId="0" applyAlignment="1" applyBorder="1" applyFill="1" applyFont="1" applyNumberFormat="1">
      <alignment readingOrder="0"/>
    </xf>
    <xf borderId="0" fillId="0" fontId="2" numFmtId="166" xfId="0" applyFont="1" applyNumberFormat="1"/>
    <xf borderId="0" fillId="6" fontId="2" numFmtId="164" xfId="0" applyFill="1" applyFont="1" applyNumberFormat="1"/>
    <xf borderId="5" fillId="0" fontId="5" numFmtId="0" xfId="0" applyBorder="1" applyFont="1"/>
    <xf borderId="3" fillId="6" fontId="2" numFmtId="164" xfId="0" applyBorder="1" applyFont="1" applyNumberFormat="1"/>
    <xf borderId="6" fillId="6" fontId="2" numFmtId="164" xfId="0" applyBorder="1" applyFont="1" applyNumberFormat="1"/>
    <xf borderId="7" fillId="0" fontId="5" numFmtId="0" xfId="0" applyBorder="1" applyFont="1"/>
    <xf borderId="8" fillId="0" fontId="5" numFmtId="0" xfId="0" applyBorder="1" applyFont="1"/>
    <xf borderId="9" fillId="7" fontId="7" numFmtId="164" xfId="0" applyAlignment="1" applyBorder="1" applyFill="1" applyFont="1" applyNumberFormat="1">
      <alignment horizontal="center" vertical="center"/>
    </xf>
    <xf borderId="10" fillId="7" fontId="5" numFmtId="0" xfId="0" applyBorder="1" applyFont="1"/>
    <xf borderId="11" fillId="7" fontId="8" numFmtId="164" xfId="0" applyAlignment="1" applyBorder="1" applyFont="1" applyNumberFormat="1">
      <alignment horizontal="center" vertical="center"/>
    </xf>
    <xf borderId="11" fillId="7" fontId="2" numFmtId="166" xfId="0" applyBorder="1" applyFont="1" applyNumberFormat="1"/>
    <xf borderId="12" fillId="0" fontId="5" numFmtId="0" xfId="0" applyBorder="1" applyFont="1"/>
    <xf borderId="1" fillId="2" fontId="9" numFmtId="164" xfId="0" applyAlignment="1" applyBorder="1" applyFont="1" applyNumberFormat="1">
      <alignment horizontal="center" readingOrder="0" vertical="center"/>
    </xf>
    <xf borderId="3" fillId="8" fontId="1" numFmtId="166" xfId="0" applyAlignment="1" applyBorder="1" applyFill="1" applyFont="1" applyNumberFormat="1">
      <alignment readingOrder="0"/>
    </xf>
    <xf borderId="9" fillId="9" fontId="10" numFmtId="164" xfId="0" applyAlignment="1" applyBorder="1" applyFill="1" applyFont="1" applyNumberFormat="1">
      <alignment horizontal="center" readingOrder="0" shrinkToFit="0" vertical="center" wrapText="1"/>
    </xf>
    <xf borderId="10" fillId="9" fontId="5" numFmtId="0" xfId="0" applyBorder="1" applyFont="1"/>
    <xf borderId="11" fillId="9" fontId="11" numFmtId="164" xfId="0" applyAlignment="1" applyBorder="1" applyFont="1" applyNumberFormat="1">
      <alignment horizontal="center" vertical="center"/>
    </xf>
    <xf borderId="11" fillId="9" fontId="1" numFmtId="166" xfId="0" applyAlignment="1" applyBorder="1" applyFont="1" applyNumberFormat="1">
      <alignment horizontal="center" readingOrder="0" vertical="center"/>
    </xf>
    <xf borderId="3" fillId="10" fontId="2" numFmtId="166" xfId="0" applyBorder="1" applyFill="1" applyFont="1" applyNumberFormat="1"/>
    <xf borderId="9" fillId="7" fontId="12" numFmtId="164" xfId="0" applyAlignment="1" applyBorder="1" applyFont="1" applyNumberFormat="1">
      <alignment horizontal="center" vertical="center"/>
    </xf>
    <xf borderId="11" fillId="7" fontId="13" numFmtId="164" xfId="0" applyAlignment="1" applyBorder="1" applyFont="1" applyNumberFormat="1">
      <alignment horizontal="center" vertical="center"/>
    </xf>
    <xf borderId="9" fillId="9" fontId="14" numFmtId="164" xfId="0" applyAlignment="1" applyBorder="1" applyFont="1" applyNumberFormat="1">
      <alignment horizontal="center" vertical="center"/>
    </xf>
    <xf borderId="11" fillId="9" fontId="2" numFmtId="166" xfId="0" applyBorder="1" applyFont="1" applyNumberForma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" fillId="11" fontId="15" numFmtId="164" xfId="0" applyAlignment="1" applyBorder="1" applyFill="1" applyFont="1" applyNumberFormat="1">
      <alignment horizontal="center"/>
    </xf>
    <xf borderId="3" fillId="3" fontId="2" numFmtId="167" xfId="0" applyBorder="1" applyFont="1" applyNumberFormat="1"/>
    <xf borderId="0" fillId="0" fontId="2" numFmtId="168" xfId="0" applyFont="1" applyNumberFormat="1"/>
    <xf borderId="16" fillId="12" fontId="16" numFmtId="164" xfId="0" applyAlignment="1" applyBorder="1" applyFill="1" applyFont="1" applyNumberFormat="1">
      <alignment horizontal="center" vertical="center"/>
    </xf>
    <xf borderId="17" fillId="12" fontId="5" numFmtId="0" xfId="0" applyBorder="1" applyFont="1"/>
    <xf borderId="18" fillId="12" fontId="5" numFmtId="0" xfId="0" applyBorder="1" applyFont="1"/>
    <xf borderId="19" fillId="7" fontId="5" numFmtId="0" xfId="0" applyBorder="1" applyFont="1"/>
    <xf borderId="20" fillId="7" fontId="5" numFmtId="0" xfId="0" applyBorder="1" applyFont="1"/>
    <xf borderId="21" fillId="7" fontId="5" numFmtId="0" xfId="0" applyBorder="1" applyFont="1"/>
    <xf borderId="22" fillId="13" fontId="6" numFmtId="164" xfId="0" applyAlignment="1" applyBorder="1" applyFill="1" applyFont="1" applyNumberFormat="1">
      <alignment horizontal="center" vertical="center"/>
    </xf>
    <xf borderId="23" fillId="13" fontId="6" numFmtId="164" xfId="0" applyAlignment="1" applyBorder="1" applyFont="1" applyNumberFormat="1">
      <alignment horizontal="center" vertical="center"/>
    </xf>
    <xf borderId="24" fillId="13" fontId="5" numFmtId="0" xfId="0" applyBorder="1" applyFont="1"/>
    <xf borderId="25" fillId="13" fontId="5" numFmtId="0" xfId="0" applyBorder="1" applyFont="1"/>
    <xf borderId="16" fillId="14" fontId="6" numFmtId="164" xfId="0" applyAlignment="1" applyBorder="1" applyFill="1" applyFont="1" applyNumberFormat="1">
      <alignment horizontal="center" shrinkToFit="0" vertical="center" wrapText="1"/>
    </xf>
    <xf borderId="18" fillId="0" fontId="5" numFmtId="0" xfId="0" applyBorder="1" applyFont="1"/>
    <xf borderId="22" fillId="7" fontId="5" numFmtId="0" xfId="0" applyBorder="1" applyFont="1"/>
    <xf borderId="22" fillId="7" fontId="17" numFmtId="164" xfId="0" applyAlignment="1" applyBorder="1" applyFont="1" applyNumberFormat="1">
      <alignment horizontal="center" vertical="center"/>
    </xf>
    <xf borderId="0" fillId="7" fontId="1" numFmtId="164" xfId="0" applyAlignment="1" applyFont="1" applyNumberForma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readingOrder="0" vertical="center"/>
    </xf>
    <xf borderId="0" fillId="7" fontId="1" numFmtId="166" xfId="0" applyAlignment="1" applyFont="1" applyNumberFormat="1">
      <alignment horizontal="center" readingOrder="0" vertical="center"/>
    </xf>
    <xf borderId="19" fillId="0" fontId="5" numFmtId="0" xfId="0" applyBorder="1" applyFont="1"/>
    <xf borderId="21" fillId="0" fontId="5" numFmtId="0" xfId="0" applyBorder="1" applyFont="1"/>
    <xf borderId="26" fillId="13" fontId="5" numFmtId="0" xfId="0" applyBorder="1" applyFont="1"/>
    <xf borderId="11" fillId="14" fontId="6" numFmtId="164" xfId="0" applyAlignment="1" applyBorder="1" applyFont="1" applyNumberFormat="1">
      <alignment horizontal="center" shrinkToFit="0" vertical="center" wrapText="1"/>
    </xf>
    <xf borderId="11" fillId="7" fontId="1" numFmtId="164" xfId="0" applyAlignment="1" applyBorder="1" applyFont="1" applyNumberFormat="1">
      <alignment horizontal="center" readingOrder="0" vertical="center"/>
    </xf>
    <xf borderId="11" fillId="7" fontId="2" numFmtId="164" xfId="0" applyAlignment="1" applyBorder="1" applyFont="1" applyNumberFormat="1">
      <alignment horizontal="center" vertical="center"/>
    </xf>
    <xf borderId="0" fillId="7" fontId="2" numFmtId="169" xfId="0" applyFont="1" applyNumberFormat="1"/>
    <xf borderId="0" fillId="7" fontId="1" numFmtId="169" xfId="0" applyAlignment="1" applyFont="1" applyNumberFormat="1">
      <alignment readingOrder="0"/>
    </xf>
    <xf borderId="0" fillId="7" fontId="1" numFmtId="169" xfId="0" applyAlignment="1" applyFont="1" applyNumberFormat="1">
      <alignment readingOrder="0"/>
    </xf>
    <xf borderId="11" fillId="14" fontId="2" numFmtId="170" xfId="0" applyBorder="1" applyFont="1" applyNumberFormat="1"/>
    <xf borderId="27" fillId="13" fontId="2" numFmtId="164" xfId="0" applyAlignment="1" applyBorder="1" applyFont="1" applyNumberFormat="1">
      <alignment horizontal="center" vertical="center"/>
    </xf>
    <xf borderId="0" fillId="13" fontId="2" numFmtId="169" xfId="0" applyFont="1" applyNumberFormat="1"/>
    <xf borderId="0" fillId="13" fontId="1" numFmtId="169" xfId="0" applyAlignment="1" applyFont="1" applyNumberFormat="1">
      <alignment readingOrder="0"/>
    </xf>
    <xf borderId="0" fillId="13" fontId="1" numFmtId="16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1" fillId="13" fontId="1" numFmtId="164" xfId="0" applyAlignment="1" applyBorder="1" applyFont="1" applyNumberFormat="1">
      <alignment horizontal="center" readingOrder="0" vertical="center"/>
    </xf>
    <xf borderId="11" fillId="13" fontId="2" numFmtId="164" xfId="0" applyAlignment="1" applyBorder="1" applyFont="1" applyNumberFormat="1">
      <alignment horizontal="center" vertical="center"/>
    </xf>
    <xf borderId="0" fillId="13" fontId="18" numFmtId="0" xfId="0" applyAlignment="1" applyFont="1">
      <alignment readingOrder="0"/>
    </xf>
    <xf borderId="0" fillId="0" fontId="16" numFmtId="164" xfId="0" applyAlignment="1" applyFont="1" applyNumberFormat="1">
      <alignment vertical="center"/>
    </xf>
    <xf borderId="11" fillId="15" fontId="2" numFmtId="164" xfId="0" applyAlignment="1" applyBorder="1" applyFill="1" applyFont="1" applyNumberFormat="1">
      <alignment horizontal="center" vertical="center"/>
    </xf>
    <xf borderId="11" fillId="15" fontId="19" numFmtId="164" xfId="0" applyAlignment="1" applyBorder="1" applyFont="1" applyNumberFormat="1">
      <alignment horizontal="center" vertical="center"/>
    </xf>
    <xf borderId="0" fillId="15" fontId="2" numFmtId="169" xfId="0" applyFont="1" applyNumberFormat="1"/>
    <xf borderId="0" fillId="15" fontId="2" numFmtId="169" xfId="0" applyFont="1" applyNumberFormat="1"/>
    <xf borderId="17" fillId="0" fontId="2" numFmtId="170" xfId="0" applyBorder="1" applyFont="1" applyNumberFormat="1"/>
    <xf borderId="3" fillId="16" fontId="2" numFmtId="164" xfId="0" applyBorder="1" applyFill="1" applyFont="1" applyNumberFormat="1"/>
    <xf borderId="3" fillId="16" fontId="2" numFmtId="166" xfId="0" applyBorder="1" applyFont="1" applyNumberFormat="1"/>
    <xf borderId="3" fillId="17" fontId="1" numFmtId="0" xfId="0" applyAlignment="1" applyBorder="1" applyFill="1" applyFont="1">
      <alignment horizontal="center"/>
    </xf>
    <xf borderId="0" fillId="0" fontId="2" numFmtId="171" xfId="0" applyFont="1" applyNumberFormat="1"/>
    <xf borderId="3" fillId="3" fontId="2" numFmtId="164" xfId="0" applyBorder="1" applyFont="1" applyNumberFormat="1"/>
    <xf borderId="1" fillId="18" fontId="20" numFmtId="164" xfId="0" applyAlignment="1" applyBorder="1" applyFill="1" applyFont="1" applyNumberFormat="1">
      <alignment horizontal="center" vertical="center"/>
    </xf>
    <xf borderId="3" fillId="18" fontId="20" numFmtId="164" xfId="0" applyAlignment="1" applyBorder="1" applyFont="1" applyNumberFormat="1">
      <alignment horizontal="center" vertical="center"/>
    </xf>
    <xf borderId="3" fillId="19" fontId="2" numFmtId="164" xfId="0" applyBorder="1" applyFill="1" applyFont="1" applyNumberFormat="1"/>
    <xf borderId="3" fillId="19" fontId="20" numFmtId="164" xfId="0" applyAlignment="1" applyBorder="1" applyFont="1" applyNumberFormat="1">
      <alignment horizontal="center" vertical="center"/>
    </xf>
    <xf borderId="3" fillId="3" fontId="20" numFmtId="164" xfId="0" applyAlignment="1" applyBorder="1" applyFont="1" applyNumberFormat="1">
      <alignment horizontal="center" vertical="center"/>
    </xf>
    <xf borderId="0" fillId="0" fontId="20" numFmtId="164" xfId="0" applyAlignment="1" applyFont="1" applyNumberFormat="1">
      <alignment horizontal="center" vertical="center"/>
    </xf>
    <xf borderId="16" fillId="0" fontId="16" numFmtId="164" xfId="0" applyAlignment="1" applyBorder="1" applyFont="1" applyNumberFormat="1">
      <alignment horizontal="center" vertical="center"/>
    </xf>
    <xf borderId="17" fillId="0" fontId="5" numFmtId="0" xfId="0" applyBorder="1" applyFont="1"/>
    <xf borderId="20" fillId="0" fontId="5" numFmtId="0" xfId="0" applyBorder="1" applyFont="1"/>
    <xf borderId="28" fillId="20" fontId="6" numFmtId="164" xfId="0" applyAlignment="1" applyBorder="1" applyFill="1" applyFont="1" applyNumberFormat="1">
      <alignment horizontal="center" vertical="center"/>
    </xf>
    <xf borderId="23" fillId="20" fontId="6" numFmtId="164" xfId="0" applyAlignment="1" applyBorder="1" applyFont="1" applyNumberFormat="1">
      <alignment horizontal="center" vertical="center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11" fillId="21" fontId="21" numFmtId="164" xfId="0" applyAlignment="1" applyBorder="1" applyFill="1" applyFont="1" applyNumberFormat="1">
      <alignment horizontal="center" vertical="center"/>
    </xf>
    <xf borderId="29" fillId="21" fontId="22" numFmtId="164" xfId="0" applyAlignment="1" applyBorder="1" applyFont="1" applyNumberFormat="1">
      <alignment horizontal="center" vertical="center"/>
    </xf>
    <xf borderId="9" fillId="0" fontId="5" numFmtId="0" xfId="0" applyBorder="1" applyFont="1"/>
    <xf borderId="11" fillId="0" fontId="2" numFmtId="164" xfId="0" applyAlignment="1" applyBorder="1" applyFont="1" applyNumberFormat="1">
      <alignment horizontal="center" readingOrder="0" vertical="center"/>
    </xf>
    <xf borderId="11" fillId="0" fontId="2" numFmtId="164" xfId="0" applyAlignment="1" applyBorder="1" applyFont="1" applyNumberFormat="1">
      <alignment horizontal="center" vertical="center"/>
    </xf>
    <xf borderId="11" fillId="0" fontId="2" numFmtId="170" xfId="0" applyAlignment="1" applyBorder="1" applyFont="1" applyNumberFormat="1">
      <alignment horizontal="center" vertical="center"/>
    </xf>
    <xf borderId="29" fillId="0" fontId="2" numFmtId="172" xfId="0" applyAlignment="1" applyBorder="1" applyFont="1" applyNumberFormat="1">
      <alignment horizontal="center" vertical="center"/>
    </xf>
    <xf borderId="11" fillId="0" fontId="2" numFmtId="164" xfId="0" applyBorder="1" applyFont="1" applyNumberFormat="1"/>
    <xf borderId="27" fillId="18" fontId="23" numFmtId="164" xfId="0" applyAlignment="1" applyBorder="1" applyFont="1" applyNumberFormat="1">
      <alignment horizontal="center" vertical="center"/>
    </xf>
    <xf borderId="27" fillId="18" fontId="23" numFmtId="170" xfId="0" applyAlignment="1" applyBorder="1" applyFont="1" applyNumberFormat="1">
      <alignment horizontal="center" vertical="center"/>
    </xf>
    <xf borderId="29" fillId="18" fontId="23" numFmtId="170" xfId="0" applyAlignment="1" applyBorder="1" applyFont="1" applyNumberFormat="1">
      <alignment horizontal="center" vertical="center"/>
    </xf>
    <xf borderId="11" fillId="18" fontId="2" numFmtId="164" xfId="0" applyBorder="1" applyFont="1" applyNumberFormat="1"/>
    <xf borderId="11" fillId="22" fontId="24" numFmtId="164" xfId="0" applyAlignment="1" applyBorder="1" applyFill="1" applyFont="1" applyNumberFormat="1">
      <alignment horizontal="center" readingOrder="0" vertical="center"/>
    </xf>
    <xf borderId="11" fillId="22" fontId="25" numFmtId="164" xfId="0" applyAlignment="1" applyBorder="1" applyFont="1" applyNumberFormat="1">
      <alignment horizontal="center" vertical="center"/>
    </xf>
    <xf borderId="11" fillId="22" fontId="25" numFmtId="170" xfId="0" applyAlignment="1" applyBorder="1" applyFont="1" applyNumberFormat="1">
      <alignment horizontal="center" vertical="center"/>
    </xf>
    <xf borderId="29" fillId="22" fontId="24" numFmtId="170" xfId="0" applyAlignment="1" applyBorder="1" applyFont="1" applyNumberFormat="1">
      <alignment horizontal="center" readingOrder="0" vertical="center"/>
    </xf>
    <xf borderId="11" fillId="22" fontId="2" numFmtId="164" xfId="0" applyBorder="1" applyFont="1" applyNumberFormat="1"/>
    <xf borderId="11" fillId="19" fontId="26" numFmtId="164" xfId="0" applyAlignment="1" applyBorder="1" applyFont="1" applyNumberFormat="1">
      <alignment horizontal="center" readingOrder="0" vertical="center"/>
    </xf>
    <xf borderId="11" fillId="19" fontId="27" numFmtId="164" xfId="0" applyAlignment="1" applyBorder="1" applyFont="1" applyNumberFormat="1">
      <alignment horizontal="center" vertical="center"/>
    </xf>
    <xf borderId="11" fillId="19" fontId="27" numFmtId="170" xfId="0" applyAlignment="1" applyBorder="1" applyFont="1" applyNumberFormat="1">
      <alignment horizontal="center" vertical="center"/>
    </xf>
    <xf borderId="29" fillId="19" fontId="28" numFmtId="170" xfId="0" applyAlignment="1" applyBorder="1" applyFont="1" applyNumberFormat="1">
      <alignment horizontal="center" readingOrder="0" vertical="center"/>
    </xf>
    <xf borderId="11" fillId="19" fontId="23" numFmtId="173" xfId="0" applyBorder="1" applyFont="1" applyNumberFormat="1"/>
    <xf borderId="29" fillId="22" fontId="25" numFmtId="170" xfId="0" applyAlignment="1" applyBorder="1" applyFont="1" applyNumberFormat="1">
      <alignment horizontal="center" vertical="center"/>
    </xf>
    <xf borderId="11" fillId="21" fontId="29" numFmtId="164" xfId="0" applyAlignment="1" applyBorder="1" applyFont="1" applyNumberFormat="1">
      <alignment horizontal="center" vertical="center"/>
    </xf>
    <xf borderId="11" fillId="23" fontId="25" numFmtId="164" xfId="0" applyAlignment="1" applyBorder="1" applyFill="1" applyFont="1" applyNumberFormat="1">
      <alignment horizontal="center" vertical="center"/>
    </xf>
    <xf borderId="11" fillId="23" fontId="25" numFmtId="170" xfId="0" applyAlignment="1" applyBorder="1" applyFont="1" applyNumberFormat="1">
      <alignment horizontal="center" vertical="center"/>
    </xf>
    <xf borderId="29" fillId="23" fontId="25" numFmtId="170" xfId="0" applyAlignment="1" applyBorder="1" applyFont="1" applyNumberFormat="1">
      <alignment horizontal="center" vertical="center"/>
    </xf>
    <xf borderId="10" fillId="0" fontId="5" numFmtId="0" xfId="0" applyBorder="1" applyFont="1"/>
    <xf borderId="11" fillId="23" fontId="2" numFmtId="164" xfId="0" applyBorder="1" applyFont="1" applyNumberFormat="1"/>
    <xf borderId="2" fillId="7" fontId="1" numFmtId="49" xfId="0" applyAlignment="1" applyBorder="1" applyFont="1" applyNumberFormat="1">
      <alignment horizontal="left" readingOrder="0"/>
    </xf>
    <xf borderId="0" fillId="7" fontId="2" numFmtId="164" xfId="0" applyFont="1" applyNumberFormat="1"/>
    <xf borderId="8" fillId="7" fontId="2" numFmtId="164" xfId="0" applyBorder="1" applyFont="1" applyNumberFormat="1"/>
    <xf borderId="29" fillId="7" fontId="2" numFmtId="166" xfId="0" applyBorder="1" applyFont="1" applyNumberFormat="1"/>
    <xf borderId="5" fillId="7" fontId="2" numFmtId="164" xfId="0" applyBorder="1" applyFont="1" applyNumberFormat="1"/>
    <xf borderId="29" fillId="9" fontId="1" numFmtId="166" xfId="0" applyAlignment="1" applyBorder="1" applyFont="1" applyNumberFormat="1">
      <alignment horizontal="center" readingOrder="0" vertical="center"/>
    </xf>
    <xf borderId="29" fillId="9" fontId="2" numFmtId="166" xfId="0" applyBorder="1" applyFont="1" applyNumberFormat="1"/>
    <xf borderId="14" fillId="7" fontId="2" numFmtId="164" xfId="0" applyBorder="1" applyFont="1" applyNumberFormat="1"/>
    <xf borderId="0" fillId="7" fontId="16" numFmtId="164" xfId="0" applyAlignment="1" applyFont="1" applyNumberFormat="1">
      <alignment horizontal="center" vertical="center"/>
    </xf>
    <xf borderId="0" fillId="7" fontId="6" numFmtId="164" xfId="0" applyAlignment="1" applyFont="1" applyNumberFormat="1">
      <alignment horizontal="center" vertical="center"/>
    </xf>
    <xf borderId="0" fillId="7" fontId="16" numFmtId="164" xfId="0" applyAlignment="1" applyFont="1" applyNumberFormat="1">
      <alignment vertical="center"/>
    </xf>
    <xf borderId="11" fillId="15" fontId="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21.22"/>
    <col customWidth="1" min="3" max="3" width="8.11"/>
    <col customWidth="1" min="4" max="4" width="13.33"/>
    <col customWidth="1" min="5" max="5" width="12.78"/>
    <col customWidth="1" min="6" max="6" width="11.56"/>
    <col customWidth="1" min="7" max="7" width="8.44"/>
    <col customWidth="1" min="8" max="8" width="8.89"/>
    <col customWidth="1" min="9" max="9" width="9.56"/>
    <col customWidth="1" min="10" max="10" width="7.33"/>
    <col customWidth="1" min="11" max="11" width="10.11"/>
    <col customWidth="1" min="12" max="12" width="9.22"/>
    <col customWidth="1" min="13" max="13" width="10.0"/>
    <col customWidth="1" min="14" max="14" width="7.11"/>
    <col customWidth="1" min="15" max="15" width="7.33"/>
    <col customWidth="1" min="16" max="16" width="10.44"/>
    <col customWidth="1" min="17" max="17" width="13.89"/>
    <col customWidth="1" min="18" max="18" width="4.44"/>
    <col customWidth="1" min="19" max="19" width="7.33"/>
    <col customWidth="1" min="20" max="37" width="5.89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4.25" customHeight="1">
      <c r="A2" s="2"/>
      <c r="B2" s="3" t="s">
        <v>0</v>
      </c>
      <c r="K2" s="4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15.0" customHeight="1">
      <c r="A3" s="2"/>
      <c r="K3" s="4"/>
      <c r="L3" s="2"/>
      <c r="M3" s="2"/>
      <c r="N3" s="2"/>
      <c r="O3" s="5" t="s">
        <v>1</v>
      </c>
      <c r="P3" s="6"/>
      <c r="Q3" s="7" t="s">
        <v>2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14.25" customHeight="1">
      <c r="A4" s="2"/>
      <c r="B4" s="8" t="s">
        <v>1</v>
      </c>
      <c r="C4" s="9"/>
      <c r="D4" s="6"/>
      <c r="E4" s="10" t="str">
        <f>Q3</f>
        <v>Μαΐου</v>
      </c>
      <c r="F4" s="6"/>
      <c r="G4" s="11" t="s">
        <v>3</v>
      </c>
      <c r="H4" s="9"/>
      <c r="I4" s="9"/>
      <c r="J4" s="6"/>
      <c r="K4" s="12"/>
      <c r="L4" s="2"/>
      <c r="M4" s="2"/>
      <c r="N4" s="2"/>
      <c r="O4" s="5" t="s">
        <v>4</v>
      </c>
      <c r="P4" s="6"/>
      <c r="Q4" s="13">
        <v>74.42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ht="14.25" customHeight="1">
      <c r="A5" s="2"/>
      <c r="B5" s="2"/>
      <c r="C5" s="2"/>
      <c r="D5" s="2"/>
      <c r="E5" s="2"/>
      <c r="F5" s="2"/>
      <c r="G5" s="2" t="s">
        <v>5</v>
      </c>
      <c r="H5" s="2"/>
      <c r="I5" s="2"/>
      <c r="J5" s="2"/>
      <c r="K5" s="2"/>
      <c r="L5" s="2"/>
      <c r="M5" s="2"/>
      <c r="N5" s="2"/>
      <c r="O5" s="5" t="s">
        <v>6</v>
      </c>
      <c r="P5" s="6"/>
      <c r="Q5" s="14">
        <v>0.0</v>
      </c>
      <c r="R5" s="2"/>
      <c r="S5" s="15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ht="14.25" customHeight="1">
      <c r="A6" s="2"/>
      <c r="B6" s="16"/>
      <c r="C6" s="17"/>
      <c r="D6" s="18"/>
      <c r="E6" s="18"/>
      <c r="F6" s="18"/>
      <c r="G6" s="18"/>
      <c r="H6" s="19"/>
      <c r="I6" s="20"/>
      <c r="J6" s="21"/>
      <c r="K6" s="2"/>
      <c r="L6" s="2"/>
      <c r="M6" s="2"/>
      <c r="N6" s="2"/>
      <c r="O6" s="5" t="s">
        <v>7</v>
      </c>
      <c r="P6" s="6"/>
      <c r="Q6" s="13">
        <v>30.0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4.25" customHeight="1">
      <c r="A7" s="2"/>
      <c r="C7" s="17"/>
      <c r="D7" s="22" t="s">
        <v>8</v>
      </c>
      <c r="E7" s="23"/>
      <c r="F7" s="24"/>
      <c r="G7" s="25">
        <f>Q4+Q5</f>
        <v>74.42</v>
      </c>
      <c r="H7" s="26"/>
      <c r="J7" s="17"/>
      <c r="K7" s="2"/>
      <c r="L7" s="2"/>
      <c r="M7" s="2"/>
      <c r="N7" s="2"/>
      <c r="O7" s="27" t="s">
        <v>9</v>
      </c>
      <c r="P7" s="6"/>
      <c r="Q7" s="28">
        <v>35.0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>
      <c r="A8" s="2"/>
      <c r="C8" s="17"/>
      <c r="D8" s="29" t="s">
        <v>10</v>
      </c>
      <c r="E8" s="30"/>
      <c r="F8" s="31"/>
      <c r="G8" s="32">
        <f>SUM(R6,S6,Q6,T6,U6,V6)</f>
        <v>30</v>
      </c>
      <c r="H8" s="26"/>
      <c r="J8" s="17"/>
      <c r="K8" s="2"/>
      <c r="L8" s="2"/>
      <c r="M8" s="2"/>
      <c r="N8" s="2"/>
      <c r="O8" s="5" t="s">
        <v>11</v>
      </c>
      <c r="P8" s="6"/>
      <c r="Q8" s="33">
        <f>SUM(Q4:Q7)</f>
        <v>139.42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4.25" customHeight="1">
      <c r="A9" s="2"/>
      <c r="C9" s="17"/>
      <c r="D9" s="34" t="s">
        <v>12</v>
      </c>
      <c r="E9" s="23"/>
      <c r="F9" s="35"/>
      <c r="G9" s="25">
        <f t="shared" ref="G9:G10" si="1">Q7</f>
        <v>35</v>
      </c>
      <c r="H9" s="26"/>
      <c r="J9" s="1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14.25" customHeight="1">
      <c r="A10" s="2"/>
      <c r="C10" s="17"/>
      <c r="D10" s="36" t="s">
        <v>11</v>
      </c>
      <c r="E10" s="30"/>
      <c r="F10" s="31"/>
      <c r="G10" s="37">
        <f t="shared" si="1"/>
        <v>139.42</v>
      </c>
      <c r="H10" s="26"/>
      <c r="J10" s="1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4.25" customHeight="1">
      <c r="A11" s="2"/>
      <c r="B11" s="38"/>
      <c r="C11" s="39"/>
      <c r="D11" s="18"/>
      <c r="E11" s="18"/>
      <c r="F11" s="18"/>
      <c r="G11" s="18"/>
      <c r="H11" s="40"/>
      <c r="I11" s="38"/>
      <c r="J11" s="39"/>
      <c r="K11" s="2"/>
      <c r="L11" s="2"/>
      <c r="M11" s="2"/>
      <c r="N11" s="2"/>
      <c r="O11" s="41" t="s">
        <v>13</v>
      </c>
      <c r="P11" s="6"/>
      <c r="Q11" s="42"/>
      <c r="R11" s="4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4.25" customHeight="1">
      <c r="A14" s="2"/>
      <c r="B14" s="44" t="s">
        <v>14</v>
      </c>
      <c r="C14" s="45"/>
      <c r="D14" s="45"/>
      <c r="E14" s="45"/>
      <c r="F14" s="45"/>
      <c r="G14" s="45"/>
      <c r="H14" s="45"/>
      <c r="I14" s="45"/>
      <c r="J14" s="4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14.25" customHeight="1">
      <c r="A15" s="2"/>
      <c r="B15" s="47"/>
      <c r="C15" s="48"/>
      <c r="D15" s="48"/>
      <c r="E15" s="48"/>
      <c r="F15" s="48"/>
      <c r="G15" s="48"/>
      <c r="H15" s="48"/>
      <c r="I15" s="48"/>
      <c r="J15" s="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4.25" customHeight="1">
      <c r="A16" s="2"/>
      <c r="B16" s="50" t="s">
        <v>15</v>
      </c>
      <c r="C16" s="50" t="s">
        <v>16</v>
      </c>
      <c r="D16" s="51" t="s">
        <v>0</v>
      </c>
      <c r="E16" s="52"/>
      <c r="F16" s="52"/>
      <c r="G16" s="52"/>
      <c r="H16" s="52"/>
      <c r="I16" s="52"/>
      <c r="J16" s="53"/>
      <c r="K16" s="2"/>
      <c r="L16" s="2"/>
      <c r="M16" s="2"/>
      <c r="N16" s="2"/>
      <c r="O16" s="54"/>
      <c r="P16" s="55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14.25" customHeight="1">
      <c r="A17" s="2"/>
      <c r="B17" s="56"/>
      <c r="C17" s="56"/>
      <c r="D17" s="57" t="s">
        <v>17</v>
      </c>
      <c r="E17" s="58" t="s">
        <v>18</v>
      </c>
      <c r="F17" s="59" t="s">
        <v>19</v>
      </c>
      <c r="G17" s="59" t="s">
        <v>9</v>
      </c>
      <c r="H17" s="60" t="s">
        <v>20</v>
      </c>
      <c r="I17" s="60" t="s">
        <v>6</v>
      </c>
      <c r="J17" s="60" t="s">
        <v>11</v>
      </c>
      <c r="K17" s="2"/>
      <c r="L17" s="2"/>
      <c r="M17" s="2"/>
      <c r="N17" s="2"/>
      <c r="O17" s="61"/>
      <c r="P17" s="6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4.25" customHeight="1">
      <c r="A18" s="2"/>
      <c r="B18" s="63"/>
      <c r="C18" s="63"/>
      <c r="D18" s="63"/>
      <c r="K18" s="2"/>
      <c r="L18" s="2"/>
      <c r="M18" s="2"/>
      <c r="N18" s="2"/>
      <c r="O18" s="64"/>
      <c r="P18" s="6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14.25" customHeight="1">
      <c r="A19" s="2"/>
      <c r="B19" s="65" t="s">
        <v>21</v>
      </c>
      <c r="C19" s="66" t="s">
        <v>22</v>
      </c>
      <c r="D19" s="66">
        <v>217.61</v>
      </c>
      <c r="E19" s="67">
        <f t="shared" ref="E19:E24" si="2">$G$7*D19/$D$24</f>
        <v>16.1945362</v>
      </c>
      <c r="F19" s="67">
        <f t="shared" ref="F19:F24" si="3">$G$8/$D$24*D19</f>
        <v>6.5283</v>
      </c>
      <c r="G19" s="67">
        <f t="shared" ref="G19:G24" si="4">$G$9*D19/$D$24</f>
        <v>7.61635</v>
      </c>
      <c r="H19" s="68">
        <v>0.0</v>
      </c>
      <c r="I19" s="69">
        <v>63.79</v>
      </c>
      <c r="J19" s="69">
        <f t="shared" ref="J19:J23" si="5">SUM(E19:I19)</f>
        <v>94.1291862</v>
      </c>
      <c r="K19" s="2"/>
      <c r="L19" s="2"/>
      <c r="M19" s="2"/>
      <c r="N19" s="2"/>
      <c r="O19" s="70"/>
      <c r="P19" s="7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4.25" customHeight="1">
      <c r="A20" s="2"/>
      <c r="B20" s="71" t="s">
        <v>23</v>
      </c>
      <c r="C20" s="71" t="s">
        <v>24</v>
      </c>
      <c r="D20" s="71">
        <v>420.4</v>
      </c>
      <c r="E20" s="72">
        <f t="shared" si="2"/>
        <v>31.286168</v>
      </c>
      <c r="F20" s="72">
        <f t="shared" si="3"/>
        <v>12.612</v>
      </c>
      <c r="G20" s="72">
        <f t="shared" si="4"/>
        <v>14.714</v>
      </c>
      <c r="H20" s="73">
        <v>0.0</v>
      </c>
      <c r="I20" s="74">
        <v>0.0</v>
      </c>
      <c r="J20" s="74">
        <f t="shared" si="5"/>
        <v>58.612168</v>
      </c>
      <c r="K20" s="2"/>
      <c r="L20" s="2"/>
      <c r="M20" s="2"/>
      <c r="N20" s="2"/>
      <c r="O20" s="70"/>
      <c r="P20" s="70"/>
      <c r="Q20" s="2"/>
      <c r="R20" s="2"/>
      <c r="S20" s="2"/>
      <c r="T20" s="2"/>
      <c r="U20" s="75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14.25" customHeight="1">
      <c r="A21" s="2"/>
      <c r="B21" s="65" t="s">
        <v>25</v>
      </c>
      <c r="C21" s="66" t="s">
        <v>26</v>
      </c>
      <c r="D21" s="66">
        <v>133.39</v>
      </c>
      <c r="E21" s="67">
        <f t="shared" si="2"/>
        <v>9.9268838</v>
      </c>
      <c r="F21" s="67">
        <f t="shared" si="3"/>
        <v>4.0017</v>
      </c>
      <c r="G21" s="67">
        <f t="shared" si="4"/>
        <v>4.66865</v>
      </c>
      <c r="H21" s="68">
        <v>0.0</v>
      </c>
      <c r="I21" s="69">
        <v>0.0</v>
      </c>
      <c r="J21" s="69">
        <f t="shared" si="5"/>
        <v>18.5972338</v>
      </c>
      <c r="K21" s="2"/>
      <c r="L21" s="2"/>
      <c r="M21" s="2"/>
      <c r="N21" s="2"/>
      <c r="O21" s="70"/>
      <c r="P21" s="70"/>
      <c r="Q21" s="2"/>
      <c r="R21" s="2"/>
      <c r="S21" s="2"/>
      <c r="T21" s="75"/>
      <c r="U21" s="75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4.25" customHeight="1">
      <c r="A22" s="2"/>
      <c r="B22" s="76" t="s">
        <v>27</v>
      </c>
      <c r="C22" s="77" t="s">
        <v>28</v>
      </c>
      <c r="D22" s="77">
        <v>71.33</v>
      </c>
      <c r="E22" s="72">
        <f t="shared" si="2"/>
        <v>5.3083786</v>
      </c>
      <c r="F22" s="72">
        <f t="shared" si="3"/>
        <v>2.1399</v>
      </c>
      <c r="G22" s="72">
        <f t="shared" si="4"/>
        <v>2.49655</v>
      </c>
      <c r="H22" s="73">
        <v>7.0</v>
      </c>
      <c r="I22" s="78">
        <v>27.34</v>
      </c>
      <c r="J22" s="74">
        <f t="shared" si="5"/>
        <v>44.2848286</v>
      </c>
      <c r="K22" s="79"/>
      <c r="L22" s="2"/>
      <c r="M22" s="2"/>
      <c r="N22" s="2"/>
      <c r="O22" s="70"/>
      <c r="P22" s="70"/>
      <c r="Q22" s="2"/>
      <c r="R22" s="15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4.25" customHeight="1">
      <c r="A23" s="2"/>
      <c r="B23" s="66" t="s">
        <v>29</v>
      </c>
      <c r="C23" s="66" t="s">
        <v>30</v>
      </c>
      <c r="D23" s="66">
        <v>157.27</v>
      </c>
      <c r="E23" s="67">
        <f t="shared" si="2"/>
        <v>11.7040334</v>
      </c>
      <c r="F23" s="67">
        <f t="shared" si="3"/>
        <v>4.7181</v>
      </c>
      <c r="G23" s="67">
        <f t="shared" si="4"/>
        <v>5.50445</v>
      </c>
      <c r="H23" s="68">
        <v>0.0</v>
      </c>
      <c r="I23" s="69">
        <v>10.79</v>
      </c>
      <c r="J23" s="69">
        <f t="shared" si="5"/>
        <v>32.7165834</v>
      </c>
      <c r="K23" s="79"/>
      <c r="L23" s="2"/>
      <c r="M23" s="2"/>
      <c r="N23" s="2"/>
      <c r="O23" s="70"/>
      <c r="P23" s="7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4.25" customHeight="1">
      <c r="A24" s="2"/>
      <c r="B24" s="80"/>
      <c r="C24" s="81" t="s">
        <v>11</v>
      </c>
      <c r="D24" s="80">
        <f>SUM(D19:D23)</f>
        <v>1000</v>
      </c>
      <c r="E24" s="82">
        <f t="shared" si="2"/>
        <v>74.42</v>
      </c>
      <c r="F24" s="82">
        <f t="shared" si="3"/>
        <v>30</v>
      </c>
      <c r="G24" s="82">
        <f t="shared" si="4"/>
        <v>35</v>
      </c>
      <c r="H24" s="82">
        <f t="shared" ref="H24:J24" si="6">SUM(H19:H23)</f>
        <v>7</v>
      </c>
      <c r="I24" s="83">
        <f t="shared" si="6"/>
        <v>101.92</v>
      </c>
      <c r="J24" s="83">
        <f t="shared" si="6"/>
        <v>248.34</v>
      </c>
      <c r="K24" s="2"/>
      <c r="L24" s="2"/>
      <c r="M24" s="2"/>
      <c r="N24" s="84"/>
      <c r="O24" s="8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ht="15.0" customHeight="1">
      <c r="A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ht="14.25" customHeight="1">
      <c r="A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ht="14.25" customHeight="1">
      <c r="A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ht="14.25" customHeight="1">
      <c r="A30" s="2"/>
      <c r="J30" s="2"/>
      <c r="K30" s="2"/>
      <c r="L30" s="2"/>
      <c r="M30" s="2"/>
      <c r="N30" s="2"/>
      <c r="O30" s="85" t="s">
        <v>31</v>
      </c>
      <c r="P30" s="86">
        <f>SUM(Q7,Q6,Q5,Q4)</f>
        <v>139.42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ht="14.25" customHeight="1">
      <c r="A31" s="2"/>
      <c r="J31" s="2"/>
      <c r="K31" s="2"/>
      <c r="L31" s="2"/>
      <c r="M31" s="2"/>
      <c r="N31" s="2"/>
      <c r="O31" s="85" t="s">
        <v>32</v>
      </c>
      <c r="P31" s="86">
        <f>Q8</f>
        <v>139.42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ht="14.25" customHeight="1">
      <c r="A32" s="2"/>
      <c r="B32" s="2"/>
      <c r="C32" s="2"/>
      <c r="D32" s="2"/>
      <c r="E32" s="2"/>
      <c r="F32" s="2"/>
      <c r="G32" s="4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4.25" customHeight="1">
      <c r="A34" s="2"/>
      <c r="B34" s="87"/>
      <c r="C34" s="87"/>
      <c r="D34" s="87"/>
      <c r="E34" s="87"/>
      <c r="F34" s="87"/>
      <c r="G34" s="87"/>
      <c r="H34" s="87"/>
      <c r="I34" s="8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4.25" customHeight="1">
      <c r="A35" s="2"/>
      <c r="B35" s="2"/>
      <c r="C35" s="2"/>
      <c r="D35" s="2"/>
      <c r="E35" s="2"/>
      <c r="F35" s="2"/>
      <c r="G35" s="2"/>
      <c r="H35" s="88"/>
      <c r="I35" s="88"/>
      <c r="J35" s="88"/>
      <c r="K35" s="88"/>
      <c r="L35" s="2"/>
      <c r="M35" s="2"/>
      <c r="N35" s="2"/>
      <c r="O35" s="89"/>
      <c r="P35" s="89"/>
      <c r="Q35" s="89"/>
      <c r="R35" s="89"/>
      <c r="S35" s="8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4.25" customHeight="1">
      <c r="A36" s="2"/>
      <c r="B36" s="2"/>
      <c r="C36" s="2"/>
      <c r="D36" s="2"/>
      <c r="E36" s="2"/>
      <c r="F36" s="2"/>
      <c r="G36" s="2"/>
      <c r="H36" s="15"/>
      <c r="I36" s="15"/>
      <c r="J36" s="15"/>
      <c r="K36" s="2"/>
      <c r="L36" s="2"/>
      <c r="M36" s="2"/>
      <c r="N36" s="2"/>
      <c r="O36" s="89"/>
      <c r="P36" s="90" t="s">
        <v>33</v>
      </c>
      <c r="Q36" s="9"/>
      <c r="R36" s="6"/>
      <c r="S36" s="8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4.25" customHeight="1">
      <c r="A37" s="2"/>
      <c r="K37" s="2"/>
      <c r="L37" s="2"/>
      <c r="M37" s="2"/>
      <c r="N37" s="2"/>
      <c r="O37" s="89"/>
      <c r="P37" s="91"/>
      <c r="Q37" s="91"/>
      <c r="R37" s="91"/>
      <c r="S37" s="8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4.25" customHeight="1">
      <c r="A38" s="2"/>
      <c r="K38" s="2"/>
      <c r="L38" s="2"/>
      <c r="M38" s="2"/>
      <c r="N38" s="2"/>
      <c r="O38" s="89"/>
      <c r="P38" s="91"/>
      <c r="Q38" s="91"/>
      <c r="R38" s="92"/>
      <c r="S38" s="8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4.25" customHeight="1">
      <c r="A39" s="2"/>
      <c r="K39" s="2"/>
      <c r="L39" s="2"/>
      <c r="M39" s="2"/>
      <c r="N39" s="2"/>
      <c r="O39" s="89"/>
      <c r="P39" s="91"/>
      <c r="Q39" s="91"/>
      <c r="R39" s="93"/>
      <c r="S39" s="8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4.25" customHeight="1">
      <c r="A40" s="2"/>
      <c r="K40" s="2"/>
      <c r="L40" s="2"/>
      <c r="M40" s="2"/>
      <c r="N40" s="2"/>
      <c r="O40" s="89"/>
      <c r="P40" s="92"/>
      <c r="Q40" s="91"/>
      <c r="R40" s="91"/>
      <c r="S40" s="8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4.25" customHeight="1">
      <c r="A41" s="2"/>
      <c r="K41" s="2"/>
      <c r="L41" s="2"/>
      <c r="M41" s="2"/>
      <c r="N41" s="2"/>
      <c r="O41" s="89"/>
      <c r="P41" s="89"/>
      <c r="Q41" s="89"/>
      <c r="R41" s="94"/>
      <c r="S41" s="89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4.25" customHeight="1">
      <c r="A42" s="2"/>
      <c r="K42" s="2"/>
      <c r="L42" s="2"/>
      <c r="M42" s="2"/>
      <c r="N42" s="2"/>
      <c r="O42" s="2"/>
      <c r="P42" s="2"/>
      <c r="Q42" s="2"/>
      <c r="R42" s="95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4.25" customHeight="1">
      <c r="A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4.25" customHeight="1">
      <c r="A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4.25" customHeight="1">
      <c r="A45" s="2"/>
      <c r="B45" s="3" t="s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4.25" customHeight="1">
      <c r="A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4.25" customHeight="1">
      <c r="A47" s="2"/>
      <c r="B47" s="8" t="s">
        <v>1</v>
      </c>
      <c r="C47" s="9"/>
      <c r="D47" s="6"/>
      <c r="E47" s="10" t="str">
        <f>Q3</f>
        <v>Μαΐου</v>
      </c>
      <c r="F47" s="6"/>
      <c r="G47" s="11" t="s">
        <v>3</v>
      </c>
      <c r="H47" s="9"/>
      <c r="I47" s="9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4.25" customHeight="1">
      <c r="A48" s="2"/>
      <c r="B48" s="2"/>
      <c r="C48" s="2"/>
      <c r="D48" s="2"/>
      <c r="E48" s="2"/>
      <c r="F48" s="2"/>
      <c r="G48" s="2" t="s">
        <v>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4.25" customHeight="1">
      <c r="A49" s="2"/>
      <c r="B49" s="16"/>
      <c r="C49" s="17"/>
      <c r="D49" s="18"/>
      <c r="E49" s="18"/>
      <c r="F49" s="18"/>
      <c r="G49" s="18"/>
      <c r="H49" s="19"/>
      <c r="I49" s="20"/>
      <c r="J49" s="2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4.25" customHeight="1">
      <c r="A50" s="2"/>
      <c r="C50" s="17"/>
      <c r="D50" s="22" t="s">
        <v>8</v>
      </c>
      <c r="E50" s="23"/>
      <c r="F50" s="24"/>
      <c r="G50" s="25">
        <f>Q4</f>
        <v>74.42</v>
      </c>
      <c r="H50" s="26"/>
      <c r="J50" s="1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4.25" customHeight="1">
      <c r="A51" s="2"/>
      <c r="C51" s="17"/>
      <c r="D51" s="29" t="s">
        <v>10</v>
      </c>
      <c r="E51" s="30"/>
      <c r="F51" s="31"/>
      <c r="G51" s="32">
        <f>SUM(R6,S6,Q6,T6,U6,V6)</f>
        <v>30</v>
      </c>
      <c r="H51" s="26"/>
      <c r="J51" s="1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4.25" customHeight="1">
      <c r="A52" s="2"/>
      <c r="C52" s="17"/>
      <c r="D52" s="34" t="s">
        <v>12</v>
      </c>
      <c r="E52" s="23"/>
      <c r="F52" s="35"/>
      <c r="G52" s="25">
        <f t="shared" ref="G52:G53" si="7">Q7</f>
        <v>35</v>
      </c>
      <c r="H52" s="26"/>
      <c r="J52" s="1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4.25" customHeight="1">
      <c r="A53" s="2"/>
      <c r="C53" s="17"/>
      <c r="D53" s="36" t="s">
        <v>11</v>
      </c>
      <c r="E53" s="30"/>
      <c r="F53" s="31"/>
      <c r="G53" s="37">
        <f t="shared" si="7"/>
        <v>139.42</v>
      </c>
      <c r="H53" s="26"/>
      <c r="J53" s="1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4.25" customHeight="1">
      <c r="A54" s="2"/>
      <c r="B54" s="38"/>
      <c r="C54" s="39"/>
      <c r="D54" s="18"/>
      <c r="E54" s="18"/>
      <c r="F54" s="18"/>
      <c r="G54" s="18"/>
      <c r="H54" s="40"/>
      <c r="I54" s="38"/>
      <c r="J54" s="3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4.25" customHeight="1">
      <c r="A56" s="2"/>
      <c r="B56" s="96" t="s">
        <v>14</v>
      </c>
      <c r="C56" s="97"/>
      <c r="D56" s="97"/>
      <c r="E56" s="97"/>
      <c r="F56" s="97"/>
      <c r="G56" s="97"/>
      <c r="H56" s="97"/>
      <c r="I56" s="97"/>
      <c r="J56" s="5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4.25" customHeight="1">
      <c r="A57" s="2"/>
      <c r="B57" s="61"/>
      <c r="C57" s="98"/>
      <c r="D57" s="98"/>
      <c r="E57" s="98"/>
      <c r="F57" s="98"/>
      <c r="G57" s="98"/>
      <c r="H57" s="98"/>
      <c r="I57" s="98"/>
      <c r="J57" s="6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4.25" customHeight="1">
      <c r="A58" s="2"/>
      <c r="B58" s="99" t="s">
        <v>15</v>
      </c>
      <c r="C58" s="99" t="s">
        <v>16</v>
      </c>
      <c r="D58" s="100" t="s">
        <v>0</v>
      </c>
      <c r="E58" s="101"/>
      <c r="F58" s="101"/>
      <c r="G58" s="101"/>
      <c r="H58" s="101"/>
      <c r="I58" s="101"/>
      <c r="J58" s="10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4.25" customHeight="1">
      <c r="A59" s="2"/>
      <c r="B59" s="103"/>
      <c r="C59" s="103"/>
      <c r="D59" s="104" t="s">
        <v>17</v>
      </c>
      <c r="E59" s="104" t="s">
        <v>34</v>
      </c>
      <c r="F59" s="105" t="s">
        <v>35</v>
      </c>
      <c r="G59" s="106"/>
      <c r="H59" s="106"/>
      <c r="I59" s="106"/>
      <c r="J59" s="10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4.25" customHeight="1">
      <c r="A60" s="2"/>
      <c r="B60" s="107" t="s">
        <v>21</v>
      </c>
      <c r="C60" s="108" t="s">
        <v>22</v>
      </c>
      <c r="D60" s="108">
        <v>217.61</v>
      </c>
      <c r="E60" s="109">
        <f t="shared" ref="E60:E64" si="8">$P$30*D60/$D$65</f>
        <v>30.3391862</v>
      </c>
      <c r="F60" s="110"/>
      <c r="G60" s="106"/>
      <c r="H60" s="106"/>
      <c r="I60" s="106"/>
      <c r="J60" s="1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4.25" customHeight="1">
      <c r="A61" s="2"/>
      <c r="B61" s="112" t="s">
        <v>23</v>
      </c>
      <c r="C61" s="112" t="s">
        <v>24</v>
      </c>
      <c r="D61" s="112">
        <v>420.4</v>
      </c>
      <c r="E61" s="113">
        <f t="shared" si="8"/>
        <v>58.612168</v>
      </c>
      <c r="F61" s="114"/>
      <c r="G61" s="106"/>
      <c r="H61" s="106"/>
      <c r="I61" s="106"/>
      <c r="J61" s="11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4.25" customHeight="1">
      <c r="A62" s="2"/>
      <c r="B62" s="116" t="s">
        <v>25</v>
      </c>
      <c r="C62" s="117" t="s">
        <v>26</v>
      </c>
      <c r="D62" s="117">
        <v>133.39</v>
      </c>
      <c r="E62" s="118">
        <f t="shared" si="8"/>
        <v>18.5972338</v>
      </c>
      <c r="F62" s="119"/>
      <c r="G62" s="106"/>
      <c r="H62" s="106"/>
      <c r="I62" s="106"/>
      <c r="J62" s="1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4.25" customHeight="1">
      <c r="A63" s="2"/>
      <c r="B63" s="121" t="s">
        <v>27</v>
      </c>
      <c r="C63" s="122" t="s">
        <v>28</v>
      </c>
      <c r="D63" s="122">
        <v>71.33</v>
      </c>
      <c r="E63" s="123">
        <f t="shared" si="8"/>
        <v>9.9448286</v>
      </c>
      <c r="F63" s="124">
        <v>7.0</v>
      </c>
      <c r="G63" s="106"/>
      <c r="H63" s="106"/>
      <c r="I63" s="106"/>
      <c r="J63" s="125">
        <f>E63+F63</f>
        <v>16.9448286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4.25" customHeight="1">
      <c r="A64" s="2"/>
      <c r="B64" s="117" t="s">
        <v>29</v>
      </c>
      <c r="C64" s="117" t="s">
        <v>30</v>
      </c>
      <c r="D64" s="117">
        <v>157.27</v>
      </c>
      <c r="E64" s="118">
        <f t="shared" si="8"/>
        <v>21.9265834</v>
      </c>
      <c r="F64" s="126"/>
      <c r="G64" s="106"/>
      <c r="H64" s="106"/>
      <c r="I64" s="106"/>
      <c r="J64" s="1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4.25" customHeight="1">
      <c r="A65" s="2"/>
      <c r="B65" s="108"/>
      <c r="C65" s="127" t="s">
        <v>11</v>
      </c>
      <c r="D65" s="128">
        <f t="shared" ref="D65:F65" si="9">SUM(D60:D64)</f>
        <v>1000</v>
      </c>
      <c r="E65" s="129">
        <f t="shared" si="9"/>
        <v>139.42</v>
      </c>
      <c r="F65" s="130">
        <f t="shared" si="9"/>
        <v>7</v>
      </c>
      <c r="G65" s="106"/>
      <c r="H65" s="106"/>
      <c r="I65" s="131"/>
      <c r="J65" s="13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4.2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4.25" customHeight="1">
      <c r="A84" s="2"/>
      <c r="B84" s="3" t="s">
        <v>0</v>
      </c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4.25" customHeight="1">
      <c r="A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4.25" customHeight="1">
      <c r="A86" s="2"/>
      <c r="B86" s="8" t="s">
        <v>1</v>
      </c>
      <c r="C86" s="9"/>
      <c r="D86" s="6"/>
      <c r="E86" s="10" t="str">
        <f>Q3</f>
        <v>Μαΐου</v>
      </c>
      <c r="F86" s="6"/>
      <c r="G86" s="11" t="s">
        <v>36</v>
      </c>
      <c r="H86" s="9"/>
      <c r="I86" s="9"/>
      <c r="J86" s="133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4.25" customHeight="1">
      <c r="A87" s="2"/>
      <c r="B87" s="2"/>
      <c r="C87" s="2"/>
      <c r="D87" s="2"/>
      <c r="E87" s="2"/>
      <c r="F87" s="2"/>
      <c r="G87" s="2" t="s">
        <v>5</v>
      </c>
      <c r="H87" s="2"/>
      <c r="I87" s="2"/>
      <c r="J87" s="13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4.25" customHeight="1">
      <c r="A88" s="2"/>
      <c r="B88" s="16"/>
      <c r="C88" s="17"/>
      <c r="D88" s="18"/>
      <c r="E88" s="18"/>
      <c r="F88" s="18"/>
      <c r="G88" s="18"/>
      <c r="H88" s="19"/>
      <c r="I88" s="20"/>
      <c r="J88" s="13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4.25" customHeight="1">
      <c r="A89" s="2"/>
      <c r="C89" s="17"/>
      <c r="D89" s="22" t="s">
        <v>8</v>
      </c>
      <c r="E89" s="23"/>
      <c r="F89" s="24"/>
      <c r="G89" s="136">
        <f>Q4+Q5</f>
        <v>74.42</v>
      </c>
      <c r="H89" s="26"/>
      <c r="J89" s="13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4.25" customHeight="1">
      <c r="A90" s="2"/>
      <c r="C90" s="17"/>
      <c r="D90" s="29" t="s">
        <v>10</v>
      </c>
      <c r="E90" s="30"/>
      <c r="F90" s="31"/>
      <c r="G90" s="138">
        <f t="shared" ref="G90:G91" si="10">Q6</f>
        <v>30</v>
      </c>
      <c r="H90" s="26"/>
      <c r="J90" s="13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4.25" customHeight="1">
      <c r="A91" s="2"/>
      <c r="C91" s="17"/>
      <c r="D91" s="34" t="s">
        <v>12</v>
      </c>
      <c r="E91" s="23"/>
      <c r="F91" s="35"/>
      <c r="G91" s="136">
        <f t="shared" si="10"/>
        <v>35</v>
      </c>
      <c r="H91" s="26"/>
      <c r="J91" s="13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4.25" customHeight="1">
      <c r="A92" s="2"/>
      <c r="C92" s="17"/>
      <c r="D92" s="36" t="s">
        <v>11</v>
      </c>
      <c r="E92" s="30"/>
      <c r="F92" s="31"/>
      <c r="G92" s="139">
        <f>sum(G89:G91)</f>
        <v>139.42</v>
      </c>
      <c r="H92" s="26"/>
      <c r="J92" s="13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4.25" customHeight="1">
      <c r="A93" s="2"/>
      <c r="B93" s="38"/>
      <c r="C93" s="39"/>
      <c r="D93" s="18"/>
      <c r="E93" s="18"/>
      <c r="F93" s="18"/>
      <c r="G93" s="18"/>
      <c r="H93" s="40"/>
      <c r="I93" s="38"/>
      <c r="J93" s="14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4.25" customHeight="1">
      <c r="A96" s="2"/>
      <c r="B96" s="44" t="s">
        <v>14</v>
      </c>
      <c r="C96" s="45"/>
      <c r="D96" s="45"/>
      <c r="E96" s="45"/>
      <c r="F96" s="45"/>
      <c r="G96" s="45"/>
      <c r="H96" s="45"/>
      <c r="I96" s="45"/>
      <c r="J96" s="14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4.25" customHeight="1">
      <c r="A97" s="2"/>
      <c r="B97" s="47"/>
      <c r="C97" s="48"/>
      <c r="D97" s="48"/>
      <c r="E97" s="48"/>
      <c r="F97" s="48"/>
      <c r="G97" s="48"/>
      <c r="H97" s="48"/>
      <c r="I97" s="48"/>
      <c r="J97" s="14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4.25" customHeight="1">
      <c r="A98" s="2"/>
      <c r="B98" s="50" t="s">
        <v>15</v>
      </c>
      <c r="C98" s="50" t="s">
        <v>16</v>
      </c>
      <c r="D98" s="51" t="s">
        <v>0</v>
      </c>
      <c r="E98" s="52"/>
      <c r="F98" s="52"/>
      <c r="G98" s="52"/>
      <c r="H98" s="52"/>
      <c r="I98" s="52"/>
      <c r="J98" s="14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4.25" customHeight="1">
      <c r="A99" s="2"/>
      <c r="B99" s="56"/>
      <c r="C99" s="56"/>
      <c r="D99" s="57" t="s">
        <v>17</v>
      </c>
      <c r="E99" s="58" t="s">
        <v>18</v>
      </c>
      <c r="F99" s="59" t="s">
        <v>19</v>
      </c>
      <c r="G99" s="59" t="s">
        <v>9</v>
      </c>
      <c r="H99" s="60" t="s">
        <v>20</v>
      </c>
      <c r="I99" s="60" t="s">
        <v>11</v>
      </c>
      <c r="J99" s="13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ht="14.25" customHeight="1">
      <c r="A100" s="2"/>
      <c r="B100" s="63"/>
      <c r="C100" s="63"/>
      <c r="D100" s="63"/>
      <c r="J100" s="13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ht="14.25" customHeight="1">
      <c r="A101" s="2"/>
      <c r="B101" s="65" t="str">
        <f t="shared" ref="B101:B106" si="11">B19</f>
        <v>ΤΣΑΝΤΕΚΙΔΗΣ</v>
      </c>
      <c r="C101" s="66" t="s">
        <v>22</v>
      </c>
      <c r="D101" s="66">
        <v>217.61</v>
      </c>
      <c r="E101" s="67">
        <f t="shared" ref="E101:E106" si="12">$G$7*D101/$D$24</f>
        <v>16.1945362</v>
      </c>
      <c r="F101" s="67">
        <f t="shared" ref="F101:F106" si="13">$G$8/$D$24*D101</f>
        <v>6.5283</v>
      </c>
      <c r="G101" s="67">
        <f t="shared" ref="G101:G106" si="14">$G$9*D101/$D$24</f>
        <v>7.61635</v>
      </c>
      <c r="H101" s="68">
        <v>0.0</v>
      </c>
      <c r="I101" s="69">
        <f t="shared" ref="I101:I105" si="15">SUM(E101:H101)</f>
        <v>30.3391862</v>
      </c>
      <c r="J101" s="13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ht="14.25" customHeight="1">
      <c r="A102" s="2"/>
      <c r="B102" s="76" t="str">
        <f t="shared" si="11"/>
        <v>ΑΓΓΕΛΙΔΟΥ Ρ.</v>
      </c>
      <c r="C102" s="71" t="s">
        <v>24</v>
      </c>
      <c r="D102" s="71">
        <v>420.4</v>
      </c>
      <c r="E102" s="72">
        <f t="shared" si="12"/>
        <v>31.286168</v>
      </c>
      <c r="F102" s="72">
        <f t="shared" si="13"/>
        <v>12.612</v>
      </c>
      <c r="G102" s="72">
        <f t="shared" si="14"/>
        <v>14.714</v>
      </c>
      <c r="H102" s="73">
        <v>0.0</v>
      </c>
      <c r="I102" s="74">
        <f t="shared" si="15"/>
        <v>58.612168</v>
      </c>
      <c r="J102" s="13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ht="14.25" customHeight="1">
      <c r="A103" s="2"/>
      <c r="B103" s="65" t="str">
        <f t="shared" si="11"/>
        <v>ΜΗΤΣΙΟΥ</v>
      </c>
      <c r="C103" s="66" t="s">
        <v>26</v>
      </c>
      <c r="D103" s="66">
        <v>133.39</v>
      </c>
      <c r="E103" s="67">
        <f t="shared" si="12"/>
        <v>9.9268838</v>
      </c>
      <c r="F103" s="67">
        <f t="shared" si="13"/>
        <v>4.0017</v>
      </c>
      <c r="G103" s="67">
        <f t="shared" si="14"/>
        <v>4.66865</v>
      </c>
      <c r="H103" s="68">
        <v>0.0</v>
      </c>
      <c r="I103" s="69">
        <f t="shared" si="15"/>
        <v>18.5972338</v>
      </c>
      <c r="J103" s="13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ht="14.25" customHeight="1">
      <c r="A104" s="2"/>
      <c r="B104" s="76" t="str">
        <f t="shared" si="11"/>
        <v>ΧΑΛΗΣ</v>
      </c>
      <c r="C104" s="77" t="s">
        <v>28</v>
      </c>
      <c r="D104" s="77">
        <v>71.33</v>
      </c>
      <c r="E104" s="72">
        <f t="shared" si="12"/>
        <v>5.3083786</v>
      </c>
      <c r="F104" s="72">
        <f t="shared" si="13"/>
        <v>2.1399</v>
      </c>
      <c r="G104" s="72">
        <f t="shared" si="14"/>
        <v>2.49655</v>
      </c>
      <c r="H104" s="73">
        <v>7.0</v>
      </c>
      <c r="I104" s="74">
        <f t="shared" si="15"/>
        <v>16.9448286</v>
      </c>
      <c r="J104" s="14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ht="14.25" customHeight="1">
      <c r="A105" s="2"/>
      <c r="B105" s="65" t="str">
        <f t="shared" si="11"/>
        <v>ΜΠΑΖΟΥΚΗΣ</v>
      </c>
      <c r="C105" s="66" t="s">
        <v>30</v>
      </c>
      <c r="D105" s="66">
        <v>157.27</v>
      </c>
      <c r="E105" s="67">
        <f t="shared" si="12"/>
        <v>11.7040334</v>
      </c>
      <c r="F105" s="67">
        <f t="shared" si="13"/>
        <v>4.7181</v>
      </c>
      <c r="G105" s="67">
        <f t="shared" si="14"/>
        <v>5.50445</v>
      </c>
      <c r="H105" s="68">
        <v>0.0</v>
      </c>
      <c r="I105" s="69">
        <f t="shared" si="15"/>
        <v>21.9265834</v>
      </c>
      <c r="J105" s="14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ht="14.25" customHeight="1">
      <c r="A106" s="2"/>
      <c r="B106" s="144" t="str">
        <f t="shared" si="11"/>
        <v/>
      </c>
      <c r="C106" s="81" t="s">
        <v>11</v>
      </c>
      <c r="D106" s="80">
        <f>SUM(D101:D105)</f>
        <v>1000</v>
      </c>
      <c r="E106" s="82">
        <f t="shared" si="12"/>
        <v>74.42</v>
      </c>
      <c r="F106" s="82">
        <f t="shared" si="13"/>
        <v>30</v>
      </c>
      <c r="G106" s="82">
        <f t="shared" si="14"/>
        <v>35</v>
      </c>
      <c r="H106" s="82">
        <f t="shared" ref="H106:I106" si="16">SUM(H101:H105)</f>
        <v>7</v>
      </c>
      <c r="I106" s="83">
        <f t="shared" si="16"/>
        <v>146.42</v>
      </c>
      <c r="J106" s="13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ht="14.25" customHeight="1">
      <c r="A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4.25" customHeight="1">
      <c r="A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4.25" customHeight="1">
      <c r="A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4.25" customHeight="1">
      <c r="A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4.25" customHeight="1">
      <c r="A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4.25" customHeight="1">
      <c r="A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4.25" customHeight="1">
      <c r="A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4.25" customHeight="1">
      <c r="A114" s="2"/>
      <c r="B114" s="2"/>
      <c r="C114" s="2"/>
      <c r="D114" s="2"/>
      <c r="E114" s="2"/>
      <c r="F114" s="2"/>
      <c r="G114" s="4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4.25" customHeight="1">
      <c r="A116" s="2"/>
      <c r="B116" s="87"/>
      <c r="C116" s="87"/>
      <c r="D116" s="87"/>
      <c r="E116" s="87"/>
      <c r="F116" s="87"/>
      <c r="G116" s="87"/>
      <c r="H116" s="87"/>
      <c r="I116" s="87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4.25" customHeight="1">
      <c r="A117" s="2"/>
      <c r="B117" s="2"/>
      <c r="C117" s="2"/>
      <c r="D117" s="2"/>
      <c r="E117" s="2"/>
      <c r="F117" s="2"/>
      <c r="G117" s="2"/>
      <c r="H117" s="88"/>
      <c r="I117" s="88"/>
      <c r="J117" s="88"/>
      <c r="K117" s="8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</sheetData>
  <mergeCells count="71">
    <mergeCell ref="G4:J4"/>
    <mergeCell ref="H6:J11"/>
    <mergeCell ref="B6:C11"/>
    <mergeCell ref="D8:E8"/>
    <mergeCell ref="D9:E9"/>
    <mergeCell ref="D10:E10"/>
    <mergeCell ref="B14:J15"/>
    <mergeCell ref="B16:B18"/>
    <mergeCell ref="D16:J16"/>
    <mergeCell ref="E47:F47"/>
    <mergeCell ref="D50:E50"/>
    <mergeCell ref="I17:I18"/>
    <mergeCell ref="J17:J18"/>
    <mergeCell ref="B45:J46"/>
    <mergeCell ref="B47:D47"/>
    <mergeCell ref="G47:J47"/>
    <mergeCell ref="B49:C54"/>
    <mergeCell ref="H49:J54"/>
    <mergeCell ref="D53:E53"/>
    <mergeCell ref="B56:J57"/>
    <mergeCell ref="B58:B59"/>
    <mergeCell ref="C58:C59"/>
    <mergeCell ref="D58:J58"/>
    <mergeCell ref="F59:J59"/>
    <mergeCell ref="F60:I60"/>
    <mergeCell ref="F61:I61"/>
    <mergeCell ref="F62:I62"/>
    <mergeCell ref="F63:I63"/>
    <mergeCell ref="F64:I64"/>
    <mergeCell ref="F65:I65"/>
    <mergeCell ref="B84:J85"/>
    <mergeCell ref="B86:D86"/>
    <mergeCell ref="E86:F86"/>
    <mergeCell ref="G86:I86"/>
    <mergeCell ref="B88:C93"/>
    <mergeCell ref="H88:I93"/>
    <mergeCell ref="D89:E89"/>
    <mergeCell ref="D90:E90"/>
    <mergeCell ref="D91:E91"/>
    <mergeCell ref="F99:F100"/>
    <mergeCell ref="G99:G100"/>
    <mergeCell ref="H99:H100"/>
    <mergeCell ref="I99:I100"/>
    <mergeCell ref="D92:E92"/>
    <mergeCell ref="B96:I97"/>
    <mergeCell ref="B98:B100"/>
    <mergeCell ref="C98:C100"/>
    <mergeCell ref="D98:I98"/>
    <mergeCell ref="D99:D100"/>
    <mergeCell ref="E99:E100"/>
    <mergeCell ref="E4:F4"/>
    <mergeCell ref="D7:E7"/>
    <mergeCell ref="O8:P8"/>
    <mergeCell ref="O11:P11"/>
    <mergeCell ref="O16:P17"/>
    <mergeCell ref="P36:R36"/>
    <mergeCell ref="B2:J3"/>
    <mergeCell ref="O3:P3"/>
    <mergeCell ref="B4:D4"/>
    <mergeCell ref="O4:P4"/>
    <mergeCell ref="O5:P5"/>
    <mergeCell ref="O6:P6"/>
    <mergeCell ref="O7:P7"/>
    <mergeCell ref="C16:C18"/>
    <mergeCell ref="D17:D18"/>
    <mergeCell ref="E17:E18"/>
    <mergeCell ref="F17:F18"/>
    <mergeCell ref="G17:G18"/>
    <mergeCell ref="H17:H18"/>
    <mergeCell ref="D51:E51"/>
    <mergeCell ref="D52:E52"/>
  </mergeCells>
  <conditionalFormatting sqref="I17:I24">
    <cfRule type="containsBlanks" dxfId="0" priority="1">
      <formula>LEN(TRIM(I17))=0</formula>
    </cfRule>
  </conditionalFormatting>
  <conditionalFormatting sqref="I17:I24">
    <cfRule type="containsBlanks" dxfId="0" priority="2">
      <formula>LEN(TRIM(I17))=0</formula>
    </cfRule>
  </conditionalFormatting>
  <dataValidations>
    <dataValidation type="list" allowBlank="1" showInputMessage="1" showErrorMessage="1" prompt="Click and enter a value from the list of items" sqref="Q3">
      <formula1>"Ιανουαρίου,Φεβρουαρίου,Μαρτίου,Απριλίου,Μαΐου,Ιουνίου,Ιουλίου,Αυγούστου,Σεπτεμβρίου,Οκτωβρίου,Νοεμβρίου,Δεκεμβρίου"</formula1>
    </dataValidation>
  </dataValidations>
  <printOptions horizontalCentered="1" verticalCentered="1"/>
  <pageMargins bottom="0.5901574803149611" footer="0.0" header="0.0" left="0.0" right="0.0" top="0.5901574803149611"/>
  <pageSetup paperSize="9" orientation="landscape" pageOrder="overThenDown"/>
  <drawing r:id="rId1"/>
</worksheet>
</file>