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kIttER\Desktop\Уник\ФИЗИКА\Лабы3сем\таблички\"/>
    </mc:Choice>
  </mc:AlternateContent>
  <xr:revisionPtr revIDLastSave="0" documentId="13_ncr:1_{AA721F5C-CD63-4530-A4F7-19E548F2E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1" i="1"/>
  <c r="E2" i="1"/>
  <c r="D27" i="1"/>
  <c r="E27" i="1"/>
  <c r="F27" i="1"/>
  <c r="C27" i="1"/>
  <c r="D18" i="1"/>
  <c r="E18" i="1"/>
  <c r="F18" i="1"/>
  <c r="C18" i="1"/>
  <c r="D9" i="1"/>
  <c r="E9" i="1"/>
  <c r="F9" i="1"/>
  <c r="C9" i="1"/>
  <c r="F25" i="1"/>
  <c r="F24" i="1"/>
  <c r="F23" i="1"/>
  <c r="E25" i="1"/>
  <c r="E24" i="1"/>
  <c r="E23" i="1"/>
  <c r="D25" i="1"/>
  <c r="D24" i="1"/>
  <c r="D23" i="1"/>
  <c r="C25" i="1"/>
  <c r="C24" i="1"/>
  <c r="C23" i="1"/>
  <c r="F16" i="1"/>
  <c r="F15" i="1"/>
  <c r="F14" i="1"/>
  <c r="E16" i="1"/>
  <c r="E15" i="1"/>
  <c r="E14" i="1"/>
  <c r="D16" i="1"/>
  <c r="D15" i="1"/>
  <c r="D14" i="1"/>
  <c r="C16" i="1"/>
  <c r="C15" i="1"/>
  <c r="C14" i="1"/>
  <c r="C20" i="1"/>
  <c r="C11" i="1"/>
  <c r="E8" i="1"/>
  <c r="D8" i="1"/>
  <c r="F8" i="1"/>
  <c r="C8" i="1"/>
  <c r="F7" i="1"/>
  <c r="F6" i="1"/>
  <c r="F5" i="1"/>
  <c r="E7" i="1"/>
  <c r="E6" i="1"/>
  <c r="E5" i="1"/>
  <c r="D7" i="1"/>
  <c r="D6" i="1"/>
  <c r="D5" i="1"/>
  <c r="C7" i="1"/>
  <c r="C6" i="1"/>
  <c r="C5" i="1"/>
  <c r="C2" i="1"/>
  <c r="F26" i="1" l="1"/>
  <c r="E26" i="1"/>
  <c r="D26" i="1"/>
  <c r="C26" i="1"/>
  <c r="F17" i="1"/>
  <c r="E17" i="1"/>
  <c r="D17" i="1"/>
  <c r="C17" i="1"/>
</calcChain>
</file>

<file path=xl/sharedStrings.xml><?xml version="1.0" encoding="utf-8"?>
<sst xmlns="http://schemas.openxmlformats.org/spreadsheetml/2006/main" count="21" uniqueCount="9">
  <si>
    <t>r1</t>
  </si>
  <si>
    <t>r2</t>
  </si>
  <si>
    <t>r3</t>
  </si>
  <si>
    <t>rср</t>
  </si>
  <si>
    <t>λ1</t>
  </si>
  <si>
    <t>λ2</t>
  </si>
  <si>
    <t>λ3</t>
  </si>
  <si>
    <t>R</t>
  </si>
  <si>
    <t>r^2ср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</si>
</sst>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abSelected="1" workbookViewId="0">
      <selection activeCell="S26" sqref="S26"/>
    </sheetView>
  </sheetViews>
  <sheetFormatPr defaultRowHeight="15" x14ac:dyDescent="0.25"/>
  <cols>
    <col min="3" max="3" width="12" bestFit="1" customWidth="1"/>
  </cols>
  <sheetData>
    <row r="2" spans="2:6" x14ac:dyDescent="0.25">
      <c r="B2" s="1" t="s">
        <v>4</v>
      </c>
      <c r="C2">
        <f xml:space="preserve"> 578 * POWER(10, -9)</f>
        <v>5.7800000000000001E-7</v>
      </c>
      <c r="D2" t="s">
        <v>7</v>
      </c>
      <c r="E2">
        <f>(D9-C9)/((D4-C4)*C2)</f>
        <v>1.2270857362552856</v>
      </c>
    </row>
    <row r="4" spans="2:6" x14ac:dyDescent="0.25">
      <c r="C4">
        <v>1</v>
      </c>
      <c r="D4">
        <v>2</v>
      </c>
      <c r="E4">
        <v>3</v>
      </c>
      <c r="F4">
        <v>4</v>
      </c>
    </row>
    <row r="5" spans="2:6" x14ac:dyDescent="0.25">
      <c r="B5" t="s">
        <v>0</v>
      </c>
      <c r="C5">
        <f>1.26 * POWER(10, -3)</f>
        <v>1.2600000000000001E-3</v>
      </c>
      <c r="D5">
        <f>1.52 * POWER(10, -3)</f>
        <v>1.5200000000000001E-3</v>
      </c>
      <c r="E5">
        <f>1.69 * POWER(10, -3)</f>
        <v>1.6899999999999999E-3</v>
      </c>
      <c r="F5">
        <f>1.87 * POWER(10, -3)</f>
        <v>1.8700000000000001E-3</v>
      </c>
    </row>
    <row r="6" spans="2:6" x14ac:dyDescent="0.25">
      <c r="B6" t="s">
        <v>1</v>
      </c>
      <c r="C6">
        <f>1.26 * POWER(10, -3)</f>
        <v>1.2600000000000001E-3</v>
      </c>
      <c r="D6">
        <f>1.5 * POWER(10, -3)</f>
        <v>1.5E-3</v>
      </c>
      <c r="E6">
        <f>1.72 * POWER(10, -3)</f>
        <v>1.72E-3</v>
      </c>
      <c r="F6">
        <f>1.91 * POWER(10, -3)</f>
        <v>1.91E-3</v>
      </c>
    </row>
    <row r="7" spans="2:6" x14ac:dyDescent="0.25">
      <c r="B7" t="s">
        <v>2</v>
      </c>
      <c r="C7">
        <f>1.24 * POWER(10, -3)</f>
        <v>1.24E-3</v>
      </c>
      <c r="D7">
        <f>1.51 * POWER(10, -3)</f>
        <v>1.5100000000000001E-3</v>
      </c>
      <c r="E7">
        <f>1.73 * POWER(10, -3)</f>
        <v>1.73E-3</v>
      </c>
      <c r="F7">
        <f>1.89 * POWER(10, -3)</f>
        <v>1.89E-3</v>
      </c>
    </row>
    <row r="8" spans="2:6" x14ac:dyDescent="0.25">
      <c r="B8" t="s">
        <v>3</v>
      </c>
      <c r="C8">
        <f>SUM(C5:C7)/3</f>
        <v>1.2533333333333335E-3</v>
      </c>
      <c r="D8">
        <f>SUM(D5:D7)/3</f>
        <v>1.5100000000000001E-3</v>
      </c>
      <c r="E8">
        <f>SUM(E5:E7)/3</f>
        <v>1.7133333333333332E-3</v>
      </c>
      <c r="F8">
        <f t="shared" ref="F8" si="0">SUM(F5:F7)/3</f>
        <v>1.8900000000000002E-3</v>
      </c>
    </row>
    <row r="9" spans="2:6" x14ac:dyDescent="0.25">
      <c r="B9" t="s">
        <v>8</v>
      </c>
      <c r="C9">
        <f>C8*C8</f>
        <v>1.5708444444444449E-6</v>
      </c>
      <c r="D9">
        <f t="shared" ref="D9:F9" si="1">D8*D8</f>
        <v>2.2801E-6</v>
      </c>
      <c r="E9">
        <f t="shared" si="1"/>
        <v>2.9355111111111107E-6</v>
      </c>
      <c r="F9">
        <f t="shared" si="1"/>
        <v>3.5721000000000009E-6</v>
      </c>
    </row>
    <row r="11" spans="2:6" x14ac:dyDescent="0.25">
      <c r="B11" s="1" t="s">
        <v>5</v>
      </c>
      <c r="C11">
        <f xml:space="preserve"> 546 * POWER(10, -9)</f>
        <v>5.4600000000000005E-7</v>
      </c>
      <c r="D11" t="s">
        <v>7</v>
      </c>
      <c r="E11">
        <f>(D18-C18)/((D13-C13)*C11)</f>
        <v>1.2801994301994299</v>
      </c>
    </row>
    <row r="13" spans="2:6" x14ac:dyDescent="0.25">
      <c r="C13">
        <v>1</v>
      </c>
      <c r="D13">
        <v>2</v>
      </c>
      <c r="E13">
        <v>3</v>
      </c>
      <c r="F13">
        <v>4</v>
      </c>
    </row>
    <row r="14" spans="2:6" x14ac:dyDescent="0.25">
      <c r="B14" t="s">
        <v>0</v>
      </c>
      <c r="C14">
        <f>1.23 * POWER(10, -3)</f>
        <v>1.23E-3</v>
      </c>
      <c r="D14">
        <f>1.49 * POWER(10, -3)</f>
        <v>1.49E-3</v>
      </c>
      <c r="E14">
        <f>1.67 * POWER(10, -3)</f>
        <v>1.67E-3</v>
      </c>
      <c r="F14">
        <f>1.87 * POWER(10, -3)</f>
        <v>1.8700000000000001E-3</v>
      </c>
    </row>
    <row r="15" spans="2:6" x14ac:dyDescent="0.25">
      <c r="B15" t="s">
        <v>1</v>
      </c>
      <c r="C15">
        <f>1.25 * POWER(10, -3)</f>
        <v>1.25E-3</v>
      </c>
      <c r="D15">
        <f>1.5 * POWER(10, -3)</f>
        <v>1.5E-3</v>
      </c>
      <c r="E15">
        <f>1.68 * POWER(10, -3)</f>
        <v>1.6800000000000001E-3</v>
      </c>
      <c r="F15">
        <f>1.85 * POWER(10, -3)</f>
        <v>1.8500000000000001E-3</v>
      </c>
    </row>
    <row r="16" spans="2:6" x14ac:dyDescent="0.25">
      <c r="B16" t="s">
        <v>2</v>
      </c>
      <c r="C16">
        <f>1.22 * POWER(10, -3)</f>
        <v>1.2199999999999999E-3</v>
      </c>
      <c r="D16">
        <f>1.48 * POWER(10, -3)</f>
        <v>1.48E-3</v>
      </c>
      <c r="E16">
        <f>1.69 * POWER(10, -3)</f>
        <v>1.6899999999999999E-3</v>
      </c>
      <c r="F16">
        <f>1.87 * POWER(10, -3)</f>
        <v>1.8700000000000001E-3</v>
      </c>
    </row>
    <row r="17" spans="2:6" x14ac:dyDescent="0.25">
      <c r="B17" t="s">
        <v>3</v>
      </c>
      <c r="C17">
        <f>SUM(C14:C16)/3</f>
        <v>1.2333333333333335E-3</v>
      </c>
      <c r="D17">
        <f>SUM(D14:D16)/3</f>
        <v>1.49E-3</v>
      </c>
      <c r="E17">
        <f>SUM(E14:E16)/3</f>
        <v>1.6800000000000001E-3</v>
      </c>
      <c r="F17">
        <f t="shared" ref="F17" si="2">SUM(F14:F16)/3</f>
        <v>1.8633333333333334E-3</v>
      </c>
    </row>
    <row r="18" spans="2:6" x14ac:dyDescent="0.25">
      <c r="B18" t="s">
        <v>8</v>
      </c>
      <c r="C18">
        <f>C17*C17</f>
        <v>1.5211111111111113E-6</v>
      </c>
      <c r="D18">
        <f t="shared" ref="D18:F18" si="3">D17*D17</f>
        <v>2.2201000000000001E-6</v>
      </c>
      <c r="E18">
        <f t="shared" si="3"/>
        <v>2.8224000000000003E-6</v>
      </c>
      <c r="F18">
        <f t="shared" si="3"/>
        <v>3.4720111111111114E-6</v>
      </c>
    </row>
    <row r="20" spans="2:6" x14ac:dyDescent="0.25">
      <c r="B20" s="1" t="s">
        <v>6</v>
      </c>
      <c r="C20">
        <f xml:space="preserve"> 630 * POWER(10, -9)</f>
        <v>6.3E-7</v>
      </c>
      <c r="D20" t="s">
        <v>7</v>
      </c>
      <c r="E20">
        <f>(D27-C27)/((D22-C22)*C20)</f>
        <v>1.2740740740740748</v>
      </c>
    </row>
    <row r="22" spans="2:6" x14ac:dyDescent="0.25">
      <c r="C22">
        <v>1</v>
      </c>
      <c r="D22">
        <v>2</v>
      </c>
      <c r="E22">
        <v>3</v>
      </c>
      <c r="F22">
        <v>4</v>
      </c>
    </row>
    <row r="23" spans="2:6" x14ac:dyDescent="0.25">
      <c r="B23" t="s">
        <v>0</v>
      </c>
      <c r="C23">
        <f>1.24 * POWER(10, -3)</f>
        <v>1.24E-3</v>
      </c>
      <c r="D23">
        <f>1.53 * POWER(10, -3)</f>
        <v>1.5300000000000001E-3</v>
      </c>
      <c r="E23">
        <f>1.75 * POWER(10, -3)</f>
        <v>1.75E-3</v>
      </c>
      <c r="F23">
        <f>1.95 * POWER(10, -3)</f>
        <v>1.9499999999999999E-3</v>
      </c>
    </row>
    <row r="24" spans="2:6" x14ac:dyDescent="0.25">
      <c r="B24" t="s">
        <v>1</v>
      </c>
      <c r="C24">
        <f>1.26 * POWER(10, -3)</f>
        <v>1.2600000000000001E-3</v>
      </c>
      <c r="D24">
        <f>1.55 * POWER(10, -3)</f>
        <v>1.5500000000000002E-3</v>
      </c>
      <c r="E24">
        <f>1.77 * POWER(10, -3)</f>
        <v>1.7700000000000001E-3</v>
      </c>
      <c r="F24">
        <f>1.97 * POWER(10, -3)</f>
        <v>1.97E-3</v>
      </c>
    </row>
    <row r="25" spans="2:6" x14ac:dyDescent="0.25">
      <c r="B25" t="s">
        <v>2</v>
      </c>
      <c r="C25">
        <f>1.27 * POWER(10, -3)</f>
        <v>1.2700000000000001E-3</v>
      </c>
      <c r="D25">
        <f>1.55 * POWER(10, -3)</f>
        <v>1.5500000000000002E-3</v>
      </c>
      <c r="E25">
        <f>1.73 * POWER(10, -3)</f>
        <v>1.73E-3</v>
      </c>
      <c r="F25">
        <f>1.93 * POWER(10, -3)</f>
        <v>1.9300000000000001E-3</v>
      </c>
    </row>
    <row r="26" spans="2:6" x14ac:dyDescent="0.25">
      <c r="B26" t="s">
        <v>3</v>
      </c>
      <c r="C26">
        <f>SUM(C23:C25)/3</f>
        <v>1.2566666666666666E-3</v>
      </c>
      <c r="D26">
        <f>SUM(D23:D25)/3</f>
        <v>1.5433333333333334E-3</v>
      </c>
      <c r="E26">
        <f>SUM(E23:E25)/3</f>
        <v>1.75E-3</v>
      </c>
      <c r="F26">
        <f t="shared" ref="F26" si="4">SUM(F23:F25)/3</f>
        <v>1.9500000000000001E-3</v>
      </c>
    </row>
    <row r="27" spans="2:6" x14ac:dyDescent="0.25">
      <c r="B27" t="s">
        <v>8</v>
      </c>
      <c r="C27">
        <f>C26*C26</f>
        <v>1.5792111111111108E-6</v>
      </c>
      <c r="D27">
        <f t="shared" ref="D27:F27" si="5">D26*D26</f>
        <v>2.381877777777778E-6</v>
      </c>
      <c r="E27">
        <f t="shared" si="5"/>
        <v>3.0625000000000003E-6</v>
      </c>
      <c r="F27">
        <f t="shared" si="5"/>
        <v>3.8025000000000004E-6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Sharovatov</dc:creator>
  <cp:lastModifiedBy>Vadim Sharovatov</cp:lastModifiedBy>
  <dcterms:created xsi:type="dcterms:W3CDTF">2015-06-05T18:19:34Z</dcterms:created>
  <dcterms:modified xsi:type="dcterms:W3CDTF">2023-01-26T13:10:34Z</dcterms:modified>
</cp:coreProperties>
</file>