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v\Downloads\"/>
    </mc:Choice>
  </mc:AlternateContent>
  <bookViews>
    <workbookView xWindow="0" yWindow="0" windowWidth="28800" windowHeight="12330" activeTab="8"/>
  </bookViews>
  <sheets>
    <sheet name="Instructions" sheetId="9" r:id="rId1"/>
    <sheet name="Stage 1" sheetId="1" r:id="rId2"/>
    <sheet name="Stage 2" sheetId="2" r:id="rId3"/>
    <sheet name="Stage 3" sheetId="3" r:id="rId4"/>
    <sheet name="Stage 4" sheetId="4" r:id="rId5"/>
    <sheet name="Stage 5" sheetId="5" r:id="rId6"/>
    <sheet name="Stage 6" sheetId="6" r:id="rId7"/>
    <sheet name="Stage 7" sheetId="7" r:id="rId8"/>
    <sheet name="Stage 8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9" l="1"/>
  <c r="D14" i="9" s="1"/>
  <c r="O18" i="8"/>
  <c r="N18" i="8"/>
  <c r="M18" i="8"/>
  <c r="L18" i="8"/>
  <c r="K18" i="8"/>
  <c r="J18" i="8"/>
  <c r="I18" i="8"/>
  <c r="H18" i="8"/>
  <c r="O15" i="8"/>
  <c r="N15" i="8"/>
  <c r="M15" i="8"/>
  <c r="L15" i="8"/>
  <c r="K15" i="8"/>
  <c r="J15" i="8"/>
  <c r="I15" i="8"/>
  <c r="H15" i="8"/>
  <c r="O9" i="8"/>
  <c r="N9" i="8"/>
  <c r="M9" i="8"/>
  <c r="L9" i="8"/>
  <c r="K9" i="8"/>
  <c r="J9" i="8"/>
  <c r="I9" i="8"/>
  <c r="H9" i="8"/>
  <c r="O12" i="8"/>
  <c r="N12" i="8"/>
  <c r="M12" i="8"/>
  <c r="L12" i="8"/>
  <c r="K12" i="8"/>
  <c r="J12" i="8"/>
  <c r="I12" i="8"/>
  <c r="H12" i="8"/>
  <c r="O6" i="8"/>
  <c r="N6" i="8"/>
  <c r="M6" i="8"/>
  <c r="L6" i="8"/>
  <c r="K6" i="8"/>
  <c r="J6" i="8"/>
  <c r="I6" i="8"/>
  <c r="H6" i="8"/>
  <c r="O3" i="8"/>
  <c r="N3" i="8"/>
  <c r="M3" i="8"/>
  <c r="L3" i="8"/>
  <c r="K3" i="8"/>
  <c r="J3" i="8"/>
  <c r="I3" i="8"/>
  <c r="H3" i="8"/>
  <c r="H7" i="7"/>
  <c r="I7" i="7"/>
  <c r="J7" i="7"/>
  <c r="K7" i="7"/>
  <c r="L7" i="7"/>
  <c r="M7" i="7"/>
  <c r="N7" i="7"/>
  <c r="O7" i="7"/>
  <c r="H10" i="7"/>
  <c r="I10" i="7"/>
  <c r="J10" i="7"/>
  <c r="K10" i="7"/>
  <c r="L10" i="7"/>
  <c r="M10" i="7"/>
  <c r="N10" i="7"/>
  <c r="O10" i="7"/>
  <c r="H13" i="7"/>
  <c r="I13" i="7"/>
  <c r="J13" i="7"/>
  <c r="K13" i="7"/>
  <c r="L13" i="7"/>
  <c r="M13" i="7"/>
  <c r="N13" i="7"/>
  <c r="O13" i="7"/>
  <c r="O4" i="7"/>
  <c r="N4" i="7"/>
  <c r="M4" i="7"/>
  <c r="L4" i="7"/>
  <c r="K4" i="7"/>
  <c r="J4" i="7"/>
  <c r="I4" i="7"/>
  <c r="H4" i="7"/>
  <c r="B12" i="6"/>
  <c r="N12" i="6" s="1"/>
  <c r="B8" i="6"/>
  <c r="N8" i="6" s="1"/>
  <c r="B4" i="6"/>
  <c r="N4" i="6" s="1"/>
  <c r="N12" i="5"/>
  <c r="O12" i="5" s="1"/>
  <c r="N8" i="5"/>
  <c r="O8" i="5" s="1"/>
  <c r="N4" i="5"/>
  <c r="O4" i="5" s="1"/>
  <c r="B12" i="4"/>
  <c r="N12" i="4" s="1"/>
  <c r="B8" i="4"/>
  <c r="N8" i="4" s="1"/>
  <c r="B4" i="4"/>
  <c r="N4" i="4" s="1"/>
  <c r="N12" i="3"/>
  <c r="O12" i="3" s="1"/>
  <c r="N8" i="3"/>
  <c r="O8" i="3" s="1"/>
  <c r="N4" i="3"/>
  <c r="O4" i="3" s="1"/>
  <c r="N12" i="2"/>
  <c r="W12" i="2" s="1"/>
  <c r="N8" i="2"/>
  <c r="W8" i="2" s="1"/>
  <c r="N4" i="2"/>
  <c r="W4" i="2" s="1"/>
  <c r="B12" i="2"/>
  <c r="K12" i="2" s="1"/>
  <c r="B8" i="2"/>
  <c r="K8" i="2" s="1"/>
  <c r="B4" i="2"/>
  <c r="V12" i="1"/>
  <c r="W12" i="1" s="1"/>
  <c r="V8" i="1"/>
  <c r="W8" i="1" s="1"/>
  <c r="V4" i="1"/>
  <c r="W4" i="1" s="1"/>
  <c r="J12" i="1"/>
  <c r="K12" i="1" s="1"/>
  <c r="J8" i="1"/>
  <c r="K8" i="1" s="1"/>
  <c r="J4" i="1"/>
  <c r="K4" i="1" s="1"/>
  <c r="P13" i="7" l="1"/>
  <c r="F13" i="7" s="1"/>
  <c r="Q13" i="7" s="1"/>
  <c r="P10" i="7"/>
  <c r="F10" i="7" s="1"/>
  <c r="Q10" i="7" s="1"/>
  <c r="P7" i="7"/>
  <c r="P4" i="7"/>
  <c r="F4" i="7" s="1"/>
  <c r="Q4" i="7" s="1"/>
  <c r="P18" i="8"/>
  <c r="F18" i="8" s="1"/>
  <c r="Q18" i="8" s="1"/>
  <c r="J11" i="9"/>
  <c r="P6" i="8"/>
  <c r="F6" i="8" s="1"/>
  <c r="Q6" i="8" s="1"/>
  <c r="P15" i="8"/>
  <c r="B15" i="8" s="1"/>
  <c r="P12" i="8"/>
  <c r="F12" i="8" s="1"/>
  <c r="Q12" i="8" s="1"/>
  <c r="P9" i="8"/>
  <c r="P3" i="8"/>
  <c r="L14" i="1"/>
  <c r="J15" i="1" s="1"/>
  <c r="H14" i="6"/>
  <c r="F15" i="6" s="1"/>
  <c r="I14" i="5"/>
  <c r="G15" i="5" s="1"/>
  <c r="H14" i="4"/>
  <c r="F15" i="4" s="1"/>
  <c r="K4" i="2"/>
  <c r="L14" i="2" s="1"/>
  <c r="J15" i="2" s="1"/>
  <c r="F7" i="7" l="1"/>
  <c r="Q7" i="7" s="1"/>
  <c r="E15" i="7" s="1"/>
  <c r="C16" i="7" s="1"/>
  <c r="B3" i="8"/>
  <c r="Q15" i="8"/>
  <c r="B9" i="8"/>
  <c r="Q9" i="8" s="1"/>
  <c r="I14" i="3"/>
  <c r="G15" i="3" s="1"/>
  <c r="Q3" i="8" l="1"/>
  <c r="D19" i="8" s="1"/>
  <c r="C20" i="8" s="1"/>
</calcChain>
</file>

<file path=xl/sharedStrings.xml><?xml version="1.0" encoding="utf-8"?>
<sst xmlns="http://schemas.openxmlformats.org/spreadsheetml/2006/main" count="100" uniqueCount="18">
  <si>
    <t>Your Value</t>
  </si>
  <si>
    <t>Target Value</t>
  </si>
  <si>
    <t>© Nichola Wilkin Ltd. 2016</t>
  </si>
  <si>
    <t>Stage 2 - Enter the denary value for the binary values shown</t>
  </si>
  <si>
    <t>Denary Value</t>
  </si>
  <si>
    <t>Stage 4 - Enter the denary value for the binary values shown</t>
  </si>
  <si>
    <t>Enter Binary number here</t>
  </si>
  <si>
    <t>Stage 7 - Enter the binary number to match the target value</t>
  </si>
  <si>
    <t>Stage 3 - Change the binary numbers to match the target value</t>
  </si>
  <si>
    <t>Enter Denary Value</t>
  </si>
  <si>
    <t>Binary Practice</t>
  </si>
  <si>
    <t>Practice Example</t>
  </si>
  <si>
    <t>Enter either a 0 or a 1 in the yellow boxes to make the target binary number</t>
  </si>
  <si>
    <t>Your Number</t>
  </si>
  <si>
    <t>Follow the instructions on each section and enter the answers in the yellow boxes</t>
  </si>
  <si>
    <t>Target Number</t>
  </si>
  <si>
    <t>Binary Number</t>
  </si>
  <si>
    <t>Stage 1 - Change the binary numbers to match the target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</si>
</sst>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22"/>
      <name val="Calibri"/>
      <family val="2"/>
      <scheme val="minor"/>
    </font>
    <font>
      <sz val="22"/>
      <color rgb="FFFFFF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2"/>
      <name val="Calibri"/>
      <family val="2"/>
      <scheme val="minor"/>
    </font>
    <font>
      <sz val="20"/>
      <name val="Calibri"/>
      <family val="2"/>
      <scheme val="minor"/>
    </font>
    <font>
      <i/>
      <sz val="10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4"/>
      <color rgb="FFFFFF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64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3" borderId="0" xfId="0" applyFont="1" applyFill="1" applyBorder="1"/>
    <xf numFmtId="0" fontId="6" fillId="3" borderId="0" xfId="0" applyFont="1" applyFill="1" applyAlignment="1">
      <alignment horizontal="center" vertic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/>
    <xf numFmtId="0" fontId="2" fillId="3" borderId="0" xfId="0" applyFont="1" applyFill="1"/>
    <xf numFmtId="0" fontId="4" fillId="2" borderId="3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hidden="1"/>
    </xf>
    <xf numFmtId="0" fontId="0" fillId="3" borderId="0" xfId="0" applyFill="1" applyProtection="1">
      <protection hidden="1"/>
    </xf>
    <xf numFmtId="0" fontId="8" fillId="3" borderId="0" xfId="0" applyFont="1" applyFill="1" applyProtection="1">
      <protection hidden="1"/>
    </xf>
    <xf numFmtId="0" fontId="13" fillId="3" borderId="0" xfId="0" applyFont="1" applyFill="1"/>
    <xf numFmtId="0" fontId="4" fillId="3" borderId="1" xfId="0" applyFont="1" applyFill="1" applyBorder="1" applyAlignment="1" applyProtection="1">
      <alignment horizontal="center"/>
      <protection hidden="1"/>
    </xf>
    <xf numFmtId="0" fontId="15" fillId="3" borderId="1" xfId="0" applyFont="1" applyFill="1" applyBorder="1" applyAlignment="1" applyProtection="1">
      <alignment horizontal="center"/>
      <protection hidden="1"/>
    </xf>
    <xf numFmtId="0" fontId="14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Protection="1">
      <protection hidden="1"/>
    </xf>
    <xf numFmtId="0" fontId="5" fillId="3" borderId="0" xfId="0" applyFont="1" applyFill="1" applyAlignment="1" applyProtection="1">
      <alignment horizontal="center" vertical="center"/>
      <protection hidden="1"/>
    </xf>
    <xf numFmtId="0" fontId="0" fillId="3" borderId="0" xfId="0" applyFont="1" applyFill="1" applyProtection="1">
      <protection hidden="1"/>
    </xf>
    <xf numFmtId="0" fontId="16" fillId="3" borderId="1" xfId="0" applyFon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1" fillId="3" borderId="0" xfId="0" applyFont="1" applyFill="1" applyAlignment="1"/>
    <xf numFmtId="0" fontId="17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 applyProtection="1">
      <alignment horizontal="center"/>
      <protection locked="0"/>
    </xf>
    <xf numFmtId="0" fontId="0" fillId="3" borderId="0" xfId="0" applyFont="1" applyFill="1" applyAlignment="1">
      <alignment horizontal="center"/>
    </xf>
    <xf numFmtId="0" fontId="6" fillId="3" borderId="0" xfId="0" applyFont="1" applyFill="1" applyAlignment="1" applyProtection="1">
      <alignment horizontal="center" vertical="center"/>
      <protection hidden="1"/>
    </xf>
    <xf numFmtId="0" fontId="7" fillId="3" borderId="0" xfId="0" applyFont="1" applyFill="1" applyProtection="1">
      <protection hidden="1"/>
    </xf>
    <xf numFmtId="0" fontId="5" fillId="3" borderId="0" xfId="0" applyFont="1" applyFill="1" applyBorder="1" applyProtection="1"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/>
      <protection hidden="1"/>
    </xf>
    <xf numFmtId="0" fontId="16" fillId="3" borderId="4" xfId="0" applyFont="1" applyFill="1" applyBorder="1" applyAlignment="1" applyProtection="1">
      <alignment horizontal="center"/>
      <protection hidden="1"/>
    </xf>
    <xf numFmtId="0" fontId="13" fillId="3" borderId="0" xfId="0" applyFont="1" applyFill="1" applyProtection="1">
      <protection hidden="1"/>
    </xf>
    <xf numFmtId="0" fontId="11" fillId="3" borderId="0" xfId="0" applyFont="1" applyFill="1" applyAlignment="1" applyProtection="1">
      <alignment vertical="center" wrapText="1"/>
      <protection hidden="1"/>
    </xf>
    <xf numFmtId="0" fontId="4" fillId="3" borderId="3" xfId="0" applyFont="1" applyFill="1" applyBorder="1" applyAlignment="1" applyProtection="1">
      <alignment horizontal="center"/>
      <protection hidden="1"/>
    </xf>
    <xf numFmtId="0" fontId="20" fillId="3" borderId="0" xfId="0" applyFont="1" applyFill="1"/>
    <xf numFmtId="0" fontId="21" fillId="3" borderId="0" xfId="0" applyFont="1" applyFill="1" applyAlignment="1" applyProtection="1">
      <alignment horizontal="center"/>
      <protection hidden="1"/>
    </xf>
    <xf numFmtId="0" fontId="3" fillId="3" borderId="0" xfId="0" applyFont="1" applyFill="1" applyAlignment="1" applyProtection="1">
      <alignment horizontal="center"/>
      <protection hidden="1"/>
    </xf>
    <xf numFmtId="0" fontId="18" fillId="3" borderId="0" xfId="0" applyFont="1" applyFill="1" applyAlignment="1" applyProtection="1">
      <alignment horizontal="center"/>
      <protection hidden="1"/>
    </xf>
    <xf numFmtId="0" fontId="17" fillId="3" borderId="0" xfId="0" applyFont="1" applyFill="1" applyAlignment="1" applyProtection="1">
      <alignment horizontal="center"/>
      <protection hidden="1"/>
    </xf>
    <xf numFmtId="0" fontId="23" fillId="3" borderId="0" xfId="0" applyFont="1" applyFill="1" applyProtection="1">
      <protection hidden="1"/>
    </xf>
    <xf numFmtId="0" fontId="15" fillId="2" borderId="0" xfId="0" applyFont="1" applyFill="1" applyBorder="1" applyAlignment="1" applyProtection="1">
      <alignment horizontal="center"/>
      <protection locked="0"/>
    </xf>
    <xf numFmtId="0" fontId="24" fillId="3" borderId="0" xfId="0" applyFont="1" applyFill="1" applyProtection="1">
      <protection hidden="1"/>
    </xf>
    <xf numFmtId="0" fontId="5" fillId="3" borderId="0" xfId="0" applyFont="1" applyFill="1" applyProtection="1">
      <protection hidden="1"/>
    </xf>
    <xf numFmtId="0" fontId="5" fillId="3" borderId="0" xfId="0" applyFont="1" applyFill="1" applyAlignment="1" applyProtection="1">
      <alignment horizontal="center"/>
      <protection hidden="1"/>
    </xf>
    <xf numFmtId="0" fontId="7" fillId="3" borderId="0" xfId="0" applyFont="1" applyFill="1" applyAlignment="1" applyProtection="1">
      <alignment horizontal="left" vertical="center"/>
      <protection hidden="1"/>
    </xf>
    <xf numFmtId="0" fontId="22" fillId="3" borderId="0" xfId="0" applyFont="1" applyFill="1" applyProtection="1">
      <protection hidden="1"/>
    </xf>
    <xf numFmtId="0" fontId="3" fillId="2" borderId="6" xfId="0" applyFont="1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vertical="center"/>
      <protection hidden="1"/>
    </xf>
    <xf numFmtId="0" fontId="9" fillId="3" borderId="0" xfId="0" applyFont="1" applyFill="1" applyAlignment="1" applyProtection="1">
      <alignment vertical="center"/>
      <protection hidden="1"/>
    </xf>
    <xf numFmtId="0" fontId="12" fillId="3" borderId="0" xfId="0" applyFont="1" applyFill="1" applyAlignment="1" applyProtection="1">
      <alignment horizontal="center"/>
      <protection hidden="1"/>
    </xf>
    <xf numFmtId="0" fontId="10" fillId="3" borderId="0" xfId="0" applyFont="1" applyFill="1" applyAlignment="1" applyProtection="1">
      <alignment horizontal="center" vertical="center" wrapText="1"/>
      <protection hidden="1"/>
    </xf>
    <xf numFmtId="0" fontId="25" fillId="3" borderId="0" xfId="0" applyFont="1" applyFill="1" applyAlignment="1" applyProtection="1">
      <alignment horizontal="center" wrapText="1"/>
      <protection hidden="1"/>
    </xf>
    <xf numFmtId="0" fontId="26" fillId="3" borderId="0" xfId="1" applyFont="1" applyFill="1" applyAlignment="1" applyProtection="1">
      <alignment horizontal="center"/>
      <protection hidden="1"/>
    </xf>
    <xf numFmtId="0" fontId="11" fillId="3" borderId="0" xfId="0" applyFont="1" applyFill="1" applyAlignment="1">
      <alignment horizontal="center" vertical="center" wrapText="1"/>
    </xf>
    <xf numFmtId="0" fontId="27" fillId="3" borderId="0" xfId="1" applyFont="1" applyFill="1" applyAlignment="1" applyProtection="1">
      <alignment horizontal="center"/>
      <protection hidden="1"/>
    </xf>
    <xf numFmtId="0" fontId="11" fillId="3" borderId="0" xfId="0" applyFont="1" applyFill="1" applyAlignment="1" applyProtection="1">
      <alignment horizontal="center" vertical="center" wrapText="1"/>
      <protection hidden="1"/>
    </xf>
  </cellXfs>
  <cellStyles count="2">
    <cellStyle name="Lien hypertexte" xfId="1" builtinId="8"/>
    <cellStyle name="Normal" xfId="0" builtinId="0"/>
  </cellStyles>
  <dxfs count="47"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Normal="100" workbookViewId="0">
      <selection activeCell="D14" sqref="D14:G14"/>
    </sheetView>
  </sheetViews>
  <sheetFormatPr baseColWidth="10" defaultColWidth="0" defaultRowHeight="15" zeroHeight="1" x14ac:dyDescent="0.25"/>
  <cols>
    <col min="1" max="2" width="9.140625" style="15" customWidth="1"/>
    <col min="3" max="3" width="4.5703125" style="15" customWidth="1"/>
    <col min="4" max="7" width="9.140625" style="15" customWidth="1"/>
    <col min="8" max="8" width="4.140625" style="15" customWidth="1"/>
    <col min="9" max="9" width="9.140625" style="15" customWidth="1"/>
    <col min="10" max="10" width="12.28515625" style="15" customWidth="1"/>
    <col min="11" max="11" width="9.140625" style="15" customWidth="1"/>
    <col min="12" max="16384" width="9.140625" style="15" hidden="1"/>
  </cols>
  <sheetData>
    <row r="1" spans="1:10" x14ac:dyDescent="0.25"/>
    <row r="2" spans="1:10" ht="31.5" x14ac:dyDescent="0.5">
      <c r="B2" s="57" t="s">
        <v>10</v>
      </c>
      <c r="C2" s="57"/>
      <c r="D2" s="57"/>
      <c r="E2" s="57"/>
      <c r="F2" s="57"/>
      <c r="G2" s="57"/>
      <c r="H2" s="57"/>
      <c r="I2" s="57"/>
    </row>
    <row r="3" spans="1:10" x14ac:dyDescent="0.25">
      <c r="B3" s="21"/>
    </row>
    <row r="4" spans="1:10" ht="41.25" customHeight="1" x14ac:dyDescent="0.25">
      <c r="B4" s="58" t="s">
        <v>14</v>
      </c>
      <c r="C4" s="58"/>
      <c r="D4" s="58"/>
      <c r="E4" s="58"/>
      <c r="F4" s="58"/>
      <c r="G4" s="58"/>
      <c r="H4" s="58"/>
      <c r="I4" s="58"/>
    </row>
    <row r="5" spans="1:10" x14ac:dyDescent="0.25">
      <c r="B5" s="21"/>
    </row>
    <row r="6" spans="1:10" ht="18.75" x14ac:dyDescent="0.3">
      <c r="B6" s="49" t="s">
        <v>11</v>
      </c>
    </row>
    <row r="7" spans="1:10" x14ac:dyDescent="0.25">
      <c r="B7" s="21"/>
    </row>
    <row r="8" spans="1:10" ht="35.25" customHeight="1" x14ac:dyDescent="0.25">
      <c r="B8" s="59" t="s">
        <v>12</v>
      </c>
      <c r="C8" s="59"/>
      <c r="D8" s="59"/>
      <c r="E8" s="59"/>
      <c r="F8" s="59"/>
      <c r="G8" s="59"/>
      <c r="H8" s="59"/>
      <c r="I8" s="59"/>
    </row>
    <row r="9" spans="1:10" x14ac:dyDescent="0.25"/>
    <row r="10" spans="1:10" s="50" customFormat="1" ht="12" x14ac:dyDescent="0.2">
      <c r="B10" s="36" t="s">
        <v>15</v>
      </c>
      <c r="C10" s="51"/>
      <c r="D10" s="36">
        <v>8</v>
      </c>
      <c r="E10" s="36">
        <v>4</v>
      </c>
      <c r="F10" s="36">
        <v>2</v>
      </c>
      <c r="G10" s="36">
        <v>1</v>
      </c>
      <c r="H10" s="36"/>
      <c r="I10" s="36" t="s">
        <v>13</v>
      </c>
    </row>
    <row r="11" spans="1:10" s="25" customFormat="1" ht="26.25" x14ac:dyDescent="0.4">
      <c r="B11" s="45">
        <v>5</v>
      </c>
      <c r="C11" s="44"/>
      <c r="D11" s="54">
        <v>0</v>
      </c>
      <c r="E11" s="54">
        <v>1</v>
      </c>
      <c r="F11" s="54">
        <v>0</v>
      </c>
      <c r="G11" s="54">
        <v>1</v>
      </c>
      <c r="H11" s="44"/>
      <c r="I11" s="45">
        <f>D11*8+E11*4+F11*2+G11</f>
        <v>5</v>
      </c>
      <c r="J11" s="52" t="str">
        <f>IF(B11=I11,"Well done","")</f>
        <v>Well done</v>
      </c>
    </row>
    <row r="12" spans="1:10" x14ac:dyDescent="0.25"/>
    <row r="13" spans="1:10" x14ac:dyDescent="0.25"/>
    <row r="14" spans="1:10" ht="15.75" x14ac:dyDescent="0.25">
      <c r="D14" s="60" t="str">
        <f>IF(B11=I11,"Click here to go to the first section","")</f>
        <v>Click here to go to the first section</v>
      </c>
      <c r="E14" s="60"/>
      <c r="F14" s="60"/>
      <c r="G14" s="60"/>
    </row>
    <row r="15" spans="1:10" x14ac:dyDescent="0.25"/>
    <row r="16" spans="1:10" x14ac:dyDescent="0.25">
      <c r="A16" s="53" t="s">
        <v>2</v>
      </c>
    </row>
  </sheetData>
  <sheetProtection algorithmName="SHA-512" hashValue="js3lebPAPiWl17L4pjiqdOJH3c296yrD3dlSiA1P3BVKJMEaXJi7ZuQtCxJ9shzPxJfAsYbkZwxh78sucUmssA==" saltValue="LQ+zDsCroRL/DZ6C2rE4Sg==" spinCount="100000" sheet="1" objects="1" scenarios="1"/>
  <mergeCells count="4">
    <mergeCell ref="B2:I2"/>
    <mergeCell ref="B4:I4"/>
    <mergeCell ref="B8:I8"/>
    <mergeCell ref="D14:G14"/>
  </mergeCells>
  <conditionalFormatting sqref="I11">
    <cfRule type="expression" dxfId="46" priority="1">
      <formula>$I$11=$B$11</formula>
    </cfRule>
  </conditionalFormatting>
  <hyperlinks>
    <hyperlink ref="D14:G14" location="'Stage 1'!D4" display="'Stage 1'!D4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Normal="100" workbookViewId="0">
      <selection activeCell="J15" sqref="J15:N15"/>
    </sheetView>
  </sheetViews>
  <sheetFormatPr baseColWidth="10" defaultColWidth="0" defaultRowHeight="15" zeroHeight="1" x14ac:dyDescent="0.25"/>
  <cols>
    <col min="1" max="1" width="9.140625" style="1" customWidth="1"/>
    <col min="2" max="2" width="11" style="1" customWidth="1"/>
    <col min="3" max="3" width="2.140625" style="1" customWidth="1"/>
    <col min="4" max="8" width="4.5703125" style="2" customWidth="1"/>
    <col min="9" max="9" width="1.42578125" style="2" customWidth="1"/>
    <col min="10" max="10" width="10" style="1" customWidth="1"/>
    <col min="11" max="13" width="5.7109375" style="1" customWidth="1"/>
    <col min="14" max="14" width="11" style="1" customWidth="1"/>
    <col min="15" max="15" width="2.5703125" style="1" customWidth="1"/>
    <col min="16" max="20" width="4.85546875" style="1" customWidth="1"/>
    <col min="21" max="21" width="2" style="1" customWidth="1"/>
    <col min="22" max="22" width="10" style="1" customWidth="1"/>
    <col min="23" max="23" width="9.140625" style="1" customWidth="1"/>
    <col min="24" max="16384" width="9.140625" style="1" hidden="1"/>
  </cols>
  <sheetData>
    <row r="1" spans="1:23" ht="54" customHeight="1" x14ac:dyDescent="0.25">
      <c r="B1" s="61" t="s">
        <v>17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3" x14ac:dyDescent="0.25"/>
    <row r="3" spans="1:23" x14ac:dyDescent="0.25">
      <c r="B3" s="7" t="s">
        <v>1</v>
      </c>
      <c r="C3" s="6"/>
      <c r="D3" s="7">
        <v>16</v>
      </c>
      <c r="E3" s="7">
        <v>8</v>
      </c>
      <c r="F3" s="7">
        <v>4</v>
      </c>
      <c r="G3" s="7">
        <v>2</v>
      </c>
      <c r="H3" s="7">
        <v>1</v>
      </c>
      <c r="I3" s="3"/>
      <c r="J3" s="7" t="s">
        <v>0</v>
      </c>
      <c r="N3" s="7" t="s">
        <v>1</v>
      </c>
      <c r="O3" s="6"/>
      <c r="P3" s="7">
        <v>16</v>
      </c>
      <c r="Q3" s="7">
        <v>8</v>
      </c>
      <c r="R3" s="7">
        <v>4</v>
      </c>
      <c r="S3" s="7">
        <v>2</v>
      </c>
      <c r="T3" s="7">
        <v>1</v>
      </c>
      <c r="U3" s="3"/>
      <c r="V3" s="7" t="s">
        <v>0</v>
      </c>
    </row>
    <row r="4" spans="1:23" ht="28.5" x14ac:dyDescent="0.45">
      <c r="B4" s="24">
        <v>10</v>
      </c>
      <c r="C4" s="5"/>
      <c r="D4" s="12">
        <v>0</v>
      </c>
      <c r="E4" s="12">
        <v>1</v>
      </c>
      <c r="F4" s="12">
        <v>0</v>
      </c>
      <c r="G4" s="12">
        <v>1</v>
      </c>
      <c r="H4" s="12">
        <v>0</v>
      </c>
      <c r="I4" s="4"/>
      <c r="J4" s="24">
        <f>D4*16+E4*8+F4*4+G4*2+H4</f>
        <v>10</v>
      </c>
      <c r="K4" s="14">
        <f>IF(B4=J4,1,0)</f>
        <v>1</v>
      </c>
      <c r="L4" s="15"/>
      <c r="M4" s="15"/>
      <c r="N4" s="24">
        <v>21</v>
      </c>
      <c r="O4" s="5"/>
      <c r="P4" s="12">
        <v>1</v>
      </c>
      <c r="Q4" s="12">
        <v>0</v>
      </c>
      <c r="R4" s="12">
        <v>1</v>
      </c>
      <c r="S4" s="12">
        <v>0</v>
      </c>
      <c r="T4" s="12">
        <v>1</v>
      </c>
      <c r="U4" s="4"/>
      <c r="V4" s="24">
        <f>P4*16+Q4*8+R4*4+S4*2+T4</f>
        <v>21</v>
      </c>
      <c r="W4" s="14">
        <f>IF(N4=V4,1,0)</f>
        <v>1</v>
      </c>
    </row>
    <row r="5" spans="1:23" x14ac:dyDescent="0.25">
      <c r="B5" s="15"/>
      <c r="J5" s="34"/>
      <c r="K5" s="16"/>
      <c r="L5" s="15"/>
      <c r="M5" s="15"/>
      <c r="N5" s="15"/>
      <c r="V5" s="34"/>
      <c r="W5" s="16"/>
    </row>
    <row r="6" spans="1:23" x14ac:dyDescent="0.25">
      <c r="B6" s="15"/>
      <c r="J6" s="34"/>
      <c r="K6" s="16"/>
      <c r="L6" s="15"/>
      <c r="M6" s="15"/>
      <c r="N6" s="15"/>
      <c r="V6" s="34"/>
      <c r="W6" s="16"/>
    </row>
    <row r="7" spans="1:23" x14ac:dyDescent="0.25">
      <c r="B7" s="33" t="s">
        <v>1</v>
      </c>
      <c r="C7" s="6"/>
      <c r="D7" s="7">
        <v>16</v>
      </c>
      <c r="E7" s="7">
        <v>8</v>
      </c>
      <c r="F7" s="7">
        <v>4</v>
      </c>
      <c r="G7" s="7">
        <v>2</v>
      </c>
      <c r="H7" s="7">
        <v>1</v>
      </c>
      <c r="I7" s="3"/>
      <c r="J7" s="33" t="s">
        <v>0</v>
      </c>
      <c r="K7" s="16"/>
      <c r="L7" s="15"/>
      <c r="M7" s="15"/>
      <c r="N7" s="33" t="s">
        <v>1</v>
      </c>
      <c r="O7" s="6"/>
      <c r="P7" s="7">
        <v>16</v>
      </c>
      <c r="Q7" s="7">
        <v>8</v>
      </c>
      <c r="R7" s="7">
        <v>4</v>
      </c>
      <c r="S7" s="7">
        <v>2</v>
      </c>
      <c r="T7" s="7">
        <v>1</v>
      </c>
      <c r="U7" s="3"/>
      <c r="V7" s="33" t="s">
        <v>0</v>
      </c>
      <c r="W7" s="16"/>
    </row>
    <row r="8" spans="1:23" ht="28.5" x14ac:dyDescent="0.45">
      <c r="B8" s="24">
        <v>5</v>
      </c>
      <c r="C8" s="5"/>
      <c r="D8" s="12">
        <v>0</v>
      </c>
      <c r="E8" s="12">
        <v>0</v>
      </c>
      <c r="F8" s="12">
        <v>1</v>
      </c>
      <c r="G8" s="12">
        <v>0</v>
      </c>
      <c r="H8" s="12">
        <v>1</v>
      </c>
      <c r="I8" s="4"/>
      <c r="J8" s="24">
        <f>D8*16+E8*8+F8*4+G8*2+H8</f>
        <v>5</v>
      </c>
      <c r="K8" s="14">
        <f>IF(B8=J8,1,0)</f>
        <v>1</v>
      </c>
      <c r="L8" s="15"/>
      <c r="M8" s="15"/>
      <c r="N8" s="24">
        <v>31</v>
      </c>
      <c r="O8" s="5"/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4"/>
      <c r="V8" s="24">
        <f>P8*16+Q8*8+R8*4+S8*2+T8</f>
        <v>31</v>
      </c>
      <c r="W8" s="14">
        <f>IF(N8=V8,1,0)</f>
        <v>1</v>
      </c>
    </row>
    <row r="9" spans="1:23" x14ac:dyDescent="0.25">
      <c r="B9" s="15"/>
      <c r="J9" s="34"/>
      <c r="K9" s="16"/>
      <c r="L9" s="15"/>
      <c r="M9" s="15"/>
      <c r="N9" s="15"/>
      <c r="V9" s="34"/>
      <c r="W9" s="16"/>
    </row>
    <row r="10" spans="1:23" x14ac:dyDescent="0.25">
      <c r="B10" s="15"/>
      <c r="J10" s="34"/>
      <c r="K10" s="16"/>
      <c r="L10" s="15"/>
      <c r="M10" s="15"/>
      <c r="N10" s="15"/>
      <c r="V10" s="34"/>
      <c r="W10" s="16"/>
    </row>
    <row r="11" spans="1:23" x14ac:dyDescent="0.25">
      <c r="B11" s="33" t="s">
        <v>1</v>
      </c>
      <c r="C11" s="6"/>
      <c r="D11" s="7">
        <v>16</v>
      </c>
      <c r="E11" s="7">
        <v>8</v>
      </c>
      <c r="F11" s="7">
        <v>4</v>
      </c>
      <c r="G11" s="7">
        <v>2</v>
      </c>
      <c r="H11" s="7">
        <v>1</v>
      </c>
      <c r="I11" s="3"/>
      <c r="J11" s="33" t="s">
        <v>0</v>
      </c>
      <c r="K11" s="16"/>
      <c r="L11" s="15"/>
      <c r="M11" s="15"/>
      <c r="N11" s="33" t="s">
        <v>1</v>
      </c>
      <c r="O11" s="6"/>
      <c r="P11" s="7">
        <v>16</v>
      </c>
      <c r="Q11" s="7">
        <v>8</v>
      </c>
      <c r="R11" s="7">
        <v>4</v>
      </c>
      <c r="S11" s="7">
        <v>2</v>
      </c>
      <c r="T11" s="7">
        <v>1</v>
      </c>
      <c r="U11" s="3"/>
      <c r="V11" s="33" t="s">
        <v>0</v>
      </c>
      <c r="W11" s="16"/>
    </row>
    <row r="12" spans="1:23" ht="28.5" x14ac:dyDescent="0.45">
      <c r="B12" s="24">
        <v>13</v>
      </c>
      <c r="C12" s="5"/>
      <c r="D12" s="12">
        <v>0</v>
      </c>
      <c r="E12" s="12">
        <v>1</v>
      </c>
      <c r="F12" s="12">
        <v>1</v>
      </c>
      <c r="G12" s="12">
        <v>0</v>
      </c>
      <c r="H12" s="12">
        <v>1</v>
      </c>
      <c r="I12" s="4"/>
      <c r="J12" s="24">
        <f>D12*16+E12*8+F12*4+G12*2+H12</f>
        <v>13</v>
      </c>
      <c r="K12" s="14">
        <f>IF(B12=J12,1,0)</f>
        <v>1</v>
      </c>
      <c r="L12" s="15"/>
      <c r="M12" s="15"/>
      <c r="N12" s="24">
        <v>26</v>
      </c>
      <c r="O12" s="5"/>
      <c r="P12" s="12">
        <v>1</v>
      </c>
      <c r="Q12" s="12">
        <v>1</v>
      </c>
      <c r="R12" s="12">
        <v>0</v>
      </c>
      <c r="S12" s="12">
        <v>1</v>
      </c>
      <c r="T12" s="12">
        <v>0</v>
      </c>
      <c r="U12" s="4"/>
      <c r="V12" s="24">
        <f>P12*16+Q12*8+R12*4+S12*2+T12</f>
        <v>26</v>
      </c>
      <c r="W12" s="14">
        <f>IF(N12=V12,1,0)</f>
        <v>1</v>
      </c>
    </row>
    <row r="13" spans="1:23" x14ac:dyDescent="0.25">
      <c r="J13" s="34"/>
      <c r="K13" s="15"/>
      <c r="L13" s="15"/>
      <c r="M13" s="15"/>
      <c r="N13" s="15"/>
      <c r="V13" s="8"/>
    </row>
    <row r="14" spans="1:23" hidden="1" x14ac:dyDescent="0.25">
      <c r="J14" s="15"/>
      <c r="K14" s="15"/>
      <c r="L14" s="16">
        <f>K4+K8+K12+W4+W8+W12</f>
        <v>6</v>
      </c>
      <c r="M14" s="15"/>
      <c r="N14" s="15"/>
    </row>
    <row r="15" spans="1:23" x14ac:dyDescent="0.25">
      <c r="J15" s="62" t="str">
        <f>IF(L14=6,"Click here to go to next stage","")</f>
        <v>Click here to go to next stage</v>
      </c>
      <c r="K15" s="62"/>
      <c r="L15" s="62"/>
      <c r="M15" s="62"/>
      <c r="N15" s="62"/>
    </row>
    <row r="16" spans="1:23" x14ac:dyDescent="0.25">
      <c r="A16" s="17" t="s">
        <v>2</v>
      </c>
    </row>
    <row r="17" hidden="1" x14ac:dyDescent="0.25"/>
  </sheetData>
  <sheetProtection algorithmName="SHA-512" hashValue="j2dADZ3NIRMYsCl+MgVYEi1ikgXSnHayJP6DVG9VLyj0eEk+7mEhada4zlQwKtWBSTag969ypbSmk+P5cuqtLA==" saltValue="cA4mgxb662ZpFfE9GDAotg==" spinCount="100000" sheet="1" objects="1" scenarios="1"/>
  <mergeCells count="2">
    <mergeCell ref="B1:V1"/>
    <mergeCell ref="J15:N15"/>
  </mergeCells>
  <conditionalFormatting sqref="J4">
    <cfRule type="expression" dxfId="45" priority="11">
      <formula>K4=1</formula>
    </cfRule>
  </conditionalFormatting>
  <conditionalFormatting sqref="J8">
    <cfRule type="expression" dxfId="44" priority="5">
      <formula>K8=1</formula>
    </cfRule>
  </conditionalFormatting>
  <conditionalFormatting sqref="J12">
    <cfRule type="expression" dxfId="43" priority="4">
      <formula>K12=1</formula>
    </cfRule>
  </conditionalFormatting>
  <conditionalFormatting sqref="V4">
    <cfRule type="expression" dxfId="42" priority="3">
      <formula>W4=1</formula>
    </cfRule>
  </conditionalFormatting>
  <conditionalFormatting sqref="V8">
    <cfRule type="expression" dxfId="41" priority="2">
      <formula>W8=1</formula>
    </cfRule>
  </conditionalFormatting>
  <conditionalFormatting sqref="V12">
    <cfRule type="expression" dxfId="40" priority="1">
      <formula>W12=1</formula>
    </cfRule>
  </conditionalFormatting>
  <dataValidations count="1">
    <dataValidation type="whole" allowBlank="1" showInputMessage="1" showErrorMessage="1" sqref="D4:I4 D8:I8 D12:I12 P4:U4 P8:U8 P12:U12">
      <formula1>0</formula1>
      <formula2>1</formula2>
    </dataValidation>
  </dataValidations>
  <hyperlinks>
    <hyperlink ref="J15:N15" location="'Stage 2'!J4" display="'Stage 2'!J4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Normal="100" workbookViewId="0">
      <selection activeCell="J15" sqref="J15:P15"/>
    </sheetView>
  </sheetViews>
  <sheetFormatPr baseColWidth="10" defaultColWidth="0" defaultRowHeight="15" customHeight="1" zeroHeight="1" x14ac:dyDescent="0.25"/>
  <cols>
    <col min="1" max="1" width="9.140625" style="15" customWidth="1"/>
    <col min="2" max="2" width="11" style="15" customWidth="1"/>
    <col min="3" max="3" width="2.140625" style="15" customWidth="1"/>
    <col min="4" max="8" width="4.5703125" style="25" customWidth="1"/>
    <col min="9" max="9" width="1.42578125" style="25" customWidth="1"/>
    <col min="10" max="10" width="10" style="15" customWidth="1"/>
    <col min="11" max="13" width="5.7109375" style="15" customWidth="1"/>
    <col min="14" max="14" width="11" style="15" hidden="1" customWidth="1"/>
    <col min="15" max="15" width="2.5703125" style="15" customWidth="1"/>
    <col min="16" max="20" width="4.85546875" style="15" customWidth="1"/>
    <col min="21" max="21" width="2" style="15" customWidth="1"/>
    <col min="22" max="22" width="10" style="15" customWidth="1"/>
    <col min="23" max="23" width="9.140625" style="15" customWidth="1"/>
    <col min="24" max="16384" width="9.140625" style="15" hidden="1"/>
  </cols>
  <sheetData>
    <row r="1" spans="1:23" ht="54" customHeight="1" x14ac:dyDescent="0.25">
      <c r="B1" s="63" t="s">
        <v>3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3" x14ac:dyDescent="0.25">
      <c r="B2" s="16"/>
      <c r="N2" s="16"/>
    </row>
    <row r="3" spans="1:23" x14ac:dyDescent="0.25">
      <c r="B3" s="20" t="s">
        <v>1</v>
      </c>
      <c r="C3" s="35"/>
      <c r="D3" s="33">
        <v>16</v>
      </c>
      <c r="E3" s="33">
        <v>8</v>
      </c>
      <c r="F3" s="33">
        <v>4</v>
      </c>
      <c r="G3" s="33">
        <v>2</v>
      </c>
      <c r="H3" s="33">
        <v>1</v>
      </c>
      <c r="I3" s="36"/>
      <c r="J3" s="33" t="s">
        <v>4</v>
      </c>
      <c r="N3" s="20" t="s">
        <v>1</v>
      </c>
      <c r="O3" s="35"/>
      <c r="P3" s="33">
        <v>16</v>
      </c>
      <c r="Q3" s="33">
        <v>8</v>
      </c>
      <c r="R3" s="33">
        <v>4</v>
      </c>
      <c r="S3" s="33">
        <v>2</v>
      </c>
      <c r="T3" s="33">
        <v>1</v>
      </c>
      <c r="U3" s="36"/>
      <c r="V3" s="33" t="s">
        <v>4</v>
      </c>
    </row>
    <row r="4" spans="1:23" s="16" customFormat="1" ht="28.5" x14ac:dyDescent="0.45">
      <c r="A4" s="15"/>
      <c r="B4" s="19">
        <f>D4*16+E4*8+F4*4+G4*2+H4</f>
        <v>17</v>
      </c>
      <c r="C4" s="37"/>
      <c r="D4" s="38">
        <v>1</v>
      </c>
      <c r="E4" s="38">
        <v>0</v>
      </c>
      <c r="F4" s="38">
        <v>0</v>
      </c>
      <c r="G4" s="38">
        <v>0</v>
      </c>
      <c r="H4" s="38">
        <v>1</v>
      </c>
      <c r="I4" s="37"/>
      <c r="J4" s="13">
        <v>17</v>
      </c>
      <c r="K4" s="14">
        <f>IF(B4=J4,1,0)</f>
        <v>1</v>
      </c>
      <c r="L4" s="15"/>
      <c r="M4" s="15"/>
      <c r="N4" s="19">
        <f>P4*16+Q4*8+R4*4+S4*2+T4</f>
        <v>25</v>
      </c>
      <c r="O4" s="37"/>
      <c r="P4" s="38">
        <v>1</v>
      </c>
      <c r="Q4" s="38">
        <v>1</v>
      </c>
      <c r="R4" s="38">
        <v>0</v>
      </c>
      <c r="S4" s="38">
        <v>0</v>
      </c>
      <c r="T4" s="38">
        <v>1</v>
      </c>
      <c r="U4" s="37"/>
      <c r="V4" s="13">
        <v>25</v>
      </c>
      <c r="W4" s="14">
        <f>IF(N4=V4,1,0)</f>
        <v>1</v>
      </c>
    </row>
    <row r="5" spans="1:23" s="16" customFormat="1" x14ac:dyDescent="0.25">
      <c r="A5" s="15"/>
      <c r="C5" s="15"/>
      <c r="D5" s="25"/>
      <c r="E5" s="25"/>
      <c r="F5" s="25"/>
      <c r="G5" s="25"/>
      <c r="H5" s="25"/>
      <c r="I5" s="25"/>
      <c r="J5" s="15"/>
      <c r="L5" s="15"/>
      <c r="M5" s="15"/>
      <c r="O5" s="15"/>
      <c r="P5" s="15"/>
      <c r="Q5" s="15"/>
      <c r="R5" s="15"/>
      <c r="S5" s="15"/>
      <c r="T5" s="15"/>
      <c r="U5" s="15"/>
      <c r="V5" s="15"/>
    </row>
    <row r="6" spans="1:23" s="16" customFormat="1" x14ac:dyDescent="0.25">
      <c r="A6" s="15"/>
      <c r="C6" s="15"/>
      <c r="D6" s="25"/>
      <c r="E6" s="25"/>
      <c r="F6" s="25"/>
      <c r="G6" s="25"/>
      <c r="H6" s="25"/>
      <c r="I6" s="25"/>
      <c r="J6" s="15"/>
      <c r="L6" s="15"/>
      <c r="M6" s="15"/>
      <c r="O6" s="15"/>
      <c r="P6" s="15"/>
      <c r="Q6" s="15"/>
      <c r="R6" s="15"/>
      <c r="S6" s="15"/>
      <c r="T6" s="15"/>
      <c r="U6" s="15"/>
      <c r="V6" s="15"/>
    </row>
    <row r="7" spans="1:23" s="16" customFormat="1" x14ac:dyDescent="0.25">
      <c r="A7" s="15"/>
      <c r="B7" s="20" t="s">
        <v>1</v>
      </c>
      <c r="C7" s="35"/>
      <c r="D7" s="33">
        <v>16</v>
      </c>
      <c r="E7" s="33">
        <v>8</v>
      </c>
      <c r="F7" s="33">
        <v>4</v>
      </c>
      <c r="G7" s="33">
        <v>2</v>
      </c>
      <c r="H7" s="33">
        <v>1</v>
      </c>
      <c r="I7" s="36"/>
      <c r="J7" s="33" t="s">
        <v>4</v>
      </c>
      <c r="L7" s="15"/>
      <c r="M7" s="15"/>
      <c r="N7" s="20" t="s">
        <v>1</v>
      </c>
      <c r="O7" s="35"/>
      <c r="P7" s="33">
        <v>16</v>
      </c>
      <c r="Q7" s="33">
        <v>8</v>
      </c>
      <c r="R7" s="33">
        <v>4</v>
      </c>
      <c r="S7" s="33">
        <v>2</v>
      </c>
      <c r="T7" s="33">
        <v>1</v>
      </c>
      <c r="U7" s="36"/>
      <c r="V7" s="33" t="s">
        <v>4</v>
      </c>
    </row>
    <row r="8" spans="1:23" s="16" customFormat="1" ht="28.5" x14ac:dyDescent="0.45">
      <c r="A8" s="15"/>
      <c r="B8" s="19">
        <f>D8*16+E8*8+F8*4+G8*2+H8</f>
        <v>22</v>
      </c>
      <c r="C8" s="37"/>
      <c r="D8" s="38">
        <v>1</v>
      </c>
      <c r="E8" s="38">
        <v>0</v>
      </c>
      <c r="F8" s="38">
        <v>1</v>
      </c>
      <c r="G8" s="38">
        <v>1</v>
      </c>
      <c r="H8" s="38">
        <v>0</v>
      </c>
      <c r="I8" s="37"/>
      <c r="J8" s="13">
        <v>22</v>
      </c>
      <c r="K8" s="14">
        <f>IF(B8=J8,1,0)</f>
        <v>1</v>
      </c>
      <c r="L8" s="15"/>
      <c r="M8" s="15"/>
      <c r="N8" s="19">
        <f>P8*16+Q8*8+R8*4+S8*2+T8</f>
        <v>14</v>
      </c>
      <c r="O8" s="37"/>
      <c r="P8" s="38">
        <v>0</v>
      </c>
      <c r="Q8" s="38">
        <v>1</v>
      </c>
      <c r="R8" s="38">
        <v>1</v>
      </c>
      <c r="S8" s="38">
        <v>1</v>
      </c>
      <c r="T8" s="38">
        <v>0</v>
      </c>
      <c r="U8" s="37"/>
      <c r="V8" s="13">
        <v>14</v>
      </c>
      <c r="W8" s="14">
        <f>IF(N8=V8,1,0)</f>
        <v>1</v>
      </c>
    </row>
    <row r="9" spans="1:23" s="16" customFormat="1" x14ac:dyDescent="0.25">
      <c r="A9" s="15"/>
      <c r="C9" s="15"/>
      <c r="D9" s="25"/>
      <c r="E9" s="25"/>
      <c r="F9" s="25"/>
      <c r="G9" s="25"/>
      <c r="H9" s="25"/>
      <c r="I9" s="25"/>
      <c r="J9" s="15"/>
      <c r="L9" s="15"/>
      <c r="M9" s="15"/>
      <c r="O9" s="15"/>
      <c r="P9" s="15"/>
      <c r="Q9" s="15"/>
      <c r="R9" s="15"/>
      <c r="S9" s="15"/>
      <c r="T9" s="15"/>
      <c r="U9" s="15"/>
      <c r="V9" s="15"/>
    </row>
    <row r="10" spans="1:23" s="16" customFormat="1" x14ac:dyDescent="0.25">
      <c r="A10" s="15"/>
      <c r="C10" s="15"/>
      <c r="D10" s="25"/>
      <c r="E10" s="25"/>
      <c r="F10" s="25"/>
      <c r="G10" s="25"/>
      <c r="H10" s="25"/>
      <c r="I10" s="25"/>
      <c r="J10" s="15"/>
      <c r="L10" s="15"/>
      <c r="M10" s="15"/>
      <c r="O10" s="15"/>
      <c r="P10" s="15"/>
      <c r="Q10" s="15"/>
      <c r="R10" s="15"/>
      <c r="S10" s="15"/>
      <c r="T10" s="15"/>
      <c r="U10" s="15"/>
      <c r="V10" s="15"/>
    </row>
    <row r="11" spans="1:23" s="16" customFormat="1" x14ac:dyDescent="0.25">
      <c r="A11" s="15"/>
      <c r="B11" s="20" t="s">
        <v>1</v>
      </c>
      <c r="C11" s="35"/>
      <c r="D11" s="33">
        <v>16</v>
      </c>
      <c r="E11" s="33">
        <v>8</v>
      </c>
      <c r="F11" s="33">
        <v>4</v>
      </c>
      <c r="G11" s="33">
        <v>2</v>
      </c>
      <c r="H11" s="33">
        <v>1</v>
      </c>
      <c r="I11" s="36"/>
      <c r="J11" s="33" t="s">
        <v>4</v>
      </c>
      <c r="L11" s="15"/>
      <c r="M11" s="15"/>
      <c r="N11" s="20" t="s">
        <v>1</v>
      </c>
      <c r="O11" s="35"/>
      <c r="P11" s="33">
        <v>16</v>
      </c>
      <c r="Q11" s="33">
        <v>8</v>
      </c>
      <c r="R11" s="33">
        <v>4</v>
      </c>
      <c r="S11" s="33">
        <v>2</v>
      </c>
      <c r="T11" s="33">
        <v>1</v>
      </c>
      <c r="U11" s="36"/>
      <c r="V11" s="33" t="s">
        <v>4</v>
      </c>
    </row>
    <row r="12" spans="1:23" s="16" customFormat="1" ht="28.5" x14ac:dyDescent="0.45">
      <c r="A12" s="15"/>
      <c r="B12" s="19">
        <f>D12*16+E12*8+F12*4+G12*2+H12</f>
        <v>11</v>
      </c>
      <c r="C12" s="37"/>
      <c r="D12" s="38">
        <v>0</v>
      </c>
      <c r="E12" s="38">
        <v>1</v>
      </c>
      <c r="F12" s="38">
        <v>0</v>
      </c>
      <c r="G12" s="38">
        <v>1</v>
      </c>
      <c r="H12" s="38">
        <v>1</v>
      </c>
      <c r="I12" s="37"/>
      <c r="J12" s="13">
        <v>11</v>
      </c>
      <c r="K12" s="14">
        <f>IF(B12=J12,1,0)</f>
        <v>1</v>
      </c>
      <c r="L12" s="15"/>
      <c r="M12" s="15"/>
      <c r="N12" s="19">
        <f>P12*16+Q12*8+R12*4+S12*2+T12</f>
        <v>29</v>
      </c>
      <c r="O12" s="37"/>
      <c r="P12" s="38">
        <v>1</v>
      </c>
      <c r="Q12" s="38">
        <v>1</v>
      </c>
      <c r="R12" s="38">
        <v>1</v>
      </c>
      <c r="S12" s="38">
        <v>0</v>
      </c>
      <c r="T12" s="38">
        <v>1</v>
      </c>
      <c r="U12" s="37"/>
      <c r="V12" s="13">
        <v>29</v>
      </c>
      <c r="W12" s="14">
        <f>IF(N12=V12,1,0)</f>
        <v>1</v>
      </c>
    </row>
    <row r="13" spans="1:23" s="16" customFormat="1" x14ac:dyDescent="0.25">
      <c r="A13" s="15"/>
      <c r="C13" s="15"/>
      <c r="D13" s="25"/>
      <c r="E13" s="25"/>
      <c r="F13" s="25"/>
      <c r="G13" s="25"/>
      <c r="H13" s="25"/>
      <c r="I13" s="25"/>
      <c r="J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1:23" hidden="1" x14ac:dyDescent="0.25">
      <c r="L14" s="16">
        <f>K4+K8+K12+W4+W8+W12</f>
        <v>6</v>
      </c>
    </row>
    <row r="15" spans="1:23" x14ac:dyDescent="0.25">
      <c r="J15" s="62" t="str">
        <f>IF(L14=6,"Click here to go to next stage","")</f>
        <v>Click here to go to next stage</v>
      </c>
      <c r="K15" s="62"/>
      <c r="L15" s="62"/>
      <c r="M15" s="62"/>
      <c r="N15" s="62"/>
      <c r="O15" s="62"/>
      <c r="P15" s="62"/>
    </row>
    <row r="16" spans="1:23" x14ac:dyDescent="0.25">
      <c r="A16" s="39" t="s">
        <v>2</v>
      </c>
    </row>
    <row r="17" hidden="1" x14ac:dyDescent="0.25"/>
  </sheetData>
  <sheetProtection algorithmName="SHA-512" hashValue="AHdMayMXrf84fUWZ7if1pu4D/BRDcu1Tir7wfpalZJZIY03LwhobCpjwa/zmHc0T3leBZgpRg86wp+bi6PP+oQ==" saltValue="ogtB/yhMPh4dCaWZhehVSw==" spinCount="100000" sheet="1" objects="1" scenarios="1"/>
  <mergeCells count="2">
    <mergeCell ref="B1:V1"/>
    <mergeCell ref="J15:P15"/>
  </mergeCells>
  <conditionalFormatting sqref="J4">
    <cfRule type="expression" dxfId="39" priority="17">
      <formula>K4=1</formula>
    </cfRule>
  </conditionalFormatting>
  <conditionalFormatting sqref="V4">
    <cfRule type="expression" dxfId="38" priority="6">
      <formula>W4=1</formula>
    </cfRule>
  </conditionalFormatting>
  <conditionalFormatting sqref="B12">
    <cfRule type="expression" dxfId="37" priority="7">
      <formula>C12=1</formula>
    </cfRule>
  </conditionalFormatting>
  <conditionalFormatting sqref="J12">
    <cfRule type="expression" dxfId="36" priority="8">
      <formula>K12=1</formula>
    </cfRule>
  </conditionalFormatting>
  <conditionalFormatting sqref="B8">
    <cfRule type="expression" dxfId="35" priority="9">
      <formula>C8=1</formula>
    </cfRule>
  </conditionalFormatting>
  <conditionalFormatting sqref="J8">
    <cfRule type="expression" dxfId="34" priority="10">
      <formula>K8=1</formula>
    </cfRule>
  </conditionalFormatting>
  <conditionalFormatting sqref="B4">
    <cfRule type="expression" dxfId="33" priority="11">
      <formula>C4=1</formula>
    </cfRule>
  </conditionalFormatting>
  <conditionalFormatting sqref="N4">
    <cfRule type="expression" dxfId="32" priority="5">
      <formula>O4=1</formula>
    </cfRule>
  </conditionalFormatting>
  <conditionalFormatting sqref="V8">
    <cfRule type="expression" dxfId="31" priority="4">
      <formula>W8=1</formula>
    </cfRule>
  </conditionalFormatting>
  <conditionalFormatting sqref="N8">
    <cfRule type="expression" dxfId="30" priority="3">
      <formula>O8=1</formula>
    </cfRule>
  </conditionalFormatting>
  <conditionalFormatting sqref="V12">
    <cfRule type="expression" dxfId="29" priority="2">
      <formula>W12=1</formula>
    </cfRule>
  </conditionalFormatting>
  <conditionalFormatting sqref="N12">
    <cfRule type="expression" dxfId="28" priority="1">
      <formula>O12=1</formula>
    </cfRule>
  </conditionalFormatting>
  <dataValidations count="1">
    <dataValidation type="whole" allowBlank="1" showInputMessage="1" showErrorMessage="1" sqref="D4:I4 P8:U8 D8:I8 D12:I12 P4:U4 P12:U12">
      <formula1>0</formula1>
      <formula2>1</formula2>
    </dataValidation>
  </dataValidations>
  <hyperlinks>
    <hyperlink ref="J15:P15" location="'Stage 3'!E4" display="'Stage 3'!E4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Normal="100" workbookViewId="0">
      <selection activeCell="G15" sqref="G15:K15"/>
    </sheetView>
  </sheetViews>
  <sheetFormatPr baseColWidth="10" defaultColWidth="0" defaultRowHeight="15" customHeight="1" zeroHeight="1" x14ac:dyDescent="0.25"/>
  <cols>
    <col min="1" max="1" width="9.140625" style="15" customWidth="1"/>
    <col min="2" max="2" width="8.28515625" style="15" customWidth="1"/>
    <col min="3" max="3" width="10.85546875" style="15" bestFit="1" customWidth="1"/>
    <col min="4" max="4" width="5.42578125" style="25" customWidth="1"/>
    <col min="5" max="6" width="6.42578125" style="25" customWidth="1"/>
    <col min="7" max="12" width="6.42578125" style="15" customWidth="1"/>
    <col min="13" max="13" width="4.42578125" style="15" customWidth="1"/>
    <col min="14" max="14" width="11" style="15" bestFit="1" customWidth="1"/>
    <col min="15" max="17" width="4.85546875" style="15" customWidth="1"/>
    <col min="18" max="18" width="2" style="15" customWidth="1"/>
    <col min="19" max="19" width="10" style="15" customWidth="1"/>
    <col min="20" max="23" width="0" style="15" hidden="1" customWidth="1"/>
    <col min="24" max="16384" width="9.140625" style="15" hidden="1"/>
  </cols>
  <sheetData>
    <row r="1" spans="1:19" ht="54" customHeight="1" x14ac:dyDescent="0.25">
      <c r="B1" s="63" t="s">
        <v>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40"/>
    </row>
    <row r="2" spans="1:19" x14ac:dyDescent="0.25"/>
    <row r="3" spans="1:19" x14ac:dyDescent="0.25">
      <c r="C3" s="33" t="s">
        <v>1</v>
      </c>
      <c r="D3" s="35"/>
      <c r="E3" s="33">
        <v>128</v>
      </c>
      <c r="F3" s="33">
        <v>64</v>
      </c>
      <c r="G3" s="33">
        <v>32</v>
      </c>
      <c r="H3" s="33">
        <v>16</v>
      </c>
      <c r="I3" s="33">
        <v>8</v>
      </c>
      <c r="J3" s="33">
        <v>4</v>
      </c>
      <c r="K3" s="33">
        <v>2</v>
      </c>
      <c r="L3" s="33">
        <v>1</v>
      </c>
      <c r="N3" s="33" t="s">
        <v>0</v>
      </c>
    </row>
    <row r="4" spans="1:19" ht="28.5" x14ac:dyDescent="0.45">
      <c r="C4" s="24">
        <v>171</v>
      </c>
      <c r="D4" s="41"/>
      <c r="E4" s="13">
        <v>1</v>
      </c>
      <c r="F4" s="13">
        <v>0</v>
      </c>
      <c r="G4" s="13">
        <v>1</v>
      </c>
      <c r="H4" s="13">
        <v>0</v>
      </c>
      <c r="I4" s="13">
        <v>1</v>
      </c>
      <c r="J4" s="13">
        <v>0</v>
      </c>
      <c r="K4" s="13">
        <v>1</v>
      </c>
      <c r="L4" s="13">
        <v>1</v>
      </c>
      <c r="N4" s="24">
        <f>E4*128+F4*64+G4*32+H4*16+I4*8+J4*4+K4*2+L4</f>
        <v>171</v>
      </c>
      <c r="O4" s="14">
        <f>IF(C4=N4,1,0)</f>
        <v>1</v>
      </c>
      <c r="P4" s="16"/>
      <c r="Q4" s="16"/>
    </row>
    <row r="5" spans="1:19" x14ac:dyDescent="0.25">
      <c r="D5" s="15"/>
      <c r="G5" s="25"/>
      <c r="O5" s="16"/>
      <c r="P5" s="16"/>
      <c r="Q5" s="16"/>
    </row>
    <row r="6" spans="1:19" x14ac:dyDescent="0.25">
      <c r="D6" s="15"/>
      <c r="G6" s="25"/>
      <c r="O6" s="16"/>
      <c r="P6" s="16"/>
      <c r="Q6" s="16"/>
    </row>
    <row r="7" spans="1:19" x14ac:dyDescent="0.25">
      <c r="C7" s="33" t="s">
        <v>1</v>
      </c>
      <c r="D7" s="35"/>
      <c r="E7" s="33">
        <v>128</v>
      </c>
      <c r="F7" s="33">
        <v>64</v>
      </c>
      <c r="G7" s="33">
        <v>32</v>
      </c>
      <c r="H7" s="33">
        <v>16</v>
      </c>
      <c r="I7" s="33">
        <v>8</v>
      </c>
      <c r="J7" s="33">
        <v>4</v>
      </c>
      <c r="K7" s="33">
        <v>2</v>
      </c>
      <c r="L7" s="33">
        <v>1</v>
      </c>
      <c r="N7" s="33" t="s">
        <v>0</v>
      </c>
      <c r="O7" s="16"/>
      <c r="P7" s="16"/>
      <c r="Q7" s="16"/>
    </row>
    <row r="8" spans="1:19" ht="28.5" x14ac:dyDescent="0.45">
      <c r="C8" s="24">
        <v>116</v>
      </c>
      <c r="D8" s="41"/>
      <c r="E8" s="13">
        <v>0</v>
      </c>
      <c r="F8" s="13">
        <v>1</v>
      </c>
      <c r="G8" s="13">
        <v>1</v>
      </c>
      <c r="H8" s="13">
        <v>1</v>
      </c>
      <c r="I8" s="13">
        <v>0</v>
      </c>
      <c r="J8" s="13">
        <v>1</v>
      </c>
      <c r="K8" s="13">
        <v>0</v>
      </c>
      <c r="L8" s="13">
        <v>0</v>
      </c>
      <c r="N8" s="24">
        <f>E8*128+F8*64+G8*32+H8*16+I8*8+J8*4+K8*2+L8</f>
        <v>116</v>
      </c>
      <c r="O8" s="14">
        <f>IF(C8=N8,1,0)</f>
        <v>1</v>
      </c>
      <c r="P8" s="16"/>
      <c r="Q8" s="16"/>
    </row>
    <row r="9" spans="1:19" x14ac:dyDescent="0.25">
      <c r="D9" s="15"/>
      <c r="G9" s="25"/>
      <c r="O9" s="16"/>
      <c r="P9" s="16"/>
      <c r="Q9" s="16"/>
    </row>
    <row r="10" spans="1:19" x14ac:dyDescent="0.25">
      <c r="D10" s="15"/>
      <c r="G10" s="25"/>
      <c r="O10" s="16"/>
      <c r="P10" s="16"/>
      <c r="Q10" s="16"/>
    </row>
    <row r="11" spans="1:19" x14ac:dyDescent="0.25">
      <c r="C11" s="33" t="s">
        <v>1</v>
      </c>
      <c r="D11" s="35"/>
      <c r="E11" s="33">
        <v>128</v>
      </c>
      <c r="F11" s="33">
        <v>64</v>
      </c>
      <c r="G11" s="33">
        <v>32</v>
      </c>
      <c r="H11" s="33">
        <v>16</v>
      </c>
      <c r="I11" s="33">
        <v>8</v>
      </c>
      <c r="J11" s="33">
        <v>4</v>
      </c>
      <c r="K11" s="33">
        <v>2</v>
      </c>
      <c r="L11" s="33">
        <v>1</v>
      </c>
      <c r="N11" s="33" t="s">
        <v>0</v>
      </c>
      <c r="O11" s="16"/>
      <c r="P11" s="16"/>
      <c r="Q11" s="16"/>
    </row>
    <row r="12" spans="1:19" ht="28.5" x14ac:dyDescent="0.45">
      <c r="C12" s="24">
        <v>245</v>
      </c>
      <c r="D12" s="41"/>
      <c r="E12" s="13">
        <v>1</v>
      </c>
      <c r="F12" s="13">
        <v>1</v>
      </c>
      <c r="G12" s="13">
        <v>1</v>
      </c>
      <c r="H12" s="13">
        <v>1</v>
      </c>
      <c r="I12" s="13">
        <v>0</v>
      </c>
      <c r="J12" s="13">
        <v>1</v>
      </c>
      <c r="K12" s="13">
        <v>0</v>
      </c>
      <c r="L12" s="13">
        <v>1</v>
      </c>
      <c r="N12" s="24">
        <f>E12*128+F12*64+G12*32+H12*16+I12*8+J12*4+K12*2+L12</f>
        <v>245</v>
      </c>
      <c r="O12" s="14">
        <f>IF(C12=N12,1,0)</f>
        <v>1</v>
      </c>
      <c r="P12" s="16"/>
      <c r="Q12" s="16"/>
    </row>
    <row r="13" spans="1:19" x14ac:dyDescent="0.25">
      <c r="O13" s="16"/>
      <c r="P13" s="16"/>
      <c r="Q13" s="16"/>
    </row>
    <row r="14" spans="1:19" x14ac:dyDescent="0.25">
      <c r="I14" s="16">
        <f>O4+O8+O12</f>
        <v>3</v>
      </c>
      <c r="O14" s="16"/>
      <c r="P14" s="16"/>
      <c r="Q14" s="16"/>
    </row>
    <row r="15" spans="1:19" x14ac:dyDescent="0.25">
      <c r="G15" s="62" t="str">
        <f>IF(I14=3,"Click here to go to next stage","")</f>
        <v>Click here to go to next stage</v>
      </c>
      <c r="H15" s="62"/>
      <c r="I15" s="62"/>
      <c r="J15" s="62"/>
      <c r="K15" s="62"/>
    </row>
    <row r="16" spans="1:19" x14ac:dyDescent="0.25">
      <c r="A16" s="39" t="s">
        <v>2</v>
      </c>
    </row>
    <row r="17" hidden="1" x14ac:dyDescent="0.25"/>
  </sheetData>
  <sheetProtection algorithmName="SHA-512" hashValue="stOdlwirVZK9rUL1maaPccP0M81hH3cneAUO84Tlhah/EfmtK8i+C/REyl1QtONuAtZeaQ8VnHbLdECGJT6vfQ==" saltValue="dnU5eXhFb5Lt0zsyc8fnUg==" spinCount="100000" sheet="1" objects="1" scenarios="1"/>
  <mergeCells count="2">
    <mergeCell ref="G15:K15"/>
    <mergeCell ref="B1:R1"/>
  </mergeCells>
  <conditionalFormatting sqref="N4">
    <cfRule type="expression" dxfId="27" priority="3">
      <formula>O4=1</formula>
    </cfRule>
  </conditionalFormatting>
  <conditionalFormatting sqref="N8">
    <cfRule type="expression" dxfId="26" priority="2">
      <formula>O8=1</formula>
    </cfRule>
  </conditionalFormatting>
  <conditionalFormatting sqref="N12">
    <cfRule type="expression" dxfId="25" priority="1">
      <formula>O12=1</formula>
    </cfRule>
  </conditionalFormatting>
  <dataValidations count="1">
    <dataValidation type="whole" allowBlank="1" showInputMessage="1" showErrorMessage="1" sqref="E4:L4 E8:L8 E12:L12">
      <formula1>0</formula1>
      <formula2>1</formula2>
    </dataValidation>
  </dataValidations>
  <hyperlinks>
    <hyperlink ref="G15:K15" location="'Stage 4'!M4" display="'Stage 4'!M4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Normal="100" workbookViewId="0">
      <selection activeCell="F15" sqref="F15:L15"/>
    </sheetView>
  </sheetViews>
  <sheetFormatPr baseColWidth="10" defaultColWidth="0" defaultRowHeight="15" customHeight="1" zeroHeight="1" x14ac:dyDescent="0.25"/>
  <cols>
    <col min="1" max="1" width="9.140625" style="15" customWidth="1"/>
    <col min="2" max="2" width="11" style="15" customWidth="1"/>
    <col min="3" max="3" width="2.140625" style="15" customWidth="1"/>
    <col min="4" max="5" width="4.42578125" style="25" customWidth="1"/>
    <col min="6" max="11" width="4.42578125" style="15" customWidth="1"/>
    <col min="12" max="12" width="3.28515625" style="15" customWidth="1"/>
    <col min="13" max="13" width="11.42578125" style="15" bestFit="1" customWidth="1"/>
    <col min="14" max="14" width="4.85546875" style="15" customWidth="1"/>
    <col min="15" max="15" width="9.140625" style="15" customWidth="1"/>
    <col min="16" max="23" width="0" style="15" hidden="1" customWidth="1"/>
    <col min="24" max="16384" width="9.140625" style="15" hidden="1"/>
  </cols>
  <sheetData>
    <row r="1" spans="1:15" ht="61.5" customHeight="1" x14ac:dyDescent="0.25">
      <c r="B1" s="63" t="s">
        <v>5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5" x14ac:dyDescent="0.25">
      <c r="B2" s="16"/>
      <c r="D2" s="15"/>
      <c r="E2" s="15"/>
      <c r="G2" s="25"/>
      <c r="H2" s="25"/>
      <c r="I2" s="25"/>
      <c r="J2" s="25"/>
      <c r="K2" s="25"/>
      <c r="L2" s="25"/>
    </row>
    <row r="3" spans="1:15" x14ac:dyDescent="0.25">
      <c r="B3" s="22" t="s">
        <v>1</v>
      </c>
      <c r="C3" s="35"/>
      <c r="D3" s="33">
        <v>128</v>
      </c>
      <c r="E3" s="33">
        <v>64</v>
      </c>
      <c r="F3" s="33">
        <v>32</v>
      </c>
      <c r="G3" s="33">
        <v>16</v>
      </c>
      <c r="H3" s="33">
        <v>8</v>
      </c>
      <c r="I3" s="33">
        <v>4</v>
      </c>
      <c r="J3" s="33">
        <v>2</v>
      </c>
      <c r="K3" s="33">
        <v>1</v>
      </c>
      <c r="L3" s="36"/>
      <c r="M3" s="33" t="s">
        <v>4</v>
      </c>
    </row>
    <row r="4" spans="1:15" s="16" customFormat="1" ht="28.5" x14ac:dyDescent="0.45">
      <c r="A4" s="15"/>
      <c r="B4" s="18">
        <f>D4*128+E4*64+F4*32+G4*16+H4*8+I4*4+J4*2+K4</f>
        <v>149</v>
      </c>
      <c r="C4" s="37"/>
      <c r="D4" s="38">
        <v>1</v>
      </c>
      <c r="E4" s="38">
        <v>0</v>
      </c>
      <c r="F4" s="38">
        <v>0</v>
      </c>
      <c r="G4" s="38">
        <v>1</v>
      </c>
      <c r="H4" s="38">
        <v>0</v>
      </c>
      <c r="I4" s="38">
        <v>1</v>
      </c>
      <c r="J4" s="38">
        <v>0</v>
      </c>
      <c r="K4" s="38">
        <v>1</v>
      </c>
      <c r="L4" s="37"/>
      <c r="M4" s="13">
        <v>149</v>
      </c>
      <c r="N4" s="14">
        <f>IF(B4=M4,1,0)</f>
        <v>1</v>
      </c>
      <c r="O4" s="15"/>
    </row>
    <row r="5" spans="1:15" s="16" customFormat="1" x14ac:dyDescent="0.25">
      <c r="A5" s="15"/>
      <c r="B5" s="23"/>
      <c r="C5" s="15"/>
      <c r="G5" s="25"/>
      <c r="H5" s="25"/>
      <c r="I5" s="25"/>
      <c r="J5" s="25"/>
      <c r="K5" s="25"/>
      <c r="L5" s="25"/>
      <c r="M5" s="15"/>
      <c r="O5" s="15"/>
    </row>
    <row r="6" spans="1:15" s="16" customFormat="1" x14ac:dyDescent="0.25">
      <c r="A6" s="15"/>
      <c r="B6" s="23"/>
      <c r="C6" s="15"/>
      <c r="G6" s="25"/>
      <c r="H6" s="25"/>
      <c r="I6" s="25"/>
      <c r="J6" s="25"/>
      <c r="K6" s="25"/>
      <c r="L6" s="25"/>
      <c r="M6" s="15"/>
      <c r="O6" s="15"/>
    </row>
    <row r="7" spans="1:15" s="16" customFormat="1" x14ac:dyDescent="0.25">
      <c r="A7" s="15"/>
      <c r="B7" s="22" t="s">
        <v>1</v>
      </c>
      <c r="C7" s="35"/>
      <c r="D7" s="33">
        <v>128</v>
      </c>
      <c r="E7" s="33">
        <v>64</v>
      </c>
      <c r="F7" s="33">
        <v>32</v>
      </c>
      <c r="G7" s="33">
        <v>16</v>
      </c>
      <c r="H7" s="33">
        <v>8</v>
      </c>
      <c r="I7" s="33">
        <v>4</v>
      </c>
      <c r="J7" s="33">
        <v>2</v>
      </c>
      <c r="K7" s="33">
        <v>1</v>
      </c>
      <c r="L7" s="36"/>
      <c r="M7" s="33" t="s">
        <v>4</v>
      </c>
      <c r="O7" s="15"/>
    </row>
    <row r="8" spans="1:15" s="16" customFormat="1" ht="28.5" x14ac:dyDescent="0.45">
      <c r="A8" s="15"/>
      <c r="B8" s="18">
        <f>D8*128+E8*64+F8*32+G8*16+H8*8+I8*4+J8*2+K8</f>
        <v>95</v>
      </c>
      <c r="C8" s="37"/>
      <c r="D8" s="38">
        <v>0</v>
      </c>
      <c r="E8" s="38">
        <v>1</v>
      </c>
      <c r="F8" s="38">
        <v>0</v>
      </c>
      <c r="G8" s="38">
        <v>1</v>
      </c>
      <c r="H8" s="38">
        <v>1</v>
      </c>
      <c r="I8" s="38">
        <v>1</v>
      </c>
      <c r="J8" s="38">
        <v>1</v>
      </c>
      <c r="K8" s="38">
        <v>1</v>
      </c>
      <c r="L8" s="37"/>
      <c r="M8" s="13">
        <v>95</v>
      </c>
      <c r="N8" s="14">
        <f>IF(B8=M8,1,0)</f>
        <v>1</v>
      </c>
      <c r="O8" s="15"/>
    </row>
    <row r="9" spans="1:15" s="16" customFormat="1" x14ac:dyDescent="0.25">
      <c r="A9" s="15"/>
      <c r="B9" s="23"/>
      <c r="C9" s="15"/>
      <c r="G9" s="25"/>
      <c r="H9" s="25"/>
      <c r="I9" s="25"/>
      <c r="J9" s="25"/>
      <c r="K9" s="25"/>
      <c r="L9" s="25"/>
      <c r="M9" s="15"/>
      <c r="O9" s="15"/>
    </row>
    <row r="10" spans="1:15" s="16" customFormat="1" x14ac:dyDescent="0.25">
      <c r="A10" s="15"/>
      <c r="B10" s="23"/>
      <c r="C10" s="15"/>
      <c r="G10" s="25"/>
      <c r="H10" s="25"/>
      <c r="I10" s="25"/>
      <c r="J10" s="25"/>
      <c r="K10" s="25"/>
      <c r="L10" s="25"/>
      <c r="M10" s="15"/>
      <c r="O10" s="15"/>
    </row>
    <row r="11" spans="1:15" s="16" customFormat="1" x14ac:dyDescent="0.25">
      <c r="A11" s="15"/>
      <c r="B11" s="22" t="s">
        <v>1</v>
      </c>
      <c r="C11" s="35"/>
      <c r="D11" s="33">
        <v>128</v>
      </c>
      <c r="E11" s="33">
        <v>64</v>
      </c>
      <c r="F11" s="33">
        <v>32</v>
      </c>
      <c r="G11" s="33">
        <v>16</v>
      </c>
      <c r="H11" s="33">
        <v>8</v>
      </c>
      <c r="I11" s="33">
        <v>4</v>
      </c>
      <c r="J11" s="33">
        <v>2</v>
      </c>
      <c r="K11" s="33">
        <v>1</v>
      </c>
      <c r="L11" s="36"/>
      <c r="M11" s="33" t="s">
        <v>4</v>
      </c>
      <c r="O11" s="15"/>
    </row>
    <row r="12" spans="1:15" s="16" customFormat="1" ht="28.5" x14ac:dyDescent="0.45">
      <c r="A12" s="15"/>
      <c r="B12" s="18">
        <f>D12*128+E12*64+F12*32+G12*16+H12*8+I12*4+J12*2+K12</f>
        <v>213</v>
      </c>
      <c r="C12" s="37"/>
      <c r="D12" s="38">
        <v>1</v>
      </c>
      <c r="E12" s="38">
        <v>1</v>
      </c>
      <c r="F12" s="38">
        <v>0</v>
      </c>
      <c r="G12" s="38">
        <v>1</v>
      </c>
      <c r="H12" s="38">
        <v>0</v>
      </c>
      <c r="I12" s="38">
        <v>1</v>
      </c>
      <c r="J12" s="38">
        <v>0</v>
      </c>
      <c r="K12" s="38">
        <v>1</v>
      </c>
      <c r="L12" s="37"/>
      <c r="M12" s="13">
        <v>213</v>
      </c>
      <c r="N12" s="14">
        <f>IF(B12=M12,1,0)</f>
        <v>1</v>
      </c>
      <c r="O12" s="15"/>
    </row>
    <row r="13" spans="1:15" s="16" customFormat="1" x14ac:dyDescent="0.25">
      <c r="A13" s="15"/>
      <c r="B13" s="23"/>
      <c r="C13" s="15"/>
      <c r="D13" s="25"/>
      <c r="E13" s="25"/>
      <c r="F13" s="15"/>
      <c r="H13" s="15"/>
      <c r="I13" s="15"/>
      <c r="J13" s="15"/>
      <c r="K13" s="15"/>
      <c r="L13" s="15"/>
      <c r="M13" s="15"/>
      <c r="N13" s="15"/>
    </row>
    <row r="14" spans="1:15" x14ac:dyDescent="0.25">
      <c r="B14" s="23"/>
      <c r="H14" s="16">
        <f>N4+N8+N12</f>
        <v>3</v>
      </c>
    </row>
    <row r="15" spans="1:15" x14ac:dyDescent="0.25">
      <c r="B15" s="23"/>
      <c r="F15" s="62" t="str">
        <f>IF(H14=3,"Click here to go to next stage","")</f>
        <v>Click here to go to next stage</v>
      </c>
      <c r="G15" s="62"/>
      <c r="H15" s="62"/>
      <c r="I15" s="62"/>
      <c r="J15" s="62"/>
      <c r="K15" s="62"/>
      <c r="L15" s="62"/>
    </row>
    <row r="16" spans="1:15" x14ac:dyDescent="0.25">
      <c r="A16" s="39" t="s">
        <v>2</v>
      </c>
    </row>
    <row r="17" hidden="1" x14ac:dyDescent="0.25"/>
  </sheetData>
  <sheetProtection algorithmName="SHA-512" hashValue="UyiiYjquLCyj8MmcKR/QBfvYhwZtZ7jk5jsBSTxVhavs+WufN5WtrNqznqBFuSxvnDQ8aCBwBBdOcVYMYtFmhQ==" saltValue="cGLdBpHG0Lxwipn2RHXWKg==" spinCount="100000" sheet="1" objects="1" scenarios="1"/>
  <mergeCells count="2">
    <mergeCell ref="B1:N1"/>
    <mergeCell ref="F15:L15"/>
  </mergeCells>
  <conditionalFormatting sqref="M4">
    <cfRule type="expression" dxfId="24" priority="14">
      <formula>N4=1</formula>
    </cfRule>
  </conditionalFormatting>
  <conditionalFormatting sqref="M12">
    <cfRule type="expression" dxfId="23" priority="10">
      <formula>N12=1</formula>
    </cfRule>
  </conditionalFormatting>
  <conditionalFormatting sqref="M8">
    <cfRule type="expression" dxfId="22" priority="12">
      <formula>N8=1</formula>
    </cfRule>
  </conditionalFormatting>
  <conditionalFormatting sqref="B4">
    <cfRule type="expression" dxfId="21" priority="13">
      <formula>C4=1</formula>
    </cfRule>
  </conditionalFormatting>
  <conditionalFormatting sqref="B8">
    <cfRule type="expression" dxfId="20" priority="2">
      <formula>C8=1</formula>
    </cfRule>
  </conditionalFormatting>
  <conditionalFormatting sqref="B12">
    <cfRule type="expression" dxfId="19" priority="1">
      <formula>C12=1</formula>
    </cfRule>
  </conditionalFormatting>
  <dataValidations count="1">
    <dataValidation type="whole" allowBlank="1" showInputMessage="1" showErrorMessage="1" sqref="D8:L8 D4:L4 D12:L12">
      <formula1>0</formula1>
      <formula2>1</formula2>
    </dataValidation>
  </dataValidations>
  <hyperlinks>
    <hyperlink ref="F15:L15" location="'Stage 5'!E4" display="'Stage 5'!E4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Normal="100" workbookViewId="0">
      <selection activeCell="G15" sqref="G15:K15"/>
    </sheetView>
  </sheetViews>
  <sheetFormatPr baseColWidth="10" defaultColWidth="0" defaultRowHeight="15" customHeight="1" zeroHeight="1" x14ac:dyDescent="0.25"/>
  <cols>
    <col min="1" max="1" width="9.140625" style="15" customWidth="1"/>
    <col min="2" max="2" width="8.28515625" style="15" customWidth="1"/>
    <col min="3" max="3" width="10.85546875" style="15" bestFit="1" customWidth="1"/>
    <col min="4" max="4" width="5.42578125" style="25" customWidth="1"/>
    <col min="5" max="6" width="6.42578125" style="25" customWidth="1"/>
    <col min="7" max="12" width="6.42578125" style="15" customWidth="1"/>
    <col min="13" max="13" width="4.42578125" style="15" customWidth="1"/>
    <col min="14" max="14" width="11" style="15" bestFit="1" customWidth="1"/>
    <col min="15" max="17" width="4.85546875" style="15" customWidth="1"/>
    <col min="18" max="18" width="2" style="15" customWidth="1"/>
    <col min="19" max="19" width="10" style="15" customWidth="1"/>
    <col min="20" max="23" width="0" style="15" hidden="1" customWidth="1"/>
    <col min="24" max="16384" width="9.140625" style="15" hidden="1"/>
  </cols>
  <sheetData>
    <row r="1" spans="1:19" ht="54" customHeight="1" x14ac:dyDescent="0.25">
      <c r="B1" s="63" t="s">
        <v>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40"/>
    </row>
    <row r="2" spans="1:19" x14ac:dyDescent="0.25"/>
    <row r="3" spans="1:19" x14ac:dyDescent="0.25">
      <c r="C3" s="33" t="s">
        <v>1</v>
      </c>
      <c r="D3" s="35"/>
      <c r="E3" s="33"/>
      <c r="F3" s="33"/>
      <c r="G3" s="33"/>
      <c r="H3" s="33"/>
      <c r="I3" s="33"/>
      <c r="J3" s="33"/>
      <c r="K3" s="33"/>
      <c r="L3" s="33"/>
      <c r="N3" s="33" t="s">
        <v>0</v>
      </c>
    </row>
    <row r="4" spans="1:19" ht="28.5" x14ac:dyDescent="0.45">
      <c r="C4" s="24">
        <v>59</v>
      </c>
      <c r="D4" s="41"/>
      <c r="E4" s="13">
        <v>0</v>
      </c>
      <c r="F4" s="13">
        <v>0</v>
      </c>
      <c r="G4" s="13">
        <v>1</v>
      </c>
      <c r="H4" s="13">
        <v>1</v>
      </c>
      <c r="I4" s="13">
        <v>1</v>
      </c>
      <c r="J4" s="13">
        <v>0</v>
      </c>
      <c r="K4" s="13">
        <v>1</v>
      </c>
      <c r="L4" s="13">
        <v>1</v>
      </c>
      <c r="N4" s="24">
        <f>E4*128+F4*64+G4*32+H4*16+I4*8+J4*4+K4*2+L4</f>
        <v>59</v>
      </c>
      <c r="O4" s="14">
        <f>IF(C4=N4,1,0)</f>
        <v>1</v>
      </c>
    </row>
    <row r="5" spans="1:19" x14ac:dyDescent="0.25">
      <c r="D5" s="15"/>
      <c r="G5" s="25"/>
      <c r="O5" s="16"/>
    </row>
    <row r="6" spans="1:19" x14ac:dyDescent="0.25">
      <c r="D6" s="15"/>
      <c r="G6" s="25"/>
      <c r="O6" s="16"/>
    </row>
    <row r="7" spans="1:19" x14ac:dyDescent="0.25">
      <c r="C7" s="33" t="s">
        <v>1</v>
      </c>
      <c r="D7" s="35"/>
      <c r="E7" s="33"/>
      <c r="F7" s="33"/>
      <c r="G7" s="33"/>
      <c r="H7" s="33"/>
      <c r="I7" s="33"/>
      <c r="J7" s="33"/>
      <c r="K7" s="33"/>
      <c r="L7" s="33"/>
      <c r="N7" s="33" t="s">
        <v>0</v>
      </c>
      <c r="O7" s="16"/>
    </row>
    <row r="8" spans="1:19" ht="28.5" x14ac:dyDescent="0.45">
      <c r="C8" s="24">
        <v>69</v>
      </c>
      <c r="D8" s="41"/>
      <c r="E8" s="13">
        <v>0</v>
      </c>
      <c r="F8" s="13">
        <v>1</v>
      </c>
      <c r="G8" s="13">
        <v>0</v>
      </c>
      <c r="H8" s="13">
        <v>0</v>
      </c>
      <c r="I8" s="13">
        <v>0</v>
      </c>
      <c r="J8" s="13">
        <v>1</v>
      </c>
      <c r="K8" s="13">
        <v>0</v>
      </c>
      <c r="L8" s="13">
        <v>1</v>
      </c>
      <c r="N8" s="24">
        <f>E8*128+F8*64+G8*32+H8*16+I8*8+J8*4+K8*2+L8</f>
        <v>69</v>
      </c>
      <c r="O8" s="14">
        <f>IF(C8=N8,1,0)</f>
        <v>1</v>
      </c>
    </row>
    <row r="9" spans="1:19" x14ac:dyDescent="0.25">
      <c r="D9" s="15"/>
      <c r="G9" s="25"/>
      <c r="O9" s="16"/>
    </row>
    <row r="10" spans="1:19" x14ac:dyDescent="0.25">
      <c r="D10" s="15"/>
      <c r="G10" s="25"/>
      <c r="O10" s="16"/>
    </row>
    <row r="11" spans="1:19" x14ac:dyDescent="0.25">
      <c r="C11" s="33" t="s">
        <v>1</v>
      </c>
      <c r="D11" s="35"/>
      <c r="E11" s="33"/>
      <c r="F11" s="33"/>
      <c r="G11" s="33"/>
      <c r="H11" s="33"/>
      <c r="I11" s="33"/>
      <c r="J11" s="33"/>
      <c r="K11" s="33"/>
      <c r="L11" s="33"/>
      <c r="N11" s="33" t="s">
        <v>0</v>
      </c>
      <c r="O11" s="16"/>
    </row>
    <row r="12" spans="1:19" ht="28.5" x14ac:dyDescent="0.45">
      <c r="C12" s="24">
        <v>164</v>
      </c>
      <c r="D12" s="41"/>
      <c r="E12" s="13">
        <v>1</v>
      </c>
      <c r="F12" s="13">
        <v>0</v>
      </c>
      <c r="G12" s="13">
        <v>1</v>
      </c>
      <c r="H12" s="13">
        <v>0</v>
      </c>
      <c r="I12" s="13">
        <v>0</v>
      </c>
      <c r="J12" s="13">
        <v>1</v>
      </c>
      <c r="K12" s="13">
        <v>0</v>
      </c>
      <c r="L12" s="13">
        <v>0</v>
      </c>
      <c r="N12" s="24">
        <f>E12*128+F12*64+G12*32+H12*16+I12*8+J12*4+K12*2+L12</f>
        <v>164</v>
      </c>
      <c r="O12" s="14">
        <f>IF(C12=N12,1,0)</f>
        <v>1</v>
      </c>
    </row>
    <row r="13" spans="1:19" x14ac:dyDescent="0.25"/>
    <row r="14" spans="1:19" x14ac:dyDescent="0.25">
      <c r="I14" s="16">
        <f>O4+O8+O12</f>
        <v>3</v>
      </c>
    </row>
    <row r="15" spans="1:19" x14ac:dyDescent="0.25">
      <c r="G15" s="62" t="str">
        <f>IF(I14=3,"Click here to go to next stage","")</f>
        <v>Click here to go to next stage</v>
      </c>
      <c r="H15" s="62"/>
      <c r="I15" s="62"/>
      <c r="J15" s="62"/>
      <c r="K15" s="62"/>
    </row>
    <row r="16" spans="1:19" x14ac:dyDescent="0.25">
      <c r="A16" s="39" t="s">
        <v>2</v>
      </c>
    </row>
    <row r="17" hidden="1" x14ac:dyDescent="0.25"/>
  </sheetData>
  <sheetProtection algorithmName="SHA-512" hashValue="bKGkVeBDahzZuzs7soO4/xl1jciCDfKyJmeG9EXV7q8nVg3lH3DqVP9JPpan3ziOjDhdhZxJBJqsFb0W0gjy4w==" saltValue="+zBnf+LYtuNDsuuheY4izw==" spinCount="100000" sheet="1" objects="1" scenarios="1"/>
  <mergeCells count="2">
    <mergeCell ref="B1:R1"/>
    <mergeCell ref="G15:K15"/>
  </mergeCells>
  <conditionalFormatting sqref="N4">
    <cfRule type="expression" dxfId="18" priority="3">
      <formula>O4=1</formula>
    </cfRule>
  </conditionalFormatting>
  <conditionalFormatting sqref="N8">
    <cfRule type="expression" dxfId="17" priority="2">
      <formula>O8=1</formula>
    </cfRule>
  </conditionalFormatting>
  <conditionalFormatting sqref="N12">
    <cfRule type="expression" dxfId="16" priority="1">
      <formula>O12=1</formula>
    </cfRule>
  </conditionalFormatting>
  <dataValidations count="1">
    <dataValidation type="whole" allowBlank="1" showInputMessage="1" showErrorMessage="1" sqref="E4:L4 E8:L8 E12:L12">
      <formula1>0</formula1>
      <formula2>1</formula2>
    </dataValidation>
  </dataValidations>
  <hyperlinks>
    <hyperlink ref="G15:K15" location="'Stage 6'!M4" display="'Stage 6'!M4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Normal="100" workbookViewId="0">
      <selection activeCell="F15" sqref="F15:L15"/>
    </sheetView>
  </sheetViews>
  <sheetFormatPr baseColWidth="10" defaultColWidth="0" defaultRowHeight="15" customHeight="1" zeroHeight="1" x14ac:dyDescent="0.25"/>
  <cols>
    <col min="1" max="1" width="9.140625" style="15" customWidth="1"/>
    <col min="2" max="2" width="11" style="15" customWidth="1"/>
    <col min="3" max="3" width="2.140625" style="15" customWidth="1"/>
    <col min="4" max="5" width="4.42578125" style="25" customWidth="1"/>
    <col min="6" max="11" width="4.42578125" style="15" customWidth="1"/>
    <col min="12" max="12" width="3.28515625" style="15" customWidth="1"/>
    <col min="13" max="13" width="11.42578125" style="15" bestFit="1" customWidth="1"/>
    <col min="14" max="14" width="4.85546875" style="15" customWidth="1"/>
    <col min="15" max="15" width="9.140625" style="15" customWidth="1"/>
    <col min="16" max="23" width="0" style="15" hidden="1" customWidth="1"/>
    <col min="24" max="16384" width="9.140625" style="15" hidden="1"/>
  </cols>
  <sheetData>
    <row r="1" spans="1:15" ht="61.5" customHeight="1" x14ac:dyDescent="0.25">
      <c r="B1" s="63" t="s">
        <v>5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5" x14ac:dyDescent="0.25">
      <c r="B2" s="16"/>
      <c r="D2" s="15"/>
      <c r="E2" s="15"/>
      <c r="G2" s="25"/>
      <c r="H2" s="25"/>
      <c r="I2" s="25"/>
      <c r="J2" s="25"/>
      <c r="K2" s="25"/>
      <c r="L2" s="25"/>
    </row>
    <row r="3" spans="1:15" x14ac:dyDescent="0.25">
      <c r="B3" s="20" t="s">
        <v>1</v>
      </c>
      <c r="C3" s="35"/>
      <c r="D3" s="33"/>
      <c r="E3" s="33"/>
      <c r="F3" s="33"/>
      <c r="G3" s="33"/>
      <c r="H3" s="33"/>
      <c r="I3" s="33"/>
      <c r="J3" s="33"/>
      <c r="K3" s="33"/>
      <c r="L3" s="36"/>
      <c r="M3" s="33" t="s">
        <v>4</v>
      </c>
    </row>
    <row r="4" spans="1:15" s="16" customFormat="1" ht="28.5" x14ac:dyDescent="0.45">
      <c r="A4" s="15"/>
      <c r="B4" s="19">
        <f>D4*128+E4*64+F4*32+G4*16+H4*8+I4*4+J4*2+K4</f>
        <v>55</v>
      </c>
      <c r="C4" s="37"/>
      <c r="D4" s="38">
        <v>0</v>
      </c>
      <c r="E4" s="38">
        <v>0</v>
      </c>
      <c r="F4" s="38">
        <v>1</v>
      </c>
      <c r="G4" s="38">
        <v>1</v>
      </c>
      <c r="H4" s="38">
        <v>0</v>
      </c>
      <c r="I4" s="38">
        <v>1</v>
      </c>
      <c r="J4" s="38">
        <v>1</v>
      </c>
      <c r="K4" s="38">
        <v>1</v>
      </c>
      <c r="L4" s="37"/>
      <c r="M4" s="13">
        <v>55</v>
      </c>
      <c r="N4" s="14">
        <f>IF(B4=M4,1,0)</f>
        <v>1</v>
      </c>
      <c r="O4" s="15"/>
    </row>
    <row r="5" spans="1:15" s="16" customFormat="1" x14ac:dyDescent="0.25">
      <c r="A5" s="15"/>
      <c r="C5" s="15"/>
      <c r="G5" s="25"/>
      <c r="H5" s="25"/>
      <c r="I5" s="25"/>
      <c r="J5" s="25"/>
      <c r="K5" s="25"/>
      <c r="L5" s="25"/>
      <c r="M5" s="15"/>
      <c r="O5" s="15"/>
    </row>
    <row r="6" spans="1:15" s="16" customFormat="1" x14ac:dyDescent="0.25">
      <c r="A6" s="15"/>
      <c r="C6" s="15"/>
      <c r="G6" s="25"/>
      <c r="H6" s="25"/>
      <c r="I6" s="25"/>
      <c r="J6" s="25"/>
      <c r="K6" s="25"/>
      <c r="L6" s="25"/>
      <c r="M6" s="15"/>
      <c r="O6" s="15"/>
    </row>
    <row r="7" spans="1:15" s="16" customFormat="1" x14ac:dyDescent="0.25">
      <c r="A7" s="15"/>
      <c r="B7" s="20" t="s">
        <v>1</v>
      </c>
      <c r="C7" s="35"/>
      <c r="D7" s="33"/>
      <c r="E7" s="33"/>
      <c r="F7" s="33"/>
      <c r="G7" s="33"/>
      <c r="H7" s="33"/>
      <c r="I7" s="33"/>
      <c r="J7" s="33"/>
      <c r="K7" s="33"/>
      <c r="L7" s="36"/>
      <c r="M7" s="33" t="s">
        <v>4</v>
      </c>
      <c r="O7" s="15"/>
    </row>
    <row r="8" spans="1:15" s="16" customFormat="1" ht="28.5" x14ac:dyDescent="0.45">
      <c r="A8" s="15"/>
      <c r="B8" s="19">
        <f>D8*128+E8*64+F8*32+G8*16+H8*8+I8*4+J8*2+K8</f>
        <v>144</v>
      </c>
      <c r="C8" s="37"/>
      <c r="D8" s="38">
        <v>1</v>
      </c>
      <c r="E8" s="38">
        <v>0</v>
      </c>
      <c r="F8" s="38">
        <v>0</v>
      </c>
      <c r="G8" s="38">
        <v>1</v>
      </c>
      <c r="H8" s="38">
        <v>0</v>
      </c>
      <c r="I8" s="38">
        <v>0</v>
      </c>
      <c r="J8" s="38">
        <v>0</v>
      </c>
      <c r="K8" s="38">
        <v>0</v>
      </c>
      <c r="L8" s="37"/>
      <c r="M8" s="13">
        <v>144</v>
      </c>
      <c r="N8" s="14">
        <f>IF(B8=M8,1,0)</f>
        <v>1</v>
      </c>
      <c r="O8" s="15"/>
    </row>
    <row r="9" spans="1:15" s="16" customFormat="1" x14ac:dyDescent="0.25">
      <c r="A9" s="15"/>
      <c r="C9" s="15"/>
      <c r="G9" s="25"/>
      <c r="H9" s="25"/>
      <c r="I9" s="25"/>
      <c r="J9" s="25"/>
      <c r="K9" s="25"/>
      <c r="L9" s="25"/>
      <c r="M9" s="15"/>
      <c r="O9" s="15"/>
    </row>
    <row r="10" spans="1:15" s="16" customFormat="1" x14ac:dyDescent="0.25">
      <c r="A10" s="15"/>
      <c r="C10" s="15"/>
      <c r="G10" s="25"/>
      <c r="H10" s="25"/>
      <c r="I10" s="25"/>
      <c r="J10" s="25"/>
      <c r="K10" s="25"/>
      <c r="L10" s="25"/>
      <c r="M10" s="15"/>
      <c r="O10" s="15"/>
    </row>
    <row r="11" spans="1:15" s="16" customFormat="1" x14ac:dyDescent="0.25">
      <c r="A11" s="15"/>
      <c r="B11" s="20" t="s">
        <v>1</v>
      </c>
      <c r="C11" s="35"/>
      <c r="D11" s="33"/>
      <c r="E11" s="33"/>
      <c r="F11" s="33"/>
      <c r="G11" s="33"/>
      <c r="H11" s="33"/>
      <c r="I11" s="33"/>
      <c r="J11" s="33"/>
      <c r="K11" s="33"/>
      <c r="L11" s="36"/>
      <c r="M11" s="33" t="s">
        <v>4</v>
      </c>
      <c r="O11" s="15"/>
    </row>
    <row r="12" spans="1:15" s="16" customFormat="1" ht="28.5" x14ac:dyDescent="0.45">
      <c r="A12" s="15"/>
      <c r="B12" s="19">
        <f>D12*128+E12*64+F12*32+G12*16+H12*8+I12*4+J12*2+K12</f>
        <v>255</v>
      </c>
      <c r="C12" s="37"/>
      <c r="D12" s="38">
        <v>1</v>
      </c>
      <c r="E12" s="38">
        <v>1</v>
      </c>
      <c r="F12" s="38">
        <v>1</v>
      </c>
      <c r="G12" s="38">
        <v>1</v>
      </c>
      <c r="H12" s="38">
        <v>1</v>
      </c>
      <c r="I12" s="38">
        <v>1</v>
      </c>
      <c r="J12" s="38">
        <v>1</v>
      </c>
      <c r="K12" s="38">
        <v>1</v>
      </c>
      <c r="L12" s="37"/>
      <c r="M12" s="13">
        <v>255</v>
      </c>
      <c r="N12" s="14">
        <f>IF(B12=M12,1,0)</f>
        <v>1</v>
      </c>
      <c r="O12" s="15"/>
    </row>
    <row r="13" spans="1:15" s="16" customFormat="1" x14ac:dyDescent="0.25">
      <c r="A13" s="15"/>
      <c r="B13" s="23"/>
      <c r="C13" s="15"/>
      <c r="D13" s="25"/>
      <c r="E13" s="25"/>
      <c r="F13" s="15"/>
      <c r="H13" s="15"/>
      <c r="I13" s="15"/>
      <c r="J13" s="15"/>
      <c r="K13" s="15"/>
      <c r="L13" s="15"/>
      <c r="M13" s="15"/>
      <c r="N13" s="15"/>
    </row>
    <row r="14" spans="1:15" x14ac:dyDescent="0.25">
      <c r="B14" s="23"/>
      <c r="H14" s="16">
        <f>N4+N8+N12</f>
        <v>3</v>
      </c>
    </row>
    <row r="15" spans="1:15" x14ac:dyDescent="0.25">
      <c r="B15" s="23"/>
      <c r="F15" s="62" t="str">
        <f>IF(H14=3,"Click here to go to next stage","")</f>
        <v>Click here to go to next stage</v>
      </c>
      <c r="G15" s="62"/>
      <c r="H15" s="62"/>
      <c r="I15" s="62"/>
      <c r="J15" s="62"/>
      <c r="K15" s="62"/>
      <c r="L15" s="62"/>
    </row>
    <row r="16" spans="1:15" x14ac:dyDescent="0.25">
      <c r="A16" s="39" t="s">
        <v>2</v>
      </c>
    </row>
    <row r="17" hidden="1" x14ac:dyDescent="0.25"/>
  </sheetData>
  <sheetProtection algorithmName="SHA-512" hashValue="v/iMSHQAUu4TBlTRe2sYszgqM9k8TcP/yfMt1nO9HwMomCLNr8PMK6OFoG5NWLLAa48x6BFSeqbvHdV4vgPZPg==" saltValue="hM+ZInYoZgoDUFDswazlPg==" spinCount="100000" sheet="1" objects="1" scenarios="1"/>
  <mergeCells count="2">
    <mergeCell ref="B1:N1"/>
    <mergeCell ref="F15:L15"/>
  </mergeCells>
  <conditionalFormatting sqref="M4">
    <cfRule type="expression" dxfId="15" priority="6">
      <formula>N4=1</formula>
    </cfRule>
  </conditionalFormatting>
  <conditionalFormatting sqref="M12">
    <cfRule type="expression" dxfId="14" priority="3">
      <formula>N12=1</formula>
    </cfRule>
  </conditionalFormatting>
  <conditionalFormatting sqref="M8">
    <cfRule type="expression" dxfId="13" priority="4">
      <formula>N8=1</formula>
    </cfRule>
  </conditionalFormatting>
  <conditionalFormatting sqref="B4">
    <cfRule type="expression" dxfId="12" priority="5">
      <formula>C4=1</formula>
    </cfRule>
  </conditionalFormatting>
  <conditionalFormatting sqref="B8">
    <cfRule type="expression" dxfId="11" priority="2">
      <formula>C8=1</formula>
    </cfRule>
  </conditionalFormatting>
  <conditionalFormatting sqref="B12">
    <cfRule type="expression" dxfId="10" priority="1">
      <formula>C12=1</formula>
    </cfRule>
  </conditionalFormatting>
  <dataValidations count="1">
    <dataValidation type="whole" allowBlank="1" showInputMessage="1" showErrorMessage="1" sqref="D8:L8 D4:L4 D12:L12">
      <formula1>0</formula1>
      <formula2>1</formula2>
    </dataValidation>
  </dataValidations>
  <hyperlinks>
    <hyperlink ref="F15:L15" location="'Stage 7'!D4" display="'Stage 7'!D4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C16" sqref="C16:E16"/>
    </sheetView>
  </sheetViews>
  <sheetFormatPr baseColWidth="10" defaultColWidth="0" defaultRowHeight="15" zeroHeight="1" x14ac:dyDescent="0.25"/>
  <cols>
    <col min="1" max="1" width="9.140625" style="1" customWidth="1"/>
    <col min="2" max="2" width="12.140625" style="1" bestFit="1" customWidth="1"/>
    <col min="3" max="3" width="5.28515625" style="1" customWidth="1"/>
    <col min="4" max="4" width="24.140625" style="1" bestFit="1" customWidth="1"/>
    <col min="5" max="5" width="4.28515625" style="1" customWidth="1"/>
    <col min="6" max="6" width="10.5703125" style="1" bestFit="1" customWidth="1"/>
    <col min="7" max="7" width="9.140625" style="1" customWidth="1"/>
    <col min="8" max="8" width="9.42578125" style="16" customWidth="1"/>
    <col min="9" max="16" width="3.85546875" style="16" hidden="1" customWidth="1"/>
    <col min="17" max="17" width="0" style="10" hidden="1" customWidth="1"/>
    <col min="18" max="19" width="9.140625" style="10" hidden="1" customWidth="1"/>
    <col min="20" max="16384" width="9.140625" style="11" hidden="1"/>
  </cols>
  <sheetData>
    <row r="1" spans="2:20" ht="64.5" customHeight="1" x14ac:dyDescent="0.25">
      <c r="B1" s="61" t="s">
        <v>7</v>
      </c>
      <c r="C1" s="61"/>
      <c r="D1" s="61"/>
      <c r="E1" s="61"/>
      <c r="F1" s="61"/>
      <c r="G1" s="61"/>
    </row>
    <row r="2" spans="2:20" hidden="1" x14ac:dyDescent="0.25"/>
    <row r="3" spans="2:20" x14ac:dyDescent="0.25">
      <c r="B3" s="9" t="s">
        <v>1</v>
      </c>
      <c r="C3" s="2"/>
      <c r="D3" s="9" t="s">
        <v>6</v>
      </c>
      <c r="E3" s="9"/>
      <c r="F3" s="9" t="s">
        <v>0</v>
      </c>
      <c r="H3" s="14">
        <v>128</v>
      </c>
      <c r="I3" s="14">
        <v>64</v>
      </c>
      <c r="J3" s="14">
        <v>32</v>
      </c>
      <c r="K3" s="14">
        <v>16</v>
      </c>
      <c r="L3" s="14">
        <v>8</v>
      </c>
      <c r="M3" s="14">
        <v>4</v>
      </c>
      <c r="N3" s="14">
        <v>2</v>
      </c>
      <c r="O3" s="14">
        <v>1</v>
      </c>
      <c r="T3" s="42"/>
    </row>
    <row r="4" spans="2:20" ht="28.5" x14ac:dyDescent="0.45">
      <c r="B4" s="29">
        <v>37</v>
      </c>
      <c r="C4" s="30"/>
      <c r="D4" s="31">
        <v>100101</v>
      </c>
      <c r="E4" s="28"/>
      <c r="F4" s="24">
        <f>P4</f>
        <v>37</v>
      </c>
      <c r="H4" s="14">
        <f>IF(LEN($D4)&gt;=8,LEFT(RIGHT($D4,8),1),0)</f>
        <v>0</v>
      </c>
      <c r="I4" s="14">
        <f>IF(LEN($D4)&gt;=7,LEFT(RIGHT($D4,7),1),0)</f>
        <v>0</v>
      </c>
      <c r="J4" s="14" t="str">
        <f>IF(LEN($D4)&gt;=6,LEFT(RIGHT($D4,6),1),0)</f>
        <v>1</v>
      </c>
      <c r="K4" s="14" t="str">
        <f>IF(LEN($D4)&gt;=5,LEFT(RIGHT($D4,5),1),0)</f>
        <v>0</v>
      </c>
      <c r="L4" s="14" t="str">
        <f>IF(LEN($D4)&gt;=4,LEFT(RIGHT($D4,4),1),0)</f>
        <v>0</v>
      </c>
      <c r="M4" s="14" t="str">
        <f>IF(LEN($D4)&gt;=3,LEFT(RIGHT($D4,3),1),0)</f>
        <v>1</v>
      </c>
      <c r="N4" s="14" t="str">
        <f>IF(LEN($D4)&gt;=2,LEFT(RIGHT($D4,2),1),0)</f>
        <v>0</v>
      </c>
      <c r="O4" s="14" t="str">
        <f>IF(LEN($D4)&gt;=1,LEFT(RIGHT($D4,1),1),0)</f>
        <v>1</v>
      </c>
      <c r="P4" s="16">
        <f>H4*128+I4*64+J4*32+K4*16+L4*8+M4*4+N4*2+O4</f>
        <v>37</v>
      </c>
      <c r="Q4" s="10">
        <f>IF(B4=F4,1,0)</f>
        <v>1</v>
      </c>
      <c r="T4" s="42"/>
    </row>
    <row r="5" spans="2:20" x14ac:dyDescent="0.25">
      <c r="B5" s="9"/>
      <c r="C5" s="32"/>
      <c r="D5" s="32"/>
      <c r="E5" s="2"/>
      <c r="F5" s="25"/>
      <c r="H5" s="14"/>
      <c r="I5" s="14"/>
      <c r="J5" s="14"/>
      <c r="K5" s="14"/>
      <c r="L5" s="14"/>
      <c r="M5" s="14"/>
      <c r="N5" s="14"/>
      <c r="O5" s="14"/>
    </row>
    <row r="6" spans="2:20" x14ac:dyDescent="0.25">
      <c r="B6" s="9" t="s">
        <v>1</v>
      </c>
      <c r="C6" s="32"/>
      <c r="D6" s="9" t="s">
        <v>6</v>
      </c>
      <c r="E6" s="9"/>
      <c r="F6" s="26" t="s">
        <v>0</v>
      </c>
      <c r="H6" s="14"/>
      <c r="I6" s="14"/>
      <c r="J6" s="14"/>
      <c r="K6" s="14"/>
      <c r="L6" s="14"/>
      <c r="M6" s="14"/>
      <c r="N6" s="14"/>
      <c r="O6" s="14"/>
    </row>
    <row r="7" spans="2:20" ht="28.5" x14ac:dyDescent="0.45">
      <c r="B7" s="29">
        <v>74</v>
      </c>
      <c r="C7" s="30"/>
      <c r="D7" s="31">
        <v>1001010</v>
      </c>
      <c r="E7" s="28"/>
      <c r="F7" s="24">
        <f t="shared" ref="F7:F13" si="0">P7</f>
        <v>74</v>
      </c>
      <c r="H7" s="14">
        <f>IF(LEN($D7)&gt;=8,LEFT(RIGHT($D7,8),1),0)</f>
        <v>0</v>
      </c>
      <c r="I7" s="14" t="str">
        <f>IF(LEN($D7)&gt;=7,LEFT(RIGHT($D7,7),1),0)</f>
        <v>1</v>
      </c>
      <c r="J7" s="14" t="str">
        <f>IF(LEN($D7)&gt;=6,LEFT(RIGHT($D7,6),1),0)</f>
        <v>0</v>
      </c>
      <c r="K7" s="14" t="str">
        <f>IF(LEN($D7)&gt;=5,LEFT(RIGHT($D7,5),1),0)</f>
        <v>0</v>
      </c>
      <c r="L7" s="14" t="str">
        <f>IF(LEN($D7)&gt;=4,LEFT(RIGHT($D7,4),1),0)</f>
        <v>1</v>
      </c>
      <c r="M7" s="14" t="str">
        <f>IF(LEN($D7)&gt;=3,LEFT(RIGHT($D7,3),1),0)</f>
        <v>0</v>
      </c>
      <c r="N7" s="14" t="str">
        <f>IF(LEN($D7)&gt;=2,LEFT(RIGHT($D7,2),1),0)</f>
        <v>1</v>
      </c>
      <c r="O7" s="14" t="str">
        <f>IF(LEN($D7)&gt;=1,LEFT(RIGHT($D7,1),1),0)</f>
        <v>0</v>
      </c>
      <c r="P7" s="16">
        <f>H7*128+I7*64+J7*32+K7*16+L7*8+M7*4+N7*2+O7</f>
        <v>74</v>
      </c>
      <c r="Q7" s="10">
        <f t="shared" ref="Q7:Q13" si="1">IF(B7=F7,1,0)</f>
        <v>1</v>
      </c>
    </row>
    <row r="8" spans="2:20" x14ac:dyDescent="0.25">
      <c r="B8" s="9"/>
      <c r="C8" s="32"/>
      <c r="D8" s="32"/>
      <c r="E8" s="2"/>
      <c r="F8" s="25"/>
      <c r="H8" s="14"/>
      <c r="I8" s="14"/>
      <c r="J8" s="14"/>
      <c r="K8" s="14"/>
      <c r="L8" s="14"/>
      <c r="M8" s="14"/>
      <c r="N8" s="14"/>
      <c r="O8" s="14"/>
    </row>
    <row r="9" spans="2:20" x14ac:dyDescent="0.25">
      <c r="B9" s="9" t="s">
        <v>1</v>
      </c>
      <c r="C9" s="32"/>
      <c r="D9" s="9" t="s">
        <v>6</v>
      </c>
      <c r="E9" s="9"/>
      <c r="F9" s="26" t="s">
        <v>0</v>
      </c>
      <c r="H9" s="14"/>
      <c r="I9" s="14"/>
      <c r="J9" s="14"/>
      <c r="K9" s="14"/>
      <c r="L9" s="14"/>
      <c r="M9" s="14"/>
      <c r="N9" s="14"/>
      <c r="O9" s="14"/>
    </row>
    <row r="10" spans="2:20" ht="28.5" x14ac:dyDescent="0.45">
      <c r="B10" s="29">
        <v>227</v>
      </c>
      <c r="C10" s="30"/>
      <c r="D10" s="31">
        <v>11100011</v>
      </c>
      <c r="E10" s="28"/>
      <c r="F10" s="24">
        <f t="shared" si="0"/>
        <v>227</v>
      </c>
      <c r="H10" s="14" t="str">
        <f>IF(LEN($D10)&gt;=8,LEFT(RIGHT($D10,8),1),0)</f>
        <v>1</v>
      </c>
      <c r="I10" s="14" t="str">
        <f>IF(LEN($D10)&gt;=7,LEFT(RIGHT($D10,7),1),0)</f>
        <v>1</v>
      </c>
      <c r="J10" s="14" t="str">
        <f>IF(LEN($D10)&gt;=6,LEFT(RIGHT($D10,6),1),0)</f>
        <v>1</v>
      </c>
      <c r="K10" s="14" t="str">
        <f>IF(LEN($D10)&gt;=5,LEFT(RIGHT($D10,5),1),0)</f>
        <v>0</v>
      </c>
      <c r="L10" s="14" t="str">
        <f>IF(LEN($D10)&gt;=4,LEFT(RIGHT($D10,4),1),0)</f>
        <v>0</v>
      </c>
      <c r="M10" s="14" t="str">
        <f>IF(LEN($D10)&gt;=3,LEFT(RIGHT($D10,3),1),0)</f>
        <v>0</v>
      </c>
      <c r="N10" s="14" t="str">
        <f>IF(LEN($D10)&gt;=2,LEFT(RIGHT($D10,2),1),0)</f>
        <v>1</v>
      </c>
      <c r="O10" s="14" t="str">
        <f>IF(LEN($D10)&gt;=1,LEFT(RIGHT($D10,1),1),0)</f>
        <v>1</v>
      </c>
      <c r="P10" s="16">
        <f>H10*128+I10*64+J10*32+K10*16+L10*8+M10*4+N10*2+O10</f>
        <v>227</v>
      </c>
      <c r="Q10" s="10">
        <f t="shared" si="1"/>
        <v>1</v>
      </c>
    </row>
    <row r="11" spans="2:20" x14ac:dyDescent="0.25">
      <c r="B11" s="9"/>
      <c r="C11" s="32"/>
      <c r="D11" s="32"/>
      <c r="E11" s="2"/>
      <c r="F11" s="25"/>
      <c r="H11" s="14"/>
      <c r="I11" s="14"/>
      <c r="J11" s="14"/>
      <c r="K11" s="14"/>
      <c r="L11" s="14"/>
      <c r="M11" s="14"/>
      <c r="N11" s="14"/>
      <c r="O11" s="14"/>
    </row>
    <row r="12" spans="2:20" x14ac:dyDescent="0.25">
      <c r="B12" s="9" t="s">
        <v>1</v>
      </c>
      <c r="C12" s="32"/>
      <c r="D12" s="9" t="s">
        <v>6</v>
      </c>
      <c r="E12" s="9"/>
      <c r="F12" s="26" t="s">
        <v>0</v>
      </c>
      <c r="H12" s="14"/>
      <c r="I12" s="14"/>
      <c r="J12" s="14"/>
      <c r="K12" s="14"/>
      <c r="L12" s="14"/>
      <c r="M12" s="14"/>
      <c r="N12" s="14"/>
      <c r="O12" s="14"/>
    </row>
    <row r="13" spans="2:20" ht="28.5" x14ac:dyDescent="0.45">
      <c r="B13" s="29">
        <v>117</v>
      </c>
      <c r="C13" s="30"/>
      <c r="D13" s="31">
        <v>1110101</v>
      </c>
      <c r="E13" s="28"/>
      <c r="F13" s="24">
        <f t="shared" si="0"/>
        <v>117</v>
      </c>
      <c r="H13" s="14">
        <f>IF(LEN($D13)&gt;=8,LEFT(RIGHT($D13,8),1),0)</f>
        <v>0</v>
      </c>
      <c r="I13" s="14" t="str">
        <f>IF(LEN($D13)&gt;=7,LEFT(RIGHT($D13,7),1),0)</f>
        <v>1</v>
      </c>
      <c r="J13" s="14" t="str">
        <f>IF(LEN($D13)&gt;=6,LEFT(RIGHT($D13,6),1),0)</f>
        <v>1</v>
      </c>
      <c r="K13" s="14" t="str">
        <f>IF(LEN($D13)&gt;=5,LEFT(RIGHT($D13,5),1),0)</f>
        <v>1</v>
      </c>
      <c r="L13" s="14" t="str">
        <f>IF(LEN($D13)&gt;=4,LEFT(RIGHT($D13,4),1),0)</f>
        <v>0</v>
      </c>
      <c r="M13" s="14" t="str">
        <f>IF(LEN($D13)&gt;=3,LEFT(RIGHT($D13,3),1),0)</f>
        <v>1</v>
      </c>
      <c r="N13" s="14" t="str">
        <f>IF(LEN($D13)&gt;=2,LEFT(RIGHT($D13,2),1),0)</f>
        <v>0</v>
      </c>
      <c r="O13" s="14" t="str">
        <f>IF(LEN($D13)&gt;=1,LEFT(RIGHT($D13,1),1),0)</f>
        <v>1</v>
      </c>
      <c r="P13" s="16">
        <f>H13*128+I13*64+J13*32+K13*16+L13*8+M13*4+N13*2+O13</f>
        <v>117</v>
      </c>
      <c r="Q13" s="10">
        <f t="shared" si="1"/>
        <v>1</v>
      </c>
    </row>
    <row r="14" spans="2:20" x14ac:dyDescent="0.25">
      <c r="B14" s="8"/>
      <c r="D14" s="2"/>
      <c r="E14" s="2"/>
      <c r="H14" s="14"/>
      <c r="I14" s="14"/>
      <c r="J14" s="14"/>
      <c r="K14" s="14"/>
      <c r="L14" s="14"/>
      <c r="M14" s="14"/>
      <c r="N14" s="14"/>
      <c r="O14" s="14"/>
    </row>
    <row r="15" spans="2:20" hidden="1" x14ac:dyDescent="0.25">
      <c r="C15" s="15"/>
      <c r="D15" s="25"/>
      <c r="E15" s="25">
        <f>SUM(Q4:Q13)</f>
        <v>4</v>
      </c>
      <c r="H15" s="14"/>
      <c r="I15" s="14"/>
      <c r="J15" s="14"/>
      <c r="K15" s="14"/>
      <c r="L15" s="14"/>
      <c r="M15" s="14"/>
      <c r="N15" s="14"/>
      <c r="O15" s="14"/>
    </row>
    <row r="16" spans="2:20" x14ac:dyDescent="0.25">
      <c r="C16" s="62" t="str">
        <f>IF(E15=4,"Click here to go to the next stage","")</f>
        <v>Click here to go to the next stage</v>
      </c>
      <c r="D16" s="62"/>
      <c r="E16" s="62"/>
      <c r="F16" s="27"/>
      <c r="G16" s="27"/>
      <c r="H16" s="14"/>
      <c r="I16" s="14"/>
      <c r="J16" s="14"/>
      <c r="K16" s="14"/>
      <c r="L16" s="14"/>
      <c r="M16" s="14"/>
      <c r="N16" s="14"/>
      <c r="O16" s="14"/>
    </row>
    <row r="17" spans="1:15" x14ac:dyDescent="0.25">
      <c r="D17" s="2"/>
      <c r="E17" s="2"/>
      <c r="H17" s="14"/>
      <c r="I17" s="14"/>
      <c r="J17" s="14"/>
      <c r="K17" s="14"/>
      <c r="L17" s="14"/>
      <c r="M17" s="14"/>
      <c r="N17" s="14"/>
      <c r="O17" s="14"/>
    </row>
    <row r="18" spans="1:15" x14ac:dyDescent="0.25">
      <c r="A18" s="17" t="s">
        <v>2</v>
      </c>
      <c r="D18" s="2"/>
      <c r="E18" s="2"/>
      <c r="H18" s="14"/>
      <c r="I18" s="14"/>
      <c r="J18" s="14"/>
      <c r="K18" s="14"/>
      <c r="L18" s="14"/>
      <c r="M18" s="14"/>
      <c r="N18" s="14"/>
      <c r="O18" s="14"/>
    </row>
    <row r="19" spans="1:15" hidden="1" x14ac:dyDescent="0.25">
      <c r="D19" s="2"/>
      <c r="E19" s="2"/>
      <c r="H19" s="14"/>
      <c r="I19" s="14"/>
      <c r="J19" s="14"/>
      <c r="K19" s="14"/>
      <c r="L19" s="14"/>
      <c r="M19" s="14"/>
      <c r="N19" s="14"/>
      <c r="O19" s="14"/>
    </row>
  </sheetData>
  <sheetProtection algorithmName="SHA-512" hashValue="bw+ZMn2RUE5Aqceon2XRMpCXG3qx3pecaUd8dXFDw/qgppCIgnBA2AvjHYG7fZgjLNzm18kJ1AfRuTOVV/suTg==" saltValue="+yaEST4QVO714CV/J3vVeg==" spinCount="100000" sheet="1" objects="1" scenarios="1"/>
  <mergeCells count="2">
    <mergeCell ref="B1:G1"/>
    <mergeCell ref="C16:E16"/>
  </mergeCells>
  <conditionalFormatting sqref="F4">
    <cfRule type="expression" dxfId="9" priority="10">
      <formula>F4=B4</formula>
    </cfRule>
  </conditionalFormatting>
  <conditionalFormatting sqref="F7">
    <cfRule type="expression" dxfId="8" priority="3">
      <formula>F7=B7</formula>
    </cfRule>
  </conditionalFormatting>
  <conditionalFormatting sqref="F10">
    <cfRule type="expression" dxfId="7" priority="2">
      <formula>F10=B10</formula>
    </cfRule>
  </conditionalFormatting>
  <conditionalFormatting sqref="F13">
    <cfRule type="expression" dxfId="6" priority="1">
      <formula>F13=B13</formula>
    </cfRule>
  </conditionalFormatting>
  <hyperlinks>
    <hyperlink ref="C16:E16" location="'Stage 8'!F3" display="'Stage 8'!F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zoomScale="85" zoomScaleNormal="85" workbookViewId="0">
      <selection activeCell="D19" sqref="D19"/>
    </sheetView>
  </sheetViews>
  <sheetFormatPr baseColWidth="10" defaultColWidth="0" defaultRowHeight="15" zeroHeight="1" x14ac:dyDescent="0.25"/>
  <cols>
    <col min="1" max="1" width="9.140625" style="15" customWidth="1"/>
    <col min="2" max="2" width="13.42578125" style="15" customWidth="1"/>
    <col min="3" max="3" width="2.7109375" style="15" customWidth="1"/>
    <col min="4" max="4" width="25.7109375" style="15" customWidth="1"/>
    <col min="5" max="5" width="2.7109375" style="15" customWidth="1"/>
    <col min="6" max="6" width="16.85546875" style="15" customWidth="1"/>
    <col min="7" max="7" width="9.140625" style="15" customWidth="1"/>
    <col min="8" max="19" width="0" style="16" hidden="1" customWidth="1"/>
    <col min="20" max="16384" width="9.140625" style="15" hidden="1"/>
  </cols>
  <sheetData>
    <row r="1" spans="2:17" ht="9.75" customHeight="1" x14ac:dyDescent="0.25"/>
    <row r="2" spans="2:17" x14ac:dyDescent="0.25">
      <c r="B2" s="14" t="s">
        <v>1</v>
      </c>
      <c r="C2" s="25"/>
      <c r="D2" s="26" t="s">
        <v>16</v>
      </c>
      <c r="E2" s="26"/>
      <c r="F2" s="26" t="s">
        <v>9</v>
      </c>
      <c r="H2" s="14">
        <v>128</v>
      </c>
      <c r="I2" s="14">
        <v>64</v>
      </c>
      <c r="J2" s="14">
        <v>32</v>
      </c>
      <c r="K2" s="14">
        <v>16</v>
      </c>
      <c r="L2" s="14">
        <v>8</v>
      </c>
      <c r="M2" s="14">
        <v>4</v>
      </c>
      <c r="N2" s="14">
        <v>2</v>
      </c>
      <c r="O2" s="14">
        <v>1</v>
      </c>
    </row>
    <row r="3" spans="2:17" ht="28.5" x14ac:dyDescent="0.45">
      <c r="B3" s="43">
        <f>P3</f>
        <v>74</v>
      </c>
      <c r="C3" s="44"/>
      <c r="D3" s="45">
        <v>1001010</v>
      </c>
      <c r="E3" s="46"/>
      <c r="F3" s="48">
        <v>74</v>
      </c>
      <c r="H3" s="14">
        <f>IF(LEN($D3)&gt;=8,LEFT(RIGHT($D3,8),1),0)</f>
        <v>0</v>
      </c>
      <c r="I3" s="14" t="str">
        <f>IF(LEN($D3)&gt;=7,LEFT(RIGHT($D3,7),1),0)</f>
        <v>1</v>
      </c>
      <c r="J3" s="14" t="str">
        <f>IF(LEN($D3)&gt;=6,LEFT(RIGHT($D3,6),1),0)</f>
        <v>0</v>
      </c>
      <c r="K3" s="14" t="str">
        <f>IF(LEN($D3)&gt;=5,LEFT(RIGHT($D3,5),1),0)</f>
        <v>0</v>
      </c>
      <c r="L3" s="14" t="str">
        <f>IF(LEN($D3)&gt;=4,LEFT(RIGHT($D3,4),1),0)</f>
        <v>1</v>
      </c>
      <c r="M3" s="14" t="str">
        <f>IF(LEN($D3)&gt;=3,LEFT(RIGHT($D3,3),1),0)</f>
        <v>0</v>
      </c>
      <c r="N3" s="14" t="str">
        <f>IF(LEN($D3)&gt;=2,LEFT(RIGHT($D3,2),1),0)</f>
        <v>1</v>
      </c>
      <c r="O3" s="14" t="str">
        <f>IF(LEN($D3)&gt;=1,LEFT(RIGHT($D3,1),1),0)</f>
        <v>0</v>
      </c>
      <c r="P3" s="16">
        <f>H3*128+I3*64+J3*32+K3*16+L3*8+M3*4+N3*2+O3</f>
        <v>74</v>
      </c>
      <c r="Q3" s="16">
        <f>IF(B3=F3,1,0)</f>
        <v>1</v>
      </c>
    </row>
    <row r="4" spans="2:17" ht="8.25" customHeight="1" x14ac:dyDescent="0.25"/>
    <row r="5" spans="2:17" x14ac:dyDescent="0.25">
      <c r="B5" s="26" t="s">
        <v>1</v>
      </c>
      <c r="C5" s="25"/>
      <c r="D5" s="26" t="s">
        <v>6</v>
      </c>
      <c r="E5" s="26"/>
      <c r="F5" s="26" t="s">
        <v>0</v>
      </c>
      <c r="H5" s="14">
        <v>128</v>
      </c>
      <c r="I5" s="14">
        <v>64</v>
      </c>
      <c r="J5" s="14">
        <v>32</v>
      </c>
      <c r="K5" s="14">
        <v>16</v>
      </c>
      <c r="L5" s="14">
        <v>8</v>
      </c>
      <c r="M5" s="14">
        <v>4</v>
      </c>
      <c r="N5" s="14">
        <v>2</v>
      </c>
      <c r="O5" s="14">
        <v>1</v>
      </c>
    </row>
    <row r="6" spans="2:17" ht="28.5" x14ac:dyDescent="0.45">
      <c r="B6" s="45">
        <v>226</v>
      </c>
      <c r="C6" s="44"/>
      <c r="D6" s="31">
        <v>11100010</v>
      </c>
      <c r="E6" s="46"/>
      <c r="F6" s="24">
        <f>P6</f>
        <v>226</v>
      </c>
      <c r="H6" s="14" t="str">
        <f>IF(LEN($D6)&gt;=8,LEFT(RIGHT($D6,8),1),0)</f>
        <v>1</v>
      </c>
      <c r="I6" s="14" t="str">
        <f>IF(LEN($D6)&gt;=7,LEFT(RIGHT($D6,7),1),0)</f>
        <v>1</v>
      </c>
      <c r="J6" s="14" t="str">
        <f>IF(LEN($D6)&gt;=6,LEFT(RIGHT($D6,6),1),0)</f>
        <v>1</v>
      </c>
      <c r="K6" s="14" t="str">
        <f>IF(LEN($D6)&gt;=5,LEFT(RIGHT($D6,5),1),0)</f>
        <v>0</v>
      </c>
      <c r="L6" s="14" t="str">
        <f>IF(LEN($D6)&gt;=4,LEFT(RIGHT($D6,4),1),0)</f>
        <v>0</v>
      </c>
      <c r="M6" s="14" t="str">
        <f>IF(LEN($D6)&gt;=3,LEFT(RIGHT($D6,3),1),0)</f>
        <v>0</v>
      </c>
      <c r="N6" s="14" t="str">
        <f>IF(LEN($D6)&gt;=2,LEFT(RIGHT($D6,2),1),0)</f>
        <v>1</v>
      </c>
      <c r="O6" s="14" t="str">
        <f>IF(LEN($D6)&gt;=1,LEFT(RIGHT($D6,1),1),0)</f>
        <v>0</v>
      </c>
      <c r="P6" s="16">
        <f>H6*128+I6*64+J6*32+K6*16+L6*8+M6*4+N6*2+O6</f>
        <v>226</v>
      </c>
      <c r="Q6" s="16">
        <f>IF(B6=F6,1,0)</f>
        <v>1</v>
      </c>
    </row>
    <row r="7" spans="2:17" ht="10.5" customHeight="1" x14ac:dyDescent="0.25"/>
    <row r="8" spans="2:17" x14ac:dyDescent="0.25">
      <c r="B8" s="14" t="s">
        <v>1</v>
      </c>
      <c r="C8" s="25"/>
      <c r="D8" s="26" t="s">
        <v>16</v>
      </c>
      <c r="E8" s="26"/>
      <c r="F8" s="26" t="s">
        <v>9</v>
      </c>
      <c r="H8" s="14">
        <v>128</v>
      </c>
      <c r="I8" s="14">
        <v>64</v>
      </c>
      <c r="J8" s="14">
        <v>32</v>
      </c>
      <c r="K8" s="14">
        <v>16</v>
      </c>
      <c r="L8" s="14">
        <v>8</v>
      </c>
      <c r="M8" s="14">
        <v>4</v>
      </c>
      <c r="N8" s="14">
        <v>2</v>
      </c>
      <c r="O8" s="14">
        <v>1</v>
      </c>
    </row>
    <row r="9" spans="2:17" ht="28.5" x14ac:dyDescent="0.45">
      <c r="B9" s="43">
        <f>P9</f>
        <v>22</v>
      </c>
      <c r="C9" s="44"/>
      <c r="D9" s="45">
        <v>10110</v>
      </c>
      <c r="E9" s="46"/>
      <c r="F9" s="48">
        <v>22</v>
      </c>
      <c r="H9" s="14">
        <f>IF(LEN($D9)&gt;=8,LEFT(RIGHT($D9,8),1),0)</f>
        <v>0</v>
      </c>
      <c r="I9" s="14">
        <f>IF(LEN($D9)&gt;=7,LEFT(RIGHT($D9,7),1),0)</f>
        <v>0</v>
      </c>
      <c r="J9" s="14">
        <f>IF(LEN($D9)&gt;=6,LEFT(RIGHT($D9,6),1),0)</f>
        <v>0</v>
      </c>
      <c r="K9" s="14" t="str">
        <f>IF(LEN($D9)&gt;=5,LEFT(RIGHT($D9,5),1),0)</f>
        <v>1</v>
      </c>
      <c r="L9" s="14" t="str">
        <f>IF(LEN($D9)&gt;=4,LEFT(RIGHT($D9,4),1),0)</f>
        <v>0</v>
      </c>
      <c r="M9" s="14" t="str">
        <f>IF(LEN($D9)&gt;=3,LEFT(RIGHT($D9,3),1),0)</f>
        <v>1</v>
      </c>
      <c r="N9" s="14" t="str">
        <f>IF(LEN($D9)&gt;=2,LEFT(RIGHT($D9,2),1),0)</f>
        <v>1</v>
      </c>
      <c r="O9" s="14" t="str">
        <f>IF(LEN($D9)&gt;=1,LEFT(RIGHT($D9,1),1),0)</f>
        <v>0</v>
      </c>
      <c r="P9" s="16">
        <f>H9*128+I9*64+J9*32+K9*16+L9*8+M9*4+N9*2+O9</f>
        <v>22</v>
      </c>
      <c r="Q9" s="16">
        <f>IF(B9=F9,1,0)</f>
        <v>1</v>
      </c>
    </row>
    <row r="10" spans="2:17" ht="9" customHeight="1" x14ac:dyDescent="0.25"/>
    <row r="11" spans="2:17" x14ac:dyDescent="0.25">
      <c r="B11" s="26" t="s">
        <v>1</v>
      </c>
      <c r="C11" s="25"/>
      <c r="D11" s="26" t="s">
        <v>6</v>
      </c>
      <c r="E11" s="26"/>
      <c r="F11" s="26" t="s">
        <v>0</v>
      </c>
      <c r="H11" s="14">
        <v>128</v>
      </c>
      <c r="I11" s="14">
        <v>64</v>
      </c>
      <c r="J11" s="14">
        <v>32</v>
      </c>
      <c r="K11" s="14">
        <v>16</v>
      </c>
      <c r="L11" s="14">
        <v>8</v>
      </c>
      <c r="M11" s="14">
        <v>4</v>
      </c>
      <c r="N11" s="14">
        <v>2</v>
      </c>
      <c r="O11" s="14">
        <v>1</v>
      </c>
    </row>
    <row r="12" spans="2:17" ht="28.5" x14ac:dyDescent="0.45">
      <c r="B12" s="45">
        <v>109</v>
      </c>
      <c r="C12" s="44"/>
      <c r="D12" s="31">
        <v>1101101</v>
      </c>
      <c r="E12" s="46"/>
      <c r="F12" s="24">
        <f>P12</f>
        <v>109</v>
      </c>
      <c r="H12" s="14">
        <f>IF(LEN($D12)&gt;=8,LEFT(RIGHT($D12,8),1),0)</f>
        <v>0</v>
      </c>
      <c r="I12" s="14" t="str">
        <f>IF(LEN($D12)&gt;=7,LEFT(RIGHT($D12,7),1),0)</f>
        <v>1</v>
      </c>
      <c r="J12" s="14" t="str">
        <f>IF(LEN($D12)&gt;=6,LEFT(RIGHT($D12,6),1),0)</f>
        <v>1</v>
      </c>
      <c r="K12" s="14" t="str">
        <f>IF(LEN($D12)&gt;=5,LEFT(RIGHT($D12,5),1),0)</f>
        <v>0</v>
      </c>
      <c r="L12" s="14" t="str">
        <f>IF(LEN($D12)&gt;=4,LEFT(RIGHT($D12,4),1),0)</f>
        <v>1</v>
      </c>
      <c r="M12" s="14" t="str">
        <f>IF(LEN($D12)&gt;=3,LEFT(RIGHT($D12,3),1),0)</f>
        <v>1</v>
      </c>
      <c r="N12" s="14" t="str">
        <f>IF(LEN($D12)&gt;=2,LEFT(RIGHT($D12,2),1),0)</f>
        <v>0</v>
      </c>
      <c r="O12" s="14" t="str">
        <f>IF(LEN($D12)&gt;=1,LEFT(RIGHT($D12,1),1),0)</f>
        <v>1</v>
      </c>
      <c r="P12" s="16">
        <f>H12*128+I12*64+J12*32+K12*16+L12*8+M12*4+N12*2+O12</f>
        <v>109</v>
      </c>
      <c r="Q12" s="16">
        <f>IF(B12=F12,1,0)</f>
        <v>1</v>
      </c>
    </row>
    <row r="13" spans="2:17" ht="8.25" customHeight="1" x14ac:dyDescent="0.25"/>
    <row r="14" spans="2:17" x14ac:dyDescent="0.25">
      <c r="B14" s="14" t="s">
        <v>1</v>
      </c>
      <c r="C14" s="25"/>
      <c r="D14" s="26" t="s">
        <v>16</v>
      </c>
      <c r="E14" s="26"/>
      <c r="F14" s="26" t="s">
        <v>9</v>
      </c>
      <c r="H14" s="14">
        <v>128</v>
      </c>
      <c r="I14" s="14">
        <v>64</v>
      </c>
      <c r="J14" s="14">
        <v>32</v>
      </c>
      <c r="K14" s="14">
        <v>16</v>
      </c>
      <c r="L14" s="14">
        <v>8</v>
      </c>
      <c r="M14" s="14">
        <v>4</v>
      </c>
      <c r="N14" s="14">
        <v>2</v>
      </c>
      <c r="O14" s="14">
        <v>1</v>
      </c>
    </row>
    <row r="15" spans="2:17" ht="28.5" x14ac:dyDescent="0.45">
      <c r="B15" s="43">
        <f>P15</f>
        <v>193</v>
      </c>
      <c r="C15" s="44"/>
      <c r="D15" s="45">
        <v>11000001</v>
      </c>
      <c r="E15" s="46"/>
      <c r="F15" s="48">
        <v>193</v>
      </c>
      <c r="H15" s="14" t="str">
        <f>IF(LEN($D15)&gt;=8,LEFT(RIGHT($D15,8),1),0)</f>
        <v>1</v>
      </c>
      <c r="I15" s="14" t="str">
        <f>IF(LEN($D15)&gt;=7,LEFT(RIGHT($D15,7),1),0)</f>
        <v>1</v>
      </c>
      <c r="J15" s="14" t="str">
        <f>IF(LEN($D15)&gt;=6,LEFT(RIGHT($D15,6),1),0)</f>
        <v>0</v>
      </c>
      <c r="K15" s="14" t="str">
        <f>IF(LEN($D15)&gt;=5,LEFT(RIGHT($D15,5),1),0)</f>
        <v>0</v>
      </c>
      <c r="L15" s="14" t="str">
        <f>IF(LEN($D15)&gt;=4,LEFT(RIGHT($D15,4),1),0)</f>
        <v>0</v>
      </c>
      <c r="M15" s="14" t="str">
        <f>IF(LEN($D15)&gt;=3,LEFT(RIGHT($D15,3),1),0)</f>
        <v>0</v>
      </c>
      <c r="N15" s="14" t="str">
        <f>IF(LEN($D15)&gt;=2,LEFT(RIGHT($D15,2),1),0)</f>
        <v>0</v>
      </c>
      <c r="O15" s="14" t="str">
        <f>IF(LEN($D15)&gt;=1,LEFT(RIGHT($D15,1),1),0)</f>
        <v>1</v>
      </c>
      <c r="P15" s="16">
        <f>H15*128+I15*64+J15*32+K15*16+L15*8+M15*4+N15*2+O15</f>
        <v>193</v>
      </c>
      <c r="Q15" s="16">
        <f>IF(B15=F15,1,0)</f>
        <v>1</v>
      </c>
    </row>
    <row r="16" spans="2:17" ht="9.75" customHeight="1" x14ac:dyDescent="0.25"/>
    <row r="17" spans="1:17" x14ac:dyDescent="0.25">
      <c r="B17" s="26" t="s">
        <v>1</v>
      </c>
      <c r="C17" s="25"/>
      <c r="D17" s="26" t="s">
        <v>6</v>
      </c>
      <c r="E17" s="26"/>
      <c r="F17" s="26" t="s">
        <v>0</v>
      </c>
      <c r="H17" s="14">
        <v>128</v>
      </c>
      <c r="I17" s="14">
        <v>64</v>
      </c>
      <c r="J17" s="14">
        <v>32</v>
      </c>
      <c r="K17" s="14">
        <v>16</v>
      </c>
      <c r="L17" s="14">
        <v>8</v>
      </c>
      <c r="M17" s="14">
        <v>4</v>
      </c>
      <c r="N17" s="14">
        <v>2</v>
      </c>
      <c r="O17" s="14">
        <v>1</v>
      </c>
    </row>
    <row r="18" spans="1:17" ht="28.5" x14ac:dyDescent="0.45">
      <c r="B18" s="45">
        <v>210</v>
      </c>
      <c r="C18" s="44"/>
      <c r="D18" s="31">
        <v>11010010</v>
      </c>
      <c r="E18" s="46"/>
      <c r="F18" s="24">
        <f>P18</f>
        <v>210</v>
      </c>
      <c r="H18" s="14" t="str">
        <f>IF(LEN($D18)&gt;=8,LEFT(RIGHT($D18,8),1),0)</f>
        <v>1</v>
      </c>
      <c r="I18" s="14" t="str">
        <f>IF(LEN($D18)&gt;=7,LEFT(RIGHT($D18,7),1),0)</f>
        <v>1</v>
      </c>
      <c r="J18" s="14" t="str">
        <f>IF(LEN($D18)&gt;=6,LEFT(RIGHT($D18,6),1),0)</f>
        <v>0</v>
      </c>
      <c r="K18" s="14" t="str">
        <f>IF(LEN($D18)&gt;=5,LEFT(RIGHT($D18,5),1),0)</f>
        <v>1</v>
      </c>
      <c r="L18" s="14" t="str">
        <f>IF(LEN($D18)&gt;=4,LEFT(RIGHT($D18,4),1),0)</f>
        <v>0</v>
      </c>
      <c r="M18" s="14" t="str">
        <f>IF(LEN($D18)&gt;=3,LEFT(RIGHT($D18,3),1),0)</f>
        <v>0</v>
      </c>
      <c r="N18" s="14" t="str">
        <f>IF(LEN($D18)&gt;=2,LEFT(RIGHT($D18,2),1),0)</f>
        <v>1</v>
      </c>
      <c r="O18" s="14" t="str">
        <f>IF(LEN($D18)&gt;=1,LEFT(RIGHT($D18,1),1),0)</f>
        <v>0</v>
      </c>
      <c r="P18" s="16">
        <f>H18*128+I18*64+J18*32+K18*16+L18*8+M18*4+N18*2+O18</f>
        <v>210</v>
      </c>
      <c r="Q18" s="16">
        <f>IF(B18=F18,1,0)</f>
        <v>1</v>
      </c>
    </row>
    <row r="19" spans="1:17" ht="11.25" customHeight="1" x14ac:dyDescent="0.25">
      <c r="D19" s="16">
        <f>SUM(Q3:Q18)</f>
        <v>6</v>
      </c>
    </row>
    <row r="20" spans="1:17" ht="26.25" customHeight="1" x14ac:dyDescent="0.25">
      <c r="B20" s="55"/>
      <c r="C20" s="56" t="str">
        <f>IF(D19=6,"Well done you have completed all the tasks","")</f>
        <v>Well done you have completed all the tasks</v>
      </c>
      <c r="D20" s="56"/>
      <c r="E20" s="56"/>
      <c r="F20" s="55"/>
    </row>
    <row r="21" spans="1:17" x14ac:dyDescent="0.25">
      <c r="A21" s="47" t="s">
        <v>2</v>
      </c>
    </row>
  </sheetData>
  <sheetProtection algorithmName="SHA-512" hashValue="jZLnvuant8zotBszkoOEbtc6ZaCgPFJ8Mil3Xbk2/gNFM+BFwqjcn1jyf72Q5CHfBwVT9t5MPr/QKArIeq8ckw==" saltValue="/ZiOxTYLcyp6xplYuzV4uA==" spinCount="100000" sheet="1" objects="1" scenarios="1"/>
  <conditionalFormatting sqref="F3">
    <cfRule type="expression" dxfId="5" priority="8">
      <formula>F3=B3</formula>
    </cfRule>
  </conditionalFormatting>
  <conditionalFormatting sqref="F6">
    <cfRule type="expression" dxfId="4" priority="7">
      <formula>F6=B6</formula>
    </cfRule>
  </conditionalFormatting>
  <conditionalFormatting sqref="F9">
    <cfRule type="expression" dxfId="3" priority="3">
      <formula>F9=B9</formula>
    </cfRule>
  </conditionalFormatting>
  <conditionalFormatting sqref="F12">
    <cfRule type="expression" dxfId="2" priority="5">
      <formula>F12=B12</formula>
    </cfRule>
  </conditionalFormatting>
  <conditionalFormatting sqref="F15">
    <cfRule type="expression" dxfId="1" priority="2">
      <formula>F15=B15</formula>
    </cfRule>
  </conditionalFormatting>
  <conditionalFormatting sqref="F18">
    <cfRule type="expression" dxfId="0" priority="1">
      <formula>F18=B18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Instructions</vt:lpstr>
      <vt:lpstr>Stage 1</vt:lpstr>
      <vt:lpstr>Stage 2</vt:lpstr>
      <vt:lpstr>Stage 3</vt:lpstr>
      <vt:lpstr>Stage 4</vt:lpstr>
      <vt:lpstr>Stage 5</vt:lpstr>
      <vt:lpstr>Stage 6</vt:lpstr>
      <vt:lpstr>Stage 7</vt:lpstr>
      <vt:lpstr>Stage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 Wilkin</dc:creator>
  <cp:lastModifiedBy>dev</cp:lastModifiedBy>
  <dcterms:created xsi:type="dcterms:W3CDTF">2017-01-03T15:34:24Z</dcterms:created>
  <dcterms:modified xsi:type="dcterms:W3CDTF">2022-08-25T14:29:34Z</dcterms:modified>
</cp:coreProperties>
</file>