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 activeTab="1"/>
  </bookViews>
  <sheets>
    <sheet name="Info" sheetId="2" r:id="rId1"/>
    <sheet name="Test Kołmogorowa" sheetId="1" r:id="rId2"/>
  </sheets>
  <calcPr calcId="125725"/>
</workbook>
</file>

<file path=xl/calcChain.xml><?xml version="1.0" encoding="utf-8"?>
<calcChain xmlns="http://schemas.openxmlformats.org/spreadsheetml/2006/main">
  <c r="E19" i="1"/>
  <c r="D19"/>
  <c r="A9"/>
  <c r="D9" s="1"/>
  <c r="E9" s="1"/>
  <c r="D8"/>
  <c r="E8" s="1"/>
  <c r="B19"/>
  <c r="F8" s="1"/>
  <c r="C8"/>
  <c r="C9"/>
  <c r="A10" l="1"/>
  <c r="F9"/>
  <c r="G9" s="1"/>
  <c r="G8"/>
  <c r="C10"/>
  <c r="D10" l="1"/>
  <c r="E10" s="1"/>
  <c r="A11"/>
  <c r="F10"/>
  <c r="C11"/>
  <c r="G10" l="1"/>
  <c r="D11"/>
  <c r="E11" s="1"/>
  <c r="A12"/>
  <c r="F11"/>
  <c r="C12"/>
  <c r="A13" l="1"/>
  <c r="D12"/>
  <c r="E12" s="1"/>
  <c r="G11"/>
  <c r="F12"/>
  <c r="C13"/>
  <c r="G12" l="1"/>
  <c r="D13"/>
  <c r="E13" s="1"/>
  <c r="A14"/>
  <c r="F13"/>
  <c r="C14"/>
  <c r="A15" l="1"/>
  <c r="D14"/>
  <c r="E14" s="1"/>
  <c r="G13"/>
  <c r="C15"/>
  <c r="F14"/>
  <c r="A16" l="1"/>
  <c r="D15"/>
  <c r="E15" s="1"/>
  <c r="G14"/>
  <c r="F15"/>
  <c r="C16"/>
  <c r="D16" l="1"/>
  <c r="E16" s="1"/>
  <c r="A17"/>
  <c r="G15"/>
  <c r="F16"/>
  <c r="C17"/>
  <c r="D17" l="1"/>
  <c r="E17" s="1"/>
  <c r="A18"/>
  <c r="D18" s="1"/>
  <c r="E18" s="1"/>
  <c r="G16"/>
  <c r="C18"/>
  <c r="C19" s="1"/>
  <c r="F19" s="1"/>
  <c r="F17"/>
  <c r="G17" l="1"/>
  <c r="F18"/>
  <c r="G18" s="1"/>
  <c r="G20" s="1"/>
  <c r="D21" s="1"/>
  <c r="E25" s="1"/>
  <c r="G19"/>
</calcChain>
</file>

<file path=xl/comments1.xml><?xml version="1.0" encoding="utf-8"?>
<comments xmlns="http://schemas.openxmlformats.org/spreadsheetml/2006/main">
  <authors>
    <author>Tomasz Greber</author>
  </authors>
  <commentList>
    <comment ref="B3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Tu należy wpisać średnią populacji lub średnią obliczoną z dużej próby.</t>
        </r>
      </text>
    </comment>
    <comment ref="B4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Tu należy wpisać odchylenie standardowe populacji lub odchylenie standardowe obliczone z dużej próby.</t>
        </r>
      </text>
    </comment>
    <comment ref="A7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Tu wpisuje się wartości przedstawiające początki poszczególnych przedziałów.</t>
        </r>
      </text>
    </comment>
    <comment ref="B7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Tu należy wpisać ile pomiarów należy do danego przedziału.</t>
        </r>
      </text>
    </comment>
    <comment ref="E8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Prawdopodobnieństwo od - (minus) nieskończoności do końca pierwszego przedziału
</t>
        </r>
      </text>
    </comment>
    <comment ref="C22" authorId="0">
      <text>
        <r>
          <rPr>
            <b/>
            <sz val="8"/>
            <color indexed="81"/>
            <rFont val="Tahoma"/>
            <charset val="238"/>
          </rPr>
          <t>Tomasz Greber:</t>
        </r>
        <r>
          <rPr>
            <sz val="8"/>
            <color indexed="81"/>
            <rFont val="Tahoma"/>
            <charset val="238"/>
          </rPr>
          <t xml:space="preserve">
Wartość krytyczną należy wpisać zgodnie z poniższą tabelą w zależności od przyjętego poziomu istotności.</t>
        </r>
      </text>
    </comment>
  </commentList>
</comments>
</file>

<file path=xl/sharedStrings.xml><?xml version="1.0" encoding="utf-8"?>
<sst xmlns="http://schemas.openxmlformats.org/spreadsheetml/2006/main" count="25" uniqueCount="23">
  <si>
    <t>TEST Kołmogorowa</t>
  </si>
  <si>
    <t>Arkusz pozwala na określenie zgodności emiprycznego (badanego) rozkładu z rozkładem hipotetycznym (normalnym).</t>
  </si>
  <si>
    <t>Założeniem przedstawionego arkusza jest oparcie badania o dużą próbę podzieloną na 11 przedziałów (w miarę potrzeby można zmieniać wielkość tabeli).</t>
  </si>
  <si>
    <t>Wartość średnia</t>
  </si>
  <si>
    <t>Odchylenie standardowe</t>
  </si>
  <si>
    <t>Liczba pomiarów</t>
  </si>
  <si>
    <t>Koniec
przedziału</t>
  </si>
  <si>
    <t>Liczności
przedziału</t>
  </si>
  <si>
    <t>Liczności
skumulowane</t>
  </si>
  <si>
    <t>u</t>
  </si>
  <si>
    <t>F(x)
Prawd. skumul.</t>
  </si>
  <si>
    <t>S(x)</t>
  </si>
  <si>
    <t>|S(x)-F(x)|</t>
  </si>
  <si>
    <t>SUMA</t>
  </si>
  <si>
    <r>
      <t>sup</t>
    </r>
    <r>
      <rPr>
        <sz val="10"/>
        <rFont val="Arial"/>
        <charset val="238"/>
      </rPr>
      <t xml:space="preserve"> różnicy</t>
    </r>
  </si>
  <si>
    <t>Wartość statystyki</t>
  </si>
  <si>
    <t>Wartość krytyczna</t>
  </si>
  <si>
    <t>WNIOSEK:</t>
  </si>
  <si>
    <t>Poziom istotności alfa</t>
  </si>
  <si>
    <t>Przy usuwaniu lub dodawaniu poszczególnych wierszy należy zwrócić uwagę na poprawność wykorzystywanych w tabeli formuł.</t>
  </si>
  <si>
    <t xml:space="preserve">Przed otrzymaniem wyniku analizy należy wybrać odpowiedni poziom istotności (standradowo jest to poziom 0,05) dla testu </t>
  </si>
  <si>
    <t>i wpisać go w odpowiednie pole pod tabelą.</t>
  </si>
  <si>
    <t>Do tabeli należy wpisać wartości wyznaczające końce poszczególnych przedziałów.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</si>
</sst>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8">
    <font>
      <sz val="10"/>
      <name val="Arial"/>
      <charset val="238"/>
    </font>
    <font>
      <b/>
      <sz val="20"/>
      <name val="Arial CE"/>
      <family val="2"/>
      <charset val="238"/>
    </font>
    <font>
      <sz val="10"/>
      <color indexed="12"/>
      <name val="Arial CE"/>
      <charset val="238"/>
    </font>
    <font>
      <b/>
      <sz val="10"/>
      <name val="Arial CE"/>
      <family val="2"/>
      <charset val="238"/>
    </font>
    <font>
      <sz val="10"/>
      <color indexed="8"/>
      <name val="Arial"/>
      <charset val="238"/>
    </font>
    <font>
      <b/>
      <i/>
      <sz val="10"/>
      <name val="Arial CE"/>
      <family val="2"/>
      <charset val="238"/>
    </font>
    <font>
      <sz val="10"/>
      <name val="Arial CE"/>
      <charset val="238"/>
    </font>
    <font>
      <i/>
      <sz val="10"/>
      <name val="Arial CE"/>
      <charset val="238"/>
    </font>
    <font>
      <b/>
      <sz val="10"/>
      <name val="Arial CE"/>
      <charset val="238"/>
    </font>
    <font>
      <b/>
      <sz val="10"/>
      <color indexed="10"/>
      <name val="Arial CE"/>
      <family val="2"/>
      <charset val="238"/>
    </font>
    <font>
      <b/>
      <sz val="8"/>
      <color indexed="81"/>
      <name val="Tahoma"/>
      <charset val="238"/>
    </font>
    <font>
      <sz val="8"/>
      <color indexed="81"/>
      <name val="Tahoma"/>
      <charset val="238"/>
    </font>
    <font>
      <sz val="8"/>
      <name val="Arial"/>
      <charset val="238"/>
    </font>
    <font>
      <sz val="10"/>
      <color indexed="12"/>
      <name val="Arial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i/>
      <sz val="10"/>
      <name val="Arial CE"/>
      <family val="2"/>
      <charset val="238"/>
    </font>
    <font>
      <sz val="10"/>
      <color rgb="FF00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1" xfId="0" applyNumberFormat="1" applyBorder="1"/>
    <xf numFmtId="1" fontId="4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2" fontId="0" fillId="0" borderId="0" xfId="0" applyNumberFormat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2" fontId="5" fillId="0" borderId="0" xfId="0" applyNumberFormat="1" applyFont="1"/>
    <xf numFmtId="0" fontId="5" fillId="0" borderId="0" xfId="0" applyFont="1"/>
    <xf numFmtId="0" fontId="7" fillId="0" borderId="1" xfId="0" applyFont="1" applyBorder="1"/>
    <xf numFmtId="165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8" fillId="2" borderId="5" xfId="0" applyFont="1" applyFill="1" applyBorder="1"/>
    <xf numFmtId="0" fontId="9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0" fillId="0" borderId="12" xfId="0" applyBorder="1"/>
    <xf numFmtId="0" fontId="0" fillId="0" borderId="6" xfId="0" applyBorder="1"/>
    <xf numFmtId="2" fontId="0" fillId="0" borderId="12" xfId="0" applyNumberFormat="1" applyBorder="1"/>
    <xf numFmtId="0" fontId="0" fillId="0" borderId="13" xfId="0" applyBorder="1"/>
    <xf numFmtId="0" fontId="0" fillId="0" borderId="9" xfId="0" applyBorder="1"/>
    <xf numFmtId="0" fontId="13" fillId="0" borderId="0" xfId="0" applyFont="1"/>
    <xf numFmtId="0" fontId="14" fillId="4" borderId="1" xfId="0" applyFont="1" applyFill="1" applyBorder="1"/>
    <xf numFmtId="0" fontId="15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6" fillId="8" borderId="1" xfId="0" quotePrefix="1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7" fillId="0" borderId="1" xfId="0" applyFont="1" applyBorder="1"/>
    <xf numFmtId="0" fontId="0" fillId="0" borderId="1" xfId="0" applyNumberFormat="1" applyBorder="1"/>
    <xf numFmtId="2" fontId="5" fillId="0" borderId="1" xfId="0" applyNumberFormat="1" applyFont="1" applyBorder="1"/>
    <xf numFmtId="164" fontId="6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showGridLines="0" workbookViewId="0">
      <selection activeCell="G15" sqref="G15"/>
    </sheetView>
  </sheetViews>
  <sheetFormatPr defaultRowHeight="12.75"/>
  <sheetData>
    <row r="1" spans="1:1" ht="26.25">
      <c r="A1" s="1" t="s">
        <v>0</v>
      </c>
    </row>
    <row r="2" spans="1:1" ht="26.25">
      <c r="A2" s="1"/>
    </row>
    <row r="3" spans="1:1">
      <c r="A3" s="2" t="s">
        <v>1</v>
      </c>
    </row>
    <row r="4" spans="1:1">
      <c r="A4" s="2"/>
    </row>
    <row r="5" spans="1:1">
      <c r="A5" s="2" t="s">
        <v>2</v>
      </c>
    </row>
    <row r="6" spans="1:1">
      <c r="A6" s="2" t="s">
        <v>19</v>
      </c>
    </row>
    <row r="7" spans="1:1">
      <c r="A7" s="2" t="s">
        <v>22</v>
      </c>
    </row>
    <row r="8" spans="1:1">
      <c r="A8" s="2"/>
    </row>
    <row r="9" spans="1:1">
      <c r="A9" s="2" t="s">
        <v>20</v>
      </c>
    </row>
    <row r="10" spans="1:1">
      <c r="A10" s="35" t="s">
        <v>21</v>
      </c>
    </row>
  </sheetData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9"/>
  <sheetViews>
    <sheetView showGridLines="0" tabSelected="1" zoomScale="115" zoomScaleNormal="115" workbookViewId="0">
      <selection activeCell="L6" sqref="L6"/>
    </sheetView>
  </sheetViews>
  <sheetFormatPr defaultRowHeight="12.75"/>
  <cols>
    <col min="1" max="1" width="22" customWidth="1"/>
    <col min="2" max="2" width="17.140625" customWidth="1"/>
    <col min="3" max="3" width="18.140625" customWidth="1"/>
    <col min="4" max="4" width="11.42578125" customWidth="1"/>
    <col min="5" max="5" width="15.85546875" customWidth="1"/>
    <col min="6" max="6" width="8" customWidth="1"/>
    <col min="7" max="7" width="10.28515625" customWidth="1"/>
    <col min="8" max="8" width="12.5703125" customWidth="1"/>
    <col min="9" max="9" width="12.85546875" customWidth="1"/>
    <col min="10" max="10" width="11" bestFit="1" customWidth="1"/>
  </cols>
  <sheetData>
    <row r="1" spans="1:10" ht="30" customHeight="1">
      <c r="A1" s="1" t="s">
        <v>0</v>
      </c>
      <c r="J1" s="36">
        <v>21.14</v>
      </c>
    </row>
    <row r="2" spans="1:10">
      <c r="J2" s="36">
        <v>21.22</v>
      </c>
    </row>
    <row r="3" spans="1:10">
      <c r="A3" s="3" t="s">
        <v>3</v>
      </c>
      <c r="B3" s="48">
        <v>44.078200000000002</v>
      </c>
      <c r="J3" s="36">
        <v>25.98</v>
      </c>
    </row>
    <row r="4" spans="1:10" ht="15" customHeight="1">
      <c r="A4" s="3" t="s">
        <v>4</v>
      </c>
      <c r="B4" s="48">
        <v>10.698919999999999</v>
      </c>
      <c r="J4" s="36">
        <v>27.08</v>
      </c>
    </row>
    <row r="5" spans="1:10" ht="15" customHeight="1">
      <c r="A5" s="3" t="s">
        <v>5</v>
      </c>
      <c r="B5" s="3">
        <v>89</v>
      </c>
      <c r="J5" s="36">
        <v>27.72</v>
      </c>
    </row>
    <row r="6" spans="1:10" ht="20.25" customHeight="1">
      <c r="J6" s="36">
        <v>28.31</v>
      </c>
    </row>
    <row r="7" spans="1:10" s="7" customFormat="1" ht="25.5">
      <c r="A7" s="4" t="s">
        <v>6</v>
      </c>
      <c r="B7" s="4" t="s">
        <v>7</v>
      </c>
      <c r="C7" s="4" t="s">
        <v>8</v>
      </c>
      <c r="D7" s="5" t="s">
        <v>9</v>
      </c>
      <c r="E7" s="4" t="s">
        <v>10</v>
      </c>
      <c r="F7" s="5" t="s">
        <v>11</v>
      </c>
      <c r="G7" s="5" t="s">
        <v>12</v>
      </c>
      <c r="H7" s="6"/>
      <c r="I7" s="6"/>
      <c r="J7" s="37">
        <v>28.92</v>
      </c>
    </row>
    <row r="8" spans="1:10">
      <c r="A8" s="49">
        <v>20</v>
      </c>
      <c r="B8" s="9">
        <v>2</v>
      </c>
      <c r="C8" s="3">
        <f>B8</f>
        <v>2</v>
      </c>
      <c r="D8" s="8">
        <f>ROUND((A8-$B$3)/($B$4),2)</f>
        <v>-2.25</v>
      </c>
      <c r="E8" s="10">
        <f>NORMSDIST(D8)</f>
        <v>1.2224472655044671E-2</v>
      </c>
      <c r="F8" s="10">
        <f t="shared" ref="F8:F19" si="0">C8/$B$19</f>
        <v>2.1276595744680851E-2</v>
      </c>
      <c r="G8" s="10">
        <f>ABS(F8-E8)</f>
        <v>9.0521230896361791E-3</v>
      </c>
      <c r="H8" s="11"/>
      <c r="I8" s="11"/>
      <c r="J8" s="36">
        <v>29.61</v>
      </c>
    </row>
    <row r="9" spans="1:10">
      <c r="A9" s="49">
        <f>A8+4.5</f>
        <v>24.5</v>
      </c>
      <c r="B9" s="9">
        <v>5</v>
      </c>
      <c r="C9" s="3">
        <f t="shared" ref="C9:C18" si="1">B9+C8</f>
        <v>7</v>
      </c>
      <c r="D9" s="8">
        <f t="shared" ref="D9:D18" si="2">ROUND((A9-$B$3)/($B$4),2)</f>
        <v>-1.83</v>
      </c>
      <c r="E9" s="10">
        <f t="shared" ref="E9:E18" si="3">NORMSDIST(D9)</f>
        <v>3.3624969419628337E-2</v>
      </c>
      <c r="F9" s="10">
        <f t="shared" si="0"/>
        <v>7.4468085106382975E-2</v>
      </c>
      <c r="G9" s="10">
        <f t="shared" ref="G9:G19" si="4">ABS(F9-E9)</f>
        <v>4.0843115686754639E-2</v>
      </c>
      <c r="H9" s="11"/>
      <c r="I9" s="11"/>
      <c r="J9" s="39">
        <v>31.18</v>
      </c>
    </row>
    <row r="10" spans="1:10">
      <c r="A10" s="49">
        <f>A9+4.5</f>
        <v>29</v>
      </c>
      <c r="B10" s="9">
        <v>9</v>
      </c>
      <c r="C10" s="3">
        <f t="shared" si="1"/>
        <v>16</v>
      </c>
      <c r="D10" s="8">
        <f t="shared" si="2"/>
        <v>-1.41</v>
      </c>
      <c r="E10" s="10">
        <f t="shared" si="3"/>
        <v>7.9269841453392331E-2</v>
      </c>
      <c r="F10" s="10">
        <f t="shared" si="0"/>
        <v>0.1702127659574468</v>
      </c>
      <c r="G10" s="10">
        <f t="shared" si="4"/>
        <v>9.0942924504054473E-2</v>
      </c>
      <c r="H10" s="11"/>
      <c r="I10" s="11"/>
      <c r="J10" s="39">
        <v>31.44</v>
      </c>
    </row>
    <row r="11" spans="1:10">
      <c r="A11" s="49">
        <f t="shared" ref="A11:A18" si="5">A10+4.5</f>
        <v>33.5</v>
      </c>
      <c r="B11" s="9">
        <v>11</v>
      </c>
      <c r="C11" s="3">
        <f t="shared" si="1"/>
        <v>27</v>
      </c>
      <c r="D11" s="8">
        <f t="shared" si="2"/>
        <v>-0.99</v>
      </c>
      <c r="E11" s="10">
        <f t="shared" si="3"/>
        <v>0.16108705951083091</v>
      </c>
      <c r="F11" s="10">
        <f t="shared" si="0"/>
        <v>0.28723404255319152</v>
      </c>
      <c r="G11" s="10">
        <f t="shared" si="4"/>
        <v>0.12614698304236061</v>
      </c>
      <c r="H11" s="11"/>
      <c r="I11" s="11"/>
      <c r="J11" s="39">
        <v>31.81</v>
      </c>
    </row>
    <row r="12" spans="1:10">
      <c r="A12" s="49">
        <f t="shared" si="5"/>
        <v>38</v>
      </c>
      <c r="B12" s="9">
        <v>13</v>
      </c>
      <c r="C12" s="3">
        <f t="shared" si="1"/>
        <v>40</v>
      </c>
      <c r="D12" s="8">
        <f t="shared" si="2"/>
        <v>-0.56999999999999995</v>
      </c>
      <c r="E12" s="10">
        <f t="shared" si="3"/>
        <v>0.28433884904632423</v>
      </c>
      <c r="F12" s="10">
        <f t="shared" si="0"/>
        <v>0.42553191489361702</v>
      </c>
      <c r="G12" s="10">
        <f t="shared" si="4"/>
        <v>0.1411930658472928</v>
      </c>
      <c r="H12" s="11"/>
      <c r="I12" s="11"/>
      <c r="J12" s="39">
        <v>31.99</v>
      </c>
    </row>
    <row r="13" spans="1:10">
      <c r="A13" s="49">
        <f t="shared" si="5"/>
        <v>42.5</v>
      </c>
      <c r="B13" s="9">
        <v>15</v>
      </c>
      <c r="C13" s="3">
        <f t="shared" si="1"/>
        <v>55</v>
      </c>
      <c r="D13" s="8">
        <f t="shared" si="2"/>
        <v>-0.15</v>
      </c>
      <c r="E13" s="10">
        <f t="shared" si="3"/>
        <v>0.4403823076297575</v>
      </c>
      <c r="F13" s="10">
        <f t="shared" si="0"/>
        <v>0.58510638297872342</v>
      </c>
      <c r="G13" s="10">
        <f t="shared" si="4"/>
        <v>0.14472407534896592</v>
      </c>
      <c r="H13" s="11"/>
      <c r="I13" s="11"/>
      <c r="J13" s="39">
        <v>32.17</v>
      </c>
    </row>
    <row r="14" spans="1:10">
      <c r="A14" s="49">
        <f t="shared" si="5"/>
        <v>47</v>
      </c>
      <c r="B14" s="9">
        <v>18</v>
      </c>
      <c r="C14" s="3">
        <f t="shared" si="1"/>
        <v>73</v>
      </c>
      <c r="D14" s="8">
        <f t="shared" si="2"/>
        <v>0.27</v>
      </c>
      <c r="E14" s="10">
        <f t="shared" si="3"/>
        <v>0.60641987319803947</v>
      </c>
      <c r="F14" s="10">
        <f t="shared" si="0"/>
        <v>0.77659574468085102</v>
      </c>
      <c r="G14" s="10">
        <f t="shared" si="4"/>
        <v>0.17017587148281155</v>
      </c>
      <c r="H14" s="11"/>
      <c r="I14" s="11"/>
      <c r="J14" s="39">
        <v>32.67</v>
      </c>
    </row>
    <row r="15" spans="1:10">
      <c r="A15" s="49">
        <f t="shared" si="5"/>
        <v>51.5</v>
      </c>
      <c r="B15" s="9">
        <v>11</v>
      </c>
      <c r="C15" s="3">
        <f t="shared" si="1"/>
        <v>84</v>
      </c>
      <c r="D15" s="8">
        <f t="shared" si="2"/>
        <v>0.69</v>
      </c>
      <c r="E15" s="10">
        <f t="shared" si="3"/>
        <v>0.75490290632569057</v>
      </c>
      <c r="F15" s="10">
        <f t="shared" si="0"/>
        <v>0.8936170212765957</v>
      </c>
      <c r="G15" s="10">
        <f t="shared" si="4"/>
        <v>0.13871411495090513</v>
      </c>
      <c r="H15" s="11"/>
      <c r="I15" s="11"/>
      <c r="J15" s="39">
        <v>32.799999999999997</v>
      </c>
    </row>
    <row r="16" spans="1:10">
      <c r="A16" s="49">
        <f t="shared" si="5"/>
        <v>56</v>
      </c>
      <c r="B16" s="9">
        <v>3</v>
      </c>
      <c r="C16" s="3">
        <f t="shared" si="1"/>
        <v>87</v>
      </c>
      <c r="D16" s="8">
        <f t="shared" si="2"/>
        <v>1.1100000000000001</v>
      </c>
      <c r="E16" s="10">
        <f t="shared" si="3"/>
        <v>0.86650048675725277</v>
      </c>
      <c r="F16" s="10">
        <f t="shared" si="0"/>
        <v>0.92553191489361697</v>
      </c>
      <c r="G16" s="10">
        <f t="shared" si="4"/>
        <v>5.9031428136364195E-2</v>
      </c>
      <c r="H16" s="11"/>
      <c r="I16" s="11"/>
      <c r="J16" s="39">
        <v>33.380000000000003</v>
      </c>
    </row>
    <row r="17" spans="1:10">
      <c r="A17" s="49">
        <f t="shared" si="5"/>
        <v>60.5</v>
      </c>
      <c r="B17" s="9">
        <v>5</v>
      </c>
      <c r="C17" s="3">
        <f t="shared" si="1"/>
        <v>92</v>
      </c>
      <c r="D17" s="8">
        <f t="shared" si="2"/>
        <v>1.53</v>
      </c>
      <c r="E17" s="10">
        <f t="shared" si="3"/>
        <v>0.93699163553602149</v>
      </c>
      <c r="F17" s="10">
        <f t="shared" si="0"/>
        <v>0.97872340425531912</v>
      </c>
      <c r="G17" s="10">
        <f t="shared" si="4"/>
        <v>4.1731768719297624E-2</v>
      </c>
      <c r="H17" s="11"/>
      <c r="I17" s="11"/>
      <c r="J17" s="41">
        <v>33.78</v>
      </c>
    </row>
    <row r="18" spans="1:10">
      <c r="A18" s="49">
        <f t="shared" si="5"/>
        <v>65</v>
      </c>
      <c r="B18" s="9">
        <v>2</v>
      </c>
      <c r="C18" s="3">
        <f t="shared" si="1"/>
        <v>94</v>
      </c>
      <c r="D18" s="8">
        <f t="shared" si="2"/>
        <v>1.96</v>
      </c>
      <c r="E18" s="10">
        <f t="shared" si="3"/>
        <v>0.97500210485177963</v>
      </c>
      <c r="F18" s="10">
        <f t="shared" si="0"/>
        <v>1</v>
      </c>
      <c r="G18" s="10">
        <f t="shared" si="4"/>
        <v>2.4997895148220373E-2</v>
      </c>
      <c r="H18" s="11"/>
      <c r="I18" s="11"/>
      <c r="J18" s="41">
        <v>34.06</v>
      </c>
    </row>
    <row r="19" spans="1:10" s="15" customFormat="1">
      <c r="A19" s="12" t="s">
        <v>13</v>
      </c>
      <c r="B19" s="13">
        <f>SUM(B8:B18)</f>
        <v>94</v>
      </c>
      <c r="C19" s="13">
        <f>SUM(C8:C18)</f>
        <v>577</v>
      </c>
      <c r="D19" s="50">
        <f>SUM(D8:D18)</f>
        <v>-1.6400000000000015</v>
      </c>
      <c r="E19" s="51">
        <f>SUM(E8:E18)</f>
        <v>5.150744506383762</v>
      </c>
      <c r="F19" s="13">
        <f t="shared" si="0"/>
        <v>6.1382978723404253</v>
      </c>
      <c r="G19" s="10">
        <f t="shared" si="4"/>
        <v>0.98755336595666332</v>
      </c>
      <c r="H19" s="14"/>
      <c r="I19" s="14"/>
      <c r="J19" s="42">
        <v>34.07</v>
      </c>
    </row>
    <row r="20" spans="1:10">
      <c r="G20" s="10">
        <f>MAX(G8:G18)</f>
        <v>0.17017587148281155</v>
      </c>
      <c r="H20" s="16" t="s">
        <v>14</v>
      </c>
      <c r="J20" s="41">
        <v>34.92</v>
      </c>
    </row>
    <row r="21" spans="1:10">
      <c r="C21" t="s">
        <v>15</v>
      </c>
      <c r="D21" s="17">
        <f>SQRT(B19)*G20</f>
        <v>1.6499162888109908</v>
      </c>
      <c r="J21" s="41">
        <v>35.54</v>
      </c>
    </row>
    <row r="22" spans="1:10" ht="13.5" thickBot="1">
      <c r="C22" t="s">
        <v>16</v>
      </c>
      <c r="D22">
        <v>1.3580000000000001</v>
      </c>
      <c r="J22" s="41">
        <v>36.1</v>
      </c>
    </row>
    <row r="23" spans="1:10" ht="13.5" thickBot="1">
      <c r="A23" s="28" t="s">
        <v>18</v>
      </c>
      <c r="B23" s="29" t="s">
        <v>16</v>
      </c>
      <c r="C23" s="7"/>
      <c r="E23" s="7"/>
      <c r="F23" s="7"/>
      <c r="J23" s="41">
        <v>36.35</v>
      </c>
    </row>
    <row r="24" spans="1:10">
      <c r="A24" s="30">
        <v>1E-3</v>
      </c>
      <c r="B24" s="31">
        <v>1.627</v>
      </c>
      <c r="D24" s="18"/>
      <c r="E24" s="19"/>
      <c r="F24" s="19"/>
      <c r="G24" s="19"/>
      <c r="H24" s="20"/>
      <c r="J24" s="41">
        <v>36.56</v>
      </c>
    </row>
    <row r="25" spans="1:10">
      <c r="A25" s="30">
        <v>0.03</v>
      </c>
      <c r="B25" s="31">
        <v>1.4490000000000001</v>
      </c>
      <c r="D25" s="21" t="s">
        <v>17</v>
      </c>
      <c r="E25" s="22" t="str">
        <f>IF(D21&lt;D22,"ROZKŁAD NORMALNY","ROZKŁAD NIE JEST NORMALNY")</f>
        <v>ROZKŁAD NIE JEST NORMALNY</v>
      </c>
      <c r="F25" s="23"/>
      <c r="G25" s="23"/>
      <c r="H25" s="24"/>
      <c r="J25" s="43">
        <v>36.9</v>
      </c>
    </row>
    <row r="26" spans="1:10" ht="13.5" thickBot="1">
      <c r="A26" s="30">
        <v>0.05</v>
      </c>
      <c r="B26" s="31">
        <v>1.3580000000000001</v>
      </c>
      <c r="D26" s="25"/>
      <c r="E26" s="26"/>
      <c r="F26" s="26"/>
      <c r="G26" s="26"/>
      <c r="H26" s="27"/>
      <c r="J26" s="43">
        <v>37.5</v>
      </c>
    </row>
    <row r="27" spans="1:10">
      <c r="A27" s="32">
        <v>0.1</v>
      </c>
      <c r="B27" s="31">
        <v>1.224</v>
      </c>
      <c r="J27" s="43">
        <v>37.99</v>
      </c>
    </row>
    <row r="28" spans="1:10" ht="13.5" thickBot="1">
      <c r="A28" s="33">
        <v>0.15</v>
      </c>
      <c r="B28" s="34">
        <v>1.1379999999999999</v>
      </c>
      <c r="J28" s="43">
        <v>38.229999999999997</v>
      </c>
    </row>
    <row r="29" spans="1:10">
      <c r="J29" s="43">
        <v>38.6</v>
      </c>
    </row>
    <row r="30" spans="1:10">
      <c r="J30" s="43">
        <v>38.630000000000003</v>
      </c>
    </row>
    <row r="31" spans="1:10">
      <c r="J31" s="43">
        <v>39.270000000000003</v>
      </c>
    </row>
    <row r="32" spans="1:10">
      <c r="J32" s="43">
        <v>39.630000000000003</v>
      </c>
    </row>
    <row r="33" spans="10:10">
      <c r="J33" s="44">
        <v>39.75</v>
      </c>
    </row>
    <row r="34" spans="10:10">
      <c r="J34" s="44">
        <v>39.950000000000003</v>
      </c>
    </row>
    <row r="35" spans="10:10">
      <c r="J35" s="44">
        <v>40.04</v>
      </c>
    </row>
    <row r="36" spans="10:10">
      <c r="J36" s="44">
        <v>40.31</v>
      </c>
    </row>
    <row r="37" spans="10:10">
      <c r="J37" s="44">
        <v>40.380000000000003</v>
      </c>
    </row>
    <row r="38" spans="10:10">
      <c r="J38" s="44">
        <v>40.46</v>
      </c>
    </row>
    <row r="39" spans="10:10">
      <c r="J39" s="44">
        <v>40.9</v>
      </c>
    </row>
    <row r="40" spans="10:10">
      <c r="J40" s="44">
        <v>41.07</v>
      </c>
    </row>
    <row r="41" spans="10:10">
      <c r="J41" s="38">
        <v>42.93</v>
      </c>
    </row>
    <row r="42" spans="10:10">
      <c r="J42" s="38">
        <v>43.36</v>
      </c>
    </row>
    <row r="43" spans="10:10">
      <c r="J43" s="38">
        <v>43.53</v>
      </c>
    </row>
    <row r="44" spans="10:10">
      <c r="J44" s="38">
        <v>43.73</v>
      </c>
    </row>
    <row r="45" spans="10:10">
      <c r="J45" s="38">
        <v>43.87</v>
      </c>
    </row>
    <row r="46" spans="10:10">
      <c r="J46" s="38">
        <v>44.17</v>
      </c>
    </row>
    <row r="47" spans="10:10">
      <c r="J47" s="38">
        <v>44.36</v>
      </c>
    </row>
    <row r="48" spans="10:10">
      <c r="J48" s="38">
        <v>44.99</v>
      </c>
    </row>
    <row r="49" spans="10:10">
      <c r="J49" s="40">
        <v>45.24</v>
      </c>
    </row>
    <row r="50" spans="10:10">
      <c r="J50" s="40">
        <v>45.36</v>
      </c>
    </row>
    <row r="51" spans="10:10">
      <c r="J51" s="40">
        <v>45.46</v>
      </c>
    </row>
    <row r="52" spans="10:10">
      <c r="J52" s="40">
        <v>45.76</v>
      </c>
    </row>
    <row r="53" spans="10:10">
      <c r="J53" s="40">
        <v>46.28</v>
      </c>
    </row>
    <row r="54" spans="10:10">
      <c r="J54" s="40">
        <v>46.45</v>
      </c>
    </row>
    <row r="55" spans="10:10">
      <c r="J55" s="40">
        <v>46.51</v>
      </c>
    </row>
    <row r="56" spans="10:10">
      <c r="J56" s="40">
        <v>47.05</v>
      </c>
    </row>
    <row r="57" spans="10:10">
      <c r="J57" s="45">
        <v>47.08</v>
      </c>
    </row>
    <row r="58" spans="10:10">
      <c r="J58" s="45">
        <v>47.86</v>
      </c>
    </row>
    <row r="59" spans="10:10">
      <c r="J59" s="45">
        <v>48.58</v>
      </c>
    </row>
    <row r="60" spans="10:10">
      <c r="J60" s="45">
        <v>48.83</v>
      </c>
    </row>
    <row r="61" spans="10:10">
      <c r="J61" s="45">
        <v>49.45</v>
      </c>
    </row>
    <row r="62" spans="10:10">
      <c r="J62" s="45">
        <v>50.35</v>
      </c>
    </row>
    <row r="63" spans="10:10">
      <c r="J63" s="45">
        <v>50.53</v>
      </c>
    </row>
    <row r="64" spans="10:10">
      <c r="J64" s="45">
        <v>50.82</v>
      </c>
    </row>
    <row r="65" spans="10:10">
      <c r="J65" s="46">
        <v>51.23</v>
      </c>
    </row>
    <row r="66" spans="10:10">
      <c r="J66" s="46">
        <v>51.27</v>
      </c>
    </row>
    <row r="67" spans="10:10">
      <c r="J67" s="46">
        <v>51.61</v>
      </c>
    </row>
    <row r="68" spans="10:10">
      <c r="J68" s="46">
        <v>51.95</v>
      </c>
    </row>
    <row r="69" spans="10:10">
      <c r="J69" s="46">
        <v>51.97</v>
      </c>
    </row>
    <row r="70" spans="10:10">
      <c r="J70" s="46">
        <v>52.54</v>
      </c>
    </row>
    <row r="71" spans="10:10">
      <c r="J71" s="46">
        <v>52.95</v>
      </c>
    </row>
    <row r="72" spans="10:10">
      <c r="J72" s="46">
        <v>54.16</v>
      </c>
    </row>
    <row r="73" spans="10:10">
      <c r="J73" s="47">
        <v>54.69</v>
      </c>
    </row>
    <row r="74" spans="10:10">
      <c r="J74" s="47">
        <v>54.73</v>
      </c>
    </row>
    <row r="75" spans="10:10">
      <c r="J75" s="47">
        <v>54.83</v>
      </c>
    </row>
    <row r="76" spans="10:10">
      <c r="J76" s="47">
        <v>55.31</v>
      </c>
    </row>
    <row r="77" spans="10:10">
      <c r="J77" s="47">
        <v>55.65</v>
      </c>
    </row>
    <row r="78" spans="10:10">
      <c r="J78" s="47">
        <v>56.2</v>
      </c>
    </row>
    <row r="79" spans="10:10">
      <c r="J79" s="47">
        <v>56.48</v>
      </c>
    </row>
    <row r="80" spans="10:10">
      <c r="J80" s="47">
        <v>56.52</v>
      </c>
    </row>
    <row r="81" spans="10:10">
      <c r="J81" s="45">
        <v>59.64</v>
      </c>
    </row>
    <row r="82" spans="10:10">
      <c r="J82" s="45">
        <v>60.04</v>
      </c>
    </row>
    <row r="83" spans="10:10">
      <c r="J83" s="45">
        <v>60.56</v>
      </c>
    </row>
    <row r="84" spans="10:10">
      <c r="J84" s="45">
        <v>60.93</v>
      </c>
    </row>
    <row r="85" spans="10:10">
      <c r="J85" s="45">
        <v>63.11</v>
      </c>
    </row>
    <row r="86" spans="10:10">
      <c r="J86" s="45">
        <v>64.39</v>
      </c>
    </row>
    <row r="87" spans="10:10">
      <c r="J87" s="45">
        <v>64.78</v>
      </c>
    </row>
    <row r="88" spans="10:10">
      <c r="J88" s="45">
        <v>65.150000000000006</v>
      </c>
    </row>
    <row r="89" spans="10:10">
      <c r="J89" s="45">
        <v>71.31</v>
      </c>
    </row>
  </sheetData>
  <phoneticPr fontId="12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</vt:lpstr>
      <vt:lpstr>Test Kołmogorowa</vt:lpstr>
    </vt:vector>
  </TitlesOfParts>
  <Company>Politechnika Wrocławska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Greber</dc:creator>
  <cp:lastModifiedBy>Radosław Wojaczek</cp:lastModifiedBy>
  <dcterms:created xsi:type="dcterms:W3CDTF">2004-02-07T00:40:38Z</dcterms:created>
  <dcterms:modified xsi:type="dcterms:W3CDTF">2016-04-27T18:45:48Z</dcterms:modified>
</cp:coreProperties>
</file>