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jercicio" sheetId="1" r:id="rId1"/>
    <sheet name="Diseño de Prueb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2" l="1"/>
  <c r="C51" i="2"/>
  <c r="C50" i="2"/>
  <c r="G49" i="2"/>
  <c r="G50" i="2"/>
  <c r="D50" i="2"/>
  <c r="D48" i="2"/>
  <c r="C49" i="2"/>
  <c r="F50" i="2" s="1"/>
  <c r="F49" i="2"/>
  <c r="D49" i="2" s="1"/>
  <c r="C48" i="2"/>
  <c r="F48" i="2" s="1"/>
  <c r="E46" i="2"/>
  <c r="G48" i="2"/>
  <c r="G47" i="2"/>
  <c r="G46" i="2"/>
  <c r="G45" i="2"/>
  <c r="G44" i="2"/>
  <c r="G43" i="2"/>
  <c r="G42" i="2"/>
  <c r="G41" i="2"/>
  <c r="G40" i="2"/>
  <c r="G38" i="2"/>
  <c r="G39" i="2"/>
  <c r="D37" i="2"/>
  <c r="D38" i="2"/>
  <c r="G37" i="2"/>
  <c r="F39" i="2"/>
  <c r="E45" i="2"/>
  <c r="E44" i="2"/>
  <c r="E43" i="2"/>
  <c r="D47" i="2"/>
  <c r="D44" i="2"/>
  <c r="D43" i="2"/>
  <c r="B48" i="2"/>
  <c r="B47" i="2"/>
  <c r="B46" i="2"/>
  <c r="B45" i="2"/>
  <c r="C47" i="2"/>
  <c r="F47" i="2" s="1"/>
  <c r="C46" i="2"/>
  <c r="F46" i="2" s="1"/>
  <c r="C45" i="2"/>
  <c r="F45" i="2" s="1"/>
  <c r="C44" i="2"/>
  <c r="F44" i="2" s="1"/>
  <c r="C43" i="2"/>
  <c r="F43" i="2" s="1"/>
  <c r="E48" i="2"/>
  <c r="E47" i="2"/>
  <c r="D46" i="2"/>
  <c r="D45" i="2"/>
  <c r="B44" i="2"/>
  <c r="B43" i="2"/>
  <c r="E41" i="2"/>
  <c r="E40" i="2"/>
  <c r="E38" i="2"/>
  <c r="E42" i="2"/>
  <c r="E39" i="2"/>
  <c r="E37" i="2"/>
  <c r="D42" i="2"/>
  <c r="D39" i="2"/>
  <c r="D41" i="2"/>
  <c r="D40" i="2"/>
  <c r="C42" i="2"/>
  <c r="C40" i="2"/>
  <c r="C41" i="2"/>
  <c r="F41" i="2" s="1"/>
  <c r="C39" i="2"/>
  <c r="C38" i="2"/>
  <c r="C37" i="2"/>
  <c r="F37" i="2" s="1"/>
  <c r="B40" i="2"/>
  <c r="B39" i="2"/>
  <c r="B42" i="2"/>
  <c r="B41" i="2"/>
  <c r="B38" i="2"/>
  <c r="B37" i="2"/>
  <c r="F34" i="2"/>
  <c r="L24" i="2"/>
  <c r="F51" i="2" l="1"/>
</calcChain>
</file>

<file path=xl/sharedStrings.xml><?xml version="1.0" encoding="utf-8"?>
<sst xmlns="http://schemas.openxmlformats.org/spreadsheetml/2006/main" count="142" uniqueCount="90">
  <si>
    <t>Variables de entrada:</t>
  </si>
  <si>
    <t>Variables de salida:</t>
  </si>
  <si>
    <t>1. Funcionalidad que se requiere probar</t>
  </si>
  <si>
    <t>Proceso</t>
  </si>
  <si>
    <t>Generación de Factura</t>
  </si>
  <si>
    <t>Sub Proceso</t>
  </si>
  <si>
    <t>Generación cobros</t>
  </si>
  <si>
    <t>Funcionalidad</t>
  </si>
  <si>
    <t>Generación cobro por mora</t>
  </si>
  <si>
    <t>Datos asociados a la factura del mes anterior:</t>
  </si>
  <si>
    <t>Fecha Vencimiento</t>
  </si>
  <si>
    <t>Fecha de Pago</t>
  </si>
  <si>
    <t>Valor Pago</t>
  </si>
  <si>
    <t>Cobro de mora que puede ser:</t>
  </si>
  <si>
    <t>a.</t>
  </si>
  <si>
    <t>b.</t>
  </si>
  <si>
    <t>Total aplicado sobre el valor de la deuda</t>
  </si>
  <si>
    <t>c.</t>
  </si>
  <si>
    <t>Proporcional por los días de diferencia entre fecha de pago - fecha de generación de la factura, sobre el valor pagado</t>
  </si>
  <si>
    <t>d.</t>
  </si>
  <si>
    <t>e.</t>
  </si>
  <si>
    <t>f.</t>
  </si>
  <si>
    <t>g.</t>
  </si>
  <si>
    <t>Pago Total?</t>
  </si>
  <si>
    <t>Pago Antes de Vencimiento?</t>
  </si>
  <si>
    <t>Generación del cobro en la nueva factura del mes</t>
  </si>
  <si>
    <t>Condiciones</t>
  </si>
  <si>
    <t>Acciones</t>
  </si>
  <si>
    <t>Cobro proporcional</t>
  </si>
  <si>
    <t>Cobro total</t>
  </si>
  <si>
    <t>S</t>
  </si>
  <si>
    <t>N</t>
  </si>
  <si>
    <t>P</t>
  </si>
  <si>
    <t>T</t>
  </si>
  <si>
    <t>Regla 1</t>
  </si>
  <si>
    <t>Regla 2</t>
  </si>
  <si>
    <t>Regla 3</t>
  </si>
  <si>
    <t>Regla 4</t>
  </si>
  <si>
    <t>2. Identificación de Variables de Entrada y Salida</t>
  </si>
  <si>
    <t>3. Clases de equivalencia y AVL</t>
  </si>
  <si>
    <t>Condición</t>
  </si>
  <si>
    <t>Valores Válidos</t>
  </si>
  <si>
    <t>Valores No Válidos</t>
  </si>
  <si>
    <t>Variables</t>
  </si>
  <si>
    <t>Rango</t>
  </si>
  <si>
    <t>Valor Factura</t>
  </si>
  <si>
    <t>&lt;10000 y &gt;9mill</t>
  </si>
  <si>
    <t>10000 … 9mill</t>
  </si>
  <si>
    <t>Fecha de Creación Factura</t>
  </si>
  <si>
    <t>1 o 30 mes</t>
  </si>
  <si>
    <t>4. Aplicando Tablas de Decisión. Casos de negocio</t>
  </si>
  <si>
    <t>Tipo Pago</t>
  </si>
  <si>
    <t>Regla 5</t>
  </si>
  <si>
    <t>Genera Cobro RM</t>
  </si>
  <si>
    <t>Factura Sep</t>
  </si>
  <si>
    <t>FV 15 sep</t>
  </si>
  <si>
    <t>Fpago 13 sep</t>
  </si>
  <si>
    <t>Valores</t>
  </si>
  <si>
    <t>antes</t>
  </si>
  <si>
    <t>Deuda</t>
  </si>
  <si>
    <t>Factura oct RM</t>
  </si>
  <si>
    <t>despues</t>
  </si>
  <si>
    <t>n/a</t>
  </si>
  <si>
    <t>AVL-Validos</t>
  </si>
  <si>
    <t>AVL-NoValidos</t>
  </si>
  <si>
    <t>10000, 9mill</t>
  </si>
  <si>
    <t>9999 y 9mill1</t>
  </si>
  <si>
    <t>FC+15dias</t>
  </si>
  <si>
    <t>FC+5 … FC+30</t>
  </si>
  <si>
    <t>N/A</t>
  </si>
  <si>
    <t>&lt;FC+5 y &gt;FC+30</t>
  </si>
  <si>
    <t>FC+15</t>
  </si>
  <si>
    <t>FC+5, FC+30</t>
  </si>
  <si>
    <t>FC+4 Y FC+31</t>
  </si>
  <si>
    <t>1, 30</t>
  </si>
  <si>
    <t>5. Aplicando Arreglos Ortogonales</t>
  </si>
  <si>
    <t>9mill</t>
  </si>
  <si>
    <t>9mill1</t>
  </si>
  <si>
    <t>FC+5</t>
  </si>
  <si>
    <t>FC+30</t>
  </si>
  <si>
    <t>FC+4</t>
  </si>
  <si>
    <t>Variable1</t>
  </si>
  <si>
    <t>Variable2</t>
  </si>
  <si>
    <t>Variable3</t>
  </si>
  <si>
    <t>Variable4</t>
  </si>
  <si>
    <t>Caso</t>
  </si>
  <si>
    <t>Resultado</t>
  </si>
  <si>
    <t>No hay cobro de Mora</t>
  </si>
  <si>
    <t>FC+29</t>
  </si>
  <si>
    <t>Generar reporte de inconsistencia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</si>
</sst>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wrapText="1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0" xfId="0" applyNumberFormat="1"/>
    <xf numFmtId="0" fontId="2" fillId="2" borderId="1" xfId="0" applyFont="1" applyFill="1" applyBorder="1"/>
    <xf numFmtId="0" fontId="0" fillId="2" borderId="1" xfId="0" applyFill="1" applyBorder="1"/>
    <xf numFmtId="0" fontId="0" fillId="2" borderId="5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2" fillId="0" borderId="0" xfId="0" applyFont="1" applyFill="1" applyBorder="1" applyAlignment="1">
      <alignment horizontal="left" indent="1"/>
    </xf>
    <xf numFmtId="0" fontId="0" fillId="0" borderId="8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/>
    <xf numFmtId="0" fontId="2" fillId="0" borderId="5" xfId="0" applyFont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3" fillId="4" borderId="0" xfId="0" applyFont="1" applyFill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589867</xdr:colOff>
      <xdr:row>18</xdr:row>
      <xdr:rowOff>47190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66667" cy="34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0</xdr:row>
      <xdr:rowOff>0</xdr:rowOff>
    </xdr:from>
    <xdr:to>
      <xdr:col>18</xdr:col>
      <xdr:colOff>170746</xdr:colOff>
      <xdr:row>17</xdr:row>
      <xdr:rowOff>171024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4975" y="0"/>
          <a:ext cx="5628571" cy="3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J14" sqref="J14"/>
    </sheetView>
  </sheetViews>
  <sheetFormatPr baseColWidth="10" defaultRowHeight="15" x14ac:dyDescent="0.25"/>
  <cols>
    <col min="1" max="1" width="20.5703125" customWidth="1"/>
    <col min="2" max="2" width="17.5703125" customWidth="1"/>
    <col min="3" max="3" width="25.42578125" customWidth="1"/>
    <col min="4" max="4" width="7.7109375" customWidth="1"/>
    <col min="5" max="5" width="18.140625" bestFit="1" customWidth="1"/>
    <col min="6" max="6" width="13.5703125" bestFit="1" customWidth="1"/>
    <col min="7" max="7" width="10.42578125" bestFit="1" customWidth="1"/>
    <col min="8" max="8" width="9.85546875" bestFit="1" customWidth="1"/>
    <col min="9" max="9" width="14.7109375" bestFit="1" customWidth="1"/>
    <col min="10" max="10" width="11.7109375" bestFit="1" customWidth="1"/>
    <col min="11" max="11" width="17.85546875" bestFit="1" customWidth="1"/>
    <col min="12" max="12" width="14.28515625" bestFit="1" customWidth="1"/>
  </cols>
  <sheetData>
    <row r="1" spans="1:13" x14ac:dyDescent="0.25">
      <c r="A1" s="8" t="s">
        <v>2</v>
      </c>
    </row>
    <row r="2" spans="1:13" x14ac:dyDescent="0.25">
      <c r="A2" s="6" t="s">
        <v>3</v>
      </c>
      <c r="B2" s="6" t="s">
        <v>5</v>
      </c>
      <c r="C2" s="6" t="s">
        <v>7</v>
      </c>
    </row>
    <row r="3" spans="1:13" x14ac:dyDescent="0.25">
      <c r="A3" s="1" t="s">
        <v>4</v>
      </c>
      <c r="B3" s="1" t="s">
        <v>6</v>
      </c>
      <c r="C3" s="1" t="s">
        <v>8</v>
      </c>
    </row>
    <row r="4" spans="1:13" x14ac:dyDescent="0.25">
      <c r="H4" s="9" t="s">
        <v>39</v>
      </c>
      <c r="I4" s="9"/>
      <c r="J4" s="9"/>
    </row>
    <row r="5" spans="1:13" x14ac:dyDescent="0.25">
      <c r="A5" s="8" t="s">
        <v>38</v>
      </c>
      <c r="D5" s="12" t="s">
        <v>43</v>
      </c>
      <c r="E5" s="13"/>
      <c r="F5" s="13"/>
      <c r="G5" s="14"/>
      <c r="H5" s="29" t="s">
        <v>40</v>
      </c>
      <c r="I5" s="29" t="s">
        <v>41</v>
      </c>
      <c r="J5" s="32" t="s">
        <v>63</v>
      </c>
      <c r="K5" s="29" t="s">
        <v>42</v>
      </c>
      <c r="L5" s="32" t="s">
        <v>64</v>
      </c>
    </row>
    <row r="6" spans="1:13" x14ac:dyDescent="0.25">
      <c r="A6" s="8" t="s">
        <v>0</v>
      </c>
      <c r="B6" t="s">
        <v>9</v>
      </c>
      <c r="D6" s="1" t="s">
        <v>14</v>
      </c>
      <c r="E6" s="10" t="s">
        <v>45</v>
      </c>
      <c r="F6" s="10"/>
      <c r="G6" s="10"/>
      <c r="H6" s="30" t="s">
        <v>44</v>
      </c>
      <c r="I6" s="30" t="s">
        <v>47</v>
      </c>
      <c r="J6" s="33" t="s">
        <v>65</v>
      </c>
      <c r="K6" s="30" t="s">
        <v>46</v>
      </c>
      <c r="L6" s="33" t="s">
        <v>66</v>
      </c>
    </row>
    <row r="7" spans="1:13" x14ac:dyDescent="0.25">
      <c r="A7" s="8"/>
      <c r="D7" s="1" t="s">
        <v>15</v>
      </c>
      <c r="E7" s="11" t="s">
        <v>10</v>
      </c>
      <c r="F7" s="11"/>
      <c r="G7" s="11"/>
      <c r="H7" s="30" t="s">
        <v>44</v>
      </c>
      <c r="I7" s="30" t="s">
        <v>67</v>
      </c>
      <c r="J7" s="33" t="s">
        <v>71</v>
      </c>
      <c r="K7" s="30" t="s">
        <v>69</v>
      </c>
      <c r="L7" s="33" t="s">
        <v>69</v>
      </c>
    </row>
    <row r="8" spans="1:13" x14ac:dyDescent="0.25">
      <c r="A8" s="8"/>
      <c r="D8" s="1" t="s">
        <v>17</v>
      </c>
      <c r="E8" s="11" t="s">
        <v>11</v>
      </c>
      <c r="F8" s="11"/>
      <c r="G8" s="11"/>
      <c r="H8" s="30" t="s">
        <v>44</v>
      </c>
      <c r="I8" s="30" t="s">
        <v>68</v>
      </c>
      <c r="J8" s="34" t="s">
        <v>72</v>
      </c>
      <c r="K8" s="30" t="s">
        <v>70</v>
      </c>
      <c r="L8" s="33" t="s">
        <v>73</v>
      </c>
    </row>
    <row r="9" spans="1:13" x14ac:dyDescent="0.25">
      <c r="A9" s="8"/>
      <c r="D9" s="1" t="s">
        <v>19</v>
      </c>
      <c r="E9" s="11" t="s">
        <v>12</v>
      </c>
      <c r="F9" s="11"/>
      <c r="G9" s="11"/>
      <c r="H9" s="31" t="s">
        <v>44</v>
      </c>
      <c r="I9" s="31" t="s">
        <v>47</v>
      </c>
      <c r="J9" s="33" t="s">
        <v>65</v>
      </c>
      <c r="K9" s="30" t="s">
        <v>46</v>
      </c>
      <c r="L9" s="33" t="s">
        <v>66</v>
      </c>
    </row>
    <row r="10" spans="1:13" x14ac:dyDescent="0.25">
      <c r="A10" s="8"/>
      <c r="D10" s="1" t="s">
        <v>20</v>
      </c>
      <c r="E10" s="11" t="s">
        <v>48</v>
      </c>
      <c r="F10" s="11"/>
      <c r="G10" s="11"/>
      <c r="H10" s="30" t="s">
        <v>44</v>
      </c>
      <c r="I10" s="30" t="s">
        <v>49</v>
      </c>
      <c r="J10" s="33" t="s">
        <v>74</v>
      </c>
      <c r="K10" s="30" t="s">
        <v>69</v>
      </c>
      <c r="L10" s="33" t="s">
        <v>69</v>
      </c>
    </row>
    <row r="11" spans="1:13" ht="15" customHeight="1" x14ac:dyDescent="0.25">
      <c r="A11" s="8"/>
      <c r="D11" s="1" t="s">
        <v>21</v>
      </c>
      <c r="E11" s="11" t="s">
        <v>23</v>
      </c>
      <c r="F11" s="11"/>
      <c r="G11" s="11"/>
      <c r="H11" s="15"/>
      <c r="I11" s="15"/>
      <c r="J11" s="15"/>
    </row>
    <row r="12" spans="1:13" x14ac:dyDescent="0.25">
      <c r="A12" s="8"/>
      <c r="D12" s="1" t="s">
        <v>22</v>
      </c>
      <c r="E12" s="16" t="s">
        <v>24</v>
      </c>
      <c r="F12" s="17"/>
      <c r="G12" s="18"/>
      <c r="H12" s="15"/>
      <c r="I12" s="15"/>
      <c r="J12" s="15"/>
    </row>
    <row r="13" spans="1:13" ht="45" customHeight="1" x14ac:dyDescent="0.25">
      <c r="A13" s="8" t="s">
        <v>1</v>
      </c>
      <c r="B13" t="s">
        <v>13</v>
      </c>
      <c r="D13" s="1" t="s">
        <v>14</v>
      </c>
      <c r="E13" s="11" t="s">
        <v>18</v>
      </c>
      <c r="F13" s="11"/>
      <c r="G13" s="11"/>
      <c r="M13">
        <v>30</v>
      </c>
    </row>
    <row r="14" spans="1:13" x14ac:dyDescent="0.25">
      <c r="D14" s="1" t="s">
        <v>15</v>
      </c>
      <c r="E14" s="11" t="s">
        <v>16</v>
      </c>
      <c r="F14" s="11"/>
      <c r="G14" s="11"/>
      <c r="M14">
        <v>20</v>
      </c>
    </row>
    <row r="15" spans="1:13" ht="30.75" customHeight="1" x14ac:dyDescent="0.25">
      <c r="D15" s="1" t="s">
        <v>17</v>
      </c>
      <c r="E15" s="11" t="s">
        <v>25</v>
      </c>
      <c r="F15" s="11"/>
      <c r="G15" s="11"/>
    </row>
    <row r="16" spans="1:13" x14ac:dyDescent="0.25">
      <c r="D16" s="38" t="s">
        <v>19</v>
      </c>
      <c r="E16" s="10" t="s">
        <v>87</v>
      </c>
      <c r="F16" s="10"/>
      <c r="G16" s="10"/>
    </row>
    <row r="17" spans="1:15" x14ac:dyDescent="0.25">
      <c r="D17" s="38" t="s">
        <v>20</v>
      </c>
      <c r="E17" s="10" t="s">
        <v>89</v>
      </c>
      <c r="F17" s="10"/>
      <c r="G17" s="10"/>
    </row>
    <row r="18" spans="1:15" x14ac:dyDescent="0.25">
      <c r="D18" s="38"/>
      <c r="E18" s="10"/>
      <c r="F18" s="10"/>
      <c r="G18" s="10"/>
    </row>
    <row r="19" spans="1:15" x14ac:dyDescent="0.25">
      <c r="D19" s="38"/>
      <c r="E19" s="10"/>
      <c r="F19" s="10"/>
      <c r="G19" s="10"/>
      <c r="I19" t="s">
        <v>57</v>
      </c>
    </row>
    <row r="20" spans="1:15" x14ac:dyDescent="0.25">
      <c r="A20" s="21" t="s">
        <v>50</v>
      </c>
      <c r="B20" s="22"/>
      <c r="C20" s="22"/>
      <c r="D20" s="22"/>
      <c r="E20" s="22"/>
      <c r="F20" s="22"/>
      <c r="G20" s="24"/>
      <c r="I20" t="s">
        <v>54</v>
      </c>
      <c r="J20">
        <v>100</v>
      </c>
      <c r="K20">
        <v>100</v>
      </c>
      <c r="L20">
        <v>100</v>
      </c>
      <c r="M20">
        <v>100</v>
      </c>
      <c r="N20">
        <v>100</v>
      </c>
    </row>
    <row r="21" spans="1:15" x14ac:dyDescent="0.25">
      <c r="A21" s="6" t="s">
        <v>26</v>
      </c>
      <c r="B21" s="7" t="s">
        <v>34</v>
      </c>
      <c r="C21" s="7" t="s">
        <v>35</v>
      </c>
      <c r="D21" s="7" t="s">
        <v>36</v>
      </c>
      <c r="E21" s="7" t="s">
        <v>37</v>
      </c>
      <c r="F21" s="23" t="s">
        <v>52</v>
      </c>
      <c r="G21" s="25"/>
      <c r="I21" s="26" t="s">
        <v>55</v>
      </c>
      <c r="J21" s="26" t="s">
        <v>58</v>
      </c>
      <c r="K21" s="26" t="s">
        <v>58</v>
      </c>
      <c r="L21" s="26" t="s">
        <v>61</v>
      </c>
      <c r="M21" s="26" t="s">
        <v>61</v>
      </c>
      <c r="N21" s="28" t="s">
        <v>62</v>
      </c>
      <c r="O21" s="28">
        <v>44094</v>
      </c>
    </row>
    <row r="22" spans="1:15" x14ac:dyDescent="0.25">
      <c r="A22" s="2" t="s">
        <v>51</v>
      </c>
      <c r="B22" s="4" t="s">
        <v>33</v>
      </c>
      <c r="C22" s="4" t="s">
        <v>33</v>
      </c>
      <c r="D22" s="5" t="s">
        <v>32</v>
      </c>
      <c r="E22" s="5" t="s">
        <v>32</v>
      </c>
      <c r="F22" s="5" t="s">
        <v>31</v>
      </c>
      <c r="I22" s="27" t="s">
        <v>56</v>
      </c>
      <c r="J22">
        <v>100</v>
      </c>
      <c r="K22">
        <v>50</v>
      </c>
      <c r="L22">
        <v>100</v>
      </c>
      <c r="M22">
        <v>50</v>
      </c>
      <c r="N22">
        <v>0</v>
      </c>
    </row>
    <row r="23" spans="1:15" ht="29.25" customHeight="1" x14ac:dyDescent="0.25">
      <c r="A23" s="2" t="s">
        <v>24</v>
      </c>
      <c r="B23" s="4" t="s">
        <v>30</v>
      </c>
      <c r="C23" s="4" t="s">
        <v>31</v>
      </c>
      <c r="D23" s="5" t="s">
        <v>30</v>
      </c>
      <c r="E23" s="5" t="s">
        <v>31</v>
      </c>
      <c r="F23" s="5" t="s">
        <v>31</v>
      </c>
      <c r="I23" s="27" t="s">
        <v>59</v>
      </c>
      <c r="J23">
        <v>0</v>
      </c>
      <c r="K23">
        <v>50</v>
      </c>
      <c r="L23">
        <v>0</v>
      </c>
      <c r="M23">
        <v>50</v>
      </c>
      <c r="N23">
        <v>100</v>
      </c>
    </row>
    <row r="24" spans="1:15" x14ac:dyDescent="0.25">
      <c r="A24" s="6" t="s">
        <v>27</v>
      </c>
      <c r="B24" s="5"/>
      <c r="C24" s="5"/>
      <c r="D24" s="5"/>
      <c r="E24" s="5"/>
      <c r="F24" s="1"/>
      <c r="I24" s="27" t="s">
        <v>60</v>
      </c>
      <c r="J24">
        <v>0</v>
      </c>
      <c r="K24">
        <v>5</v>
      </c>
      <c r="L24">
        <f>(10*20)/30</f>
        <v>6.666666666666667</v>
      </c>
      <c r="M24">
        <v>8.33</v>
      </c>
      <c r="N24">
        <v>10</v>
      </c>
    </row>
    <row r="25" spans="1:15" x14ac:dyDescent="0.25">
      <c r="A25" s="3" t="s">
        <v>28</v>
      </c>
      <c r="B25" s="5" t="s">
        <v>31</v>
      </c>
      <c r="C25" s="5" t="s">
        <v>30</v>
      </c>
      <c r="D25" s="5" t="s">
        <v>31</v>
      </c>
      <c r="E25" s="5" t="s">
        <v>30</v>
      </c>
      <c r="F25" s="5" t="s">
        <v>31</v>
      </c>
    </row>
    <row r="26" spans="1:15" x14ac:dyDescent="0.25">
      <c r="A26" s="3" t="s">
        <v>29</v>
      </c>
      <c r="B26" s="5" t="s">
        <v>31</v>
      </c>
      <c r="C26" s="5" t="s">
        <v>31</v>
      </c>
      <c r="D26" s="5" t="s">
        <v>30</v>
      </c>
      <c r="E26" s="5" t="s">
        <v>30</v>
      </c>
      <c r="F26" s="5" t="s">
        <v>30</v>
      </c>
    </row>
    <row r="27" spans="1:15" x14ac:dyDescent="0.25">
      <c r="A27" s="3" t="s">
        <v>53</v>
      </c>
      <c r="B27" s="5" t="s">
        <v>31</v>
      </c>
      <c r="C27" s="5" t="s">
        <v>30</v>
      </c>
      <c r="D27" s="5" t="s">
        <v>30</v>
      </c>
      <c r="E27" s="5" t="s">
        <v>30</v>
      </c>
      <c r="F27" s="5" t="s">
        <v>30</v>
      </c>
    </row>
    <row r="29" spans="1:15" x14ac:dyDescent="0.25">
      <c r="A29" s="35" t="s">
        <v>75</v>
      </c>
    </row>
    <row r="30" spans="1:15" ht="15" customHeight="1" x14ac:dyDescent="0.25">
      <c r="A30" s="41" t="s">
        <v>45</v>
      </c>
      <c r="B30" s="42" t="s">
        <v>48</v>
      </c>
      <c r="C30" s="42" t="s">
        <v>11</v>
      </c>
      <c r="D30" s="42" t="s">
        <v>12</v>
      </c>
      <c r="F30" s="19" t="s">
        <v>81</v>
      </c>
      <c r="G30" s="43" t="s">
        <v>82</v>
      </c>
      <c r="H30" s="43" t="s">
        <v>83</v>
      </c>
      <c r="I30" s="43" t="s">
        <v>84</v>
      </c>
    </row>
    <row r="31" spans="1:15" x14ac:dyDescent="0.25">
      <c r="A31" s="44">
        <v>10000</v>
      </c>
      <c r="B31" s="44">
        <v>1</v>
      </c>
      <c r="C31" s="44" t="s">
        <v>78</v>
      </c>
      <c r="D31" s="44">
        <v>10000</v>
      </c>
      <c r="F31" s="37">
        <v>1</v>
      </c>
      <c r="G31" s="37">
        <v>1</v>
      </c>
      <c r="H31" s="37">
        <v>1</v>
      </c>
      <c r="I31" s="37">
        <v>1</v>
      </c>
    </row>
    <row r="32" spans="1:15" x14ac:dyDescent="0.25">
      <c r="A32" s="44" t="s">
        <v>76</v>
      </c>
      <c r="B32" s="44">
        <v>30</v>
      </c>
      <c r="C32" s="44" t="s">
        <v>88</v>
      </c>
      <c r="D32" s="44" t="s">
        <v>76</v>
      </c>
      <c r="F32" s="37">
        <v>2</v>
      </c>
      <c r="G32" s="37">
        <v>2</v>
      </c>
      <c r="H32" s="37">
        <v>2</v>
      </c>
      <c r="I32" s="37">
        <v>2</v>
      </c>
    </row>
    <row r="33" spans="1:10" x14ac:dyDescent="0.25">
      <c r="A33" s="39">
        <v>9999</v>
      </c>
      <c r="B33" s="39"/>
      <c r="C33" s="39" t="s">
        <v>80</v>
      </c>
      <c r="D33" s="40">
        <v>9999</v>
      </c>
      <c r="E33" s="36"/>
    </row>
    <row r="34" spans="1:10" x14ac:dyDescent="0.25">
      <c r="A34" s="39" t="s">
        <v>77</v>
      </c>
      <c r="B34" s="39"/>
      <c r="C34" s="39" t="s">
        <v>79</v>
      </c>
      <c r="D34" s="39" t="s">
        <v>77</v>
      </c>
      <c r="F34" s="45">
        <f>2*2*2*2</f>
        <v>16</v>
      </c>
    </row>
    <row r="36" spans="1:10" ht="45" x14ac:dyDescent="0.25">
      <c r="A36" s="6" t="s">
        <v>85</v>
      </c>
      <c r="B36" s="20" t="s">
        <v>45</v>
      </c>
      <c r="C36" s="46" t="s">
        <v>48</v>
      </c>
      <c r="D36" s="46" t="s">
        <v>11</v>
      </c>
      <c r="E36" s="46" t="s">
        <v>12</v>
      </c>
      <c r="F36" s="48" t="s">
        <v>10</v>
      </c>
      <c r="G36" s="49" t="s">
        <v>86</v>
      </c>
      <c r="H36" s="49"/>
      <c r="I36" s="49"/>
      <c r="J36" s="49"/>
    </row>
    <row r="37" spans="1:10" ht="74.25" customHeight="1" x14ac:dyDescent="0.25">
      <c r="A37" s="5">
        <v>1</v>
      </c>
      <c r="B37" s="5">
        <f>A31</f>
        <v>10000</v>
      </c>
      <c r="C37" s="5">
        <f>B31</f>
        <v>1</v>
      </c>
      <c r="D37" s="5" t="str">
        <f>C31</f>
        <v>FC+5</v>
      </c>
      <c r="E37" s="5">
        <f>D31</f>
        <v>10000</v>
      </c>
      <c r="F37" s="5">
        <f>C37+15</f>
        <v>16</v>
      </c>
      <c r="G37" s="50" t="str">
        <f>E16</f>
        <v>No hay cobro de Mora</v>
      </c>
      <c r="H37" s="50"/>
      <c r="I37" s="50"/>
      <c r="J37" s="50"/>
    </row>
    <row r="38" spans="1:10" ht="74.25" customHeight="1" x14ac:dyDescent="0.25">
      <c r="A38" s="5">
        <v>2</v>
      </c>
      <c r="B38" s="5">
        <f>A31</f>
        <v>10000</v>
      </c>
      <c r="C38" s="5">
        <f>B32</f>
        <v>30</v>
      </c>
      <c r="D38" s="5" t="str">
        <f>C32</f>
        <v>FC+29</v>
      </c>
      <c r="E38" s="5" t="str">
        <f>D32</f>
        <v>9mill</v>
      </c>
      <c r="F38" s="5">
        <v>15</v>
      </c>
      <c r="G38" s="50" t="str">
        <f>CONCATENATE(E13,E15)</f>
        <v>Proporcional por los días de diferencia entre fecha de pago - fecha de generación de la factura, sobre el valor pagadoGeneración del cobro en la nueva factura del mes</v>
      </c>
      <c r="H38" s="50"/>
      <c r="I38" s="50"/>
      <c r="J38" s="50"/>
    </row>
    <row r="39" spans="1:10" ht="74.25" customHeight="1" x14ac:dyDescent="0.25">
      <c r="A39" s="5">
        <v>3</v>
      </c>
      <c r="B39" s="5" t="str">
        <f>A32</f>
        <v>9mill</v>
      </c>
      <c r="C39" s="5">
        <f>B31</f>
        <v>1</v>
      </c>
      <c r="D39" s="5" t="str">
        <f>C32</f>
        <v>FC+29</v>
      </c>
      <c r="E39" s="5">
        <f>D31</f>
        <v>10000</v>
      </c>
      <c r="F39" s="5">
        <f t="shared" ref="F39:F47" si="0">C39+15</f>
        <v>16</v>
      </c>
      <c r="G39" s="50" t="str">
        <f>CONCATENATE(E13,E14,E15)</f>
        <v>Proporcional por los días de diferencia entre fecha de pago - fecha de generación de la factura, sobre el valor pagadoTotal aplicado sobre el valor de la deudaGeneración del cobro en la nueva factura del mes</v>
      </c>
      <c r="H39" s="50"/>
      <c r="I39" s="50"/>
      <c r="J39" s="50"/>
    </row>
    <row r="40" spans="1:10" ht="74.25" customHeight="1" x14ac:dyDescent="0.25">
      <c r="A40" s="5">
        <v>4</v>
      </c>
      <c r="B40" s="5" t="str">
        <f>A32</f>
        <v>9mill</v>
      </c>
      <c r="C40" s="5">
        <f>B32</f>
        <v>30</v>
      </c>
      <c r="D40" s="5" t="str">
        <f>C31</f>
        <v>FC+5</v>
      </c>
      <c r="E40" s="5" t="str">
        <f>D32</f>
        <v>9mill</v>
      </c>
      <c r="F40" s="5">
        <v>15</v>
      </c>
      <c r="G40" s="50" t="str">
        <f>E16</f>
        <v>No hay cobro de Mora</v>
      </c>
      <c r="H40" s="50"/>
      <c r="I40" s="50"/>
      <c r="J40" s="50"/>
    </row>
    <row r="41" spans="1:10" ht="74.25" customHeight="1" x14ac:dyDescent="0.25">
      <c r="A41" s="5">
        <v>5</v>
      </c>
      <c r="B41" s="5">
        <f>A31</f>
        <v>10000</v>
      </c>
      <c r="C41" s="5">
        <f>B31</f>
        <v>1</v>
      </c>
      <c r="D41" s="5" t="str">
        <f>C31</f>
        <v>FC+5</v>
      </c>
      <c r="E41" s="5" t="str">
        <f>D32</f>
        <v>9mill</v>
      </c>
      <c r="F41" s="5">
        <f t="shared" si="0"/>
        <v>16</v>
      </c>
      <c r="G41" s="50" t="str">
        <f>E16</f>
        <v>No hay cobro de Mora</v>
      </c>
      <c r="H41" s="50"/>
      <c r="I41" s="50"/>
      <c r="J41" s="50"/>
    </row>
    <row r="42" spans="1:10" ht="74.25" customHeight="1" x14ac:dyDescent="0.25">
      <c r="A42" s="5">
        <v>6</v>
      </c>
      <c r="B42" s="5">
        <f>A31</f>
        <v>10000</v>
      </c>
      <c r="C42" s="5">
        <f>B32</f>
        <v>30</v>
      </c>
      <c r="D42" s="5" t="str">
        <f>C32</f>
        <v>FC+29</v>
      </c>
      <c r="E42" s="5">
        <f>D31</f>
        <v>10000</v>
      </c>
      <c r="F42" s="5">
        <v>15</v>
      </c>
      <c r="G42" s="50" t="str">
        <f>CONCATENATE(E13,E15)</f>
        <v>Proporcional por los días de diferencia entre fecha de pago - fecha de generación de la factura, sobre el valor pagadoGeneración del cobro en la nueva factura del mes</v>
      </c>
      <c r="H42" s="50"/>
      <c r="I42" s="50"/>
      <c r="J42" s="50"/>
    </row>
    <row r="43" spans="1:10" ht="74.25" customHeight="1" x14ac:dyDescent="0.25">
      <c r="A43" s="5">
        <v>7</v>
      </c>
      <c r="B43" s="47">
        <f>A33</f>
        <v>9999</v>
      </c>
      <c r="C43" s="5">
        <f>B31</f>
        <v>1</v>
      </c>
      <c r="D43" s="5" t="str">
        <f>C31</f>
        <v>FC+5</v>
      </c>
      <c r="E43" s="5">
        <f>D31</f>
        <v>10000</v>
      </c>
      <c r="F43" s="5">
        <f t="shared" si="0"/>
        <v>16</v>
      </c>
      <c r="G43" s="50" t="str">
        <f>E17</f>
        <v>Generar reporte de inconsistencia</v>
      </c>
      <c r="H43" s="50"/>
      <c r="I43" s="50"/>
      <c r="J43" s="50"/>
    </row>
    <row r="44" spans="1:10" ht="74.25" customHeight="1" x14ac:dyDescent="0.25">
      <c r="A44" s="5">
        <v>8</v>
      </c>
      <c r="B44" s="47" t="str">
        <f>A34</f>
        <v>9mill1</v>
      </c>
      <c r="C44" s="5">
        <f>B31</f>
        <v>1</v>
      </c>
      <c r="D44" s="5" t="str">
        <f>C31</f>
        <v>FC+5</v>
      </c>
      <c r="E44" s="5">
        <f>D31</f>
        <v>10000</v>
      </c>
      <c r="F44" s="5">
        <f t="shared" si="0"/>
        <v>16</v>
      </c>
      <c r="G44" s="50" t="str">
        <f>E17</f>
        <v>Generar reporte de inconsistencia</v>
      </c>
      <c r="H44" s="50"/>
      <c r="I44" s="50"/>
      <c r="J44" s="50"/>
    </row>
    <row r="45" spans="1:10" ht="74.25" customHeight="1" x14ac:dyDescent="0.25">
      <c r="A45" s="5">
        <v>9</v>
      </c>
      <c r="B45" s="5">
        <f>A31</f>
        <v>10000</v>
      </c>
      <c r="C45" s="5">
        <f>B31</f>
        <v>1</v>
      </c>
      <c r="D45" s="47" t="str">
        <f>C33</f>
        <v>FC+4</v>
      </c>
      <c r="E45" s="5">
        <f>D31</f>
        <v>10000</v>
      </c>
      <c r="F45" s="5">
        <f t="shared" si="0"/>
        <v>16</v>
      </c>
      <c r="G45" s="50" t="str">
        <f>E17</f>
        <v>Generar reporte de inconsistencia</v>
      </c>
      <c r="H45" s="50"/>
      <c r="I45" s="50"/>
      <c r="J45" s="50"/>
    </row>
    <row r="46" spans="1:10" ht="74.25" customHeight="1" x14ac:dyDescent="0.25">
      <c r="A46" s="5">
        <v>10</v>
      </c>
      <c r="B46" s="5">
        <f>A31</f>
        <v>10000</v>
      </c>
      <c r="C46" s="5">
        <f>B31</f>
        <v>1</v>
      </c>
      <c r="D46" s="47" t="str">
        <f>C34</f>
        <v>FC+30</v>
      </c>
      <c r="E46" s="5">
        <f>D31</f>
        <v>10000</v>
      </c>
      <c r="F46" s="5">
        <f t="shared" si="0"/>
        <v>16</v>
      </c>
      <c r="G46" s="50" t="str">
        <f>E17</f>
        <v>Generar reporte de inconsistencia</v>
      </c>
      <c r="H46" s="50"/>
      <c r="I46" s="50"/>
      <c r="J46" s="50"/>
    </row>
    <row r="47" spans="1:10" ht="74.25" customHeight="1" x14ac:dyDescent="0.25">
      <c r="A47" s="5">
        <v>11</v>
      </c>
      <c r="B47" s="5">
        <f>A31</f>
        <v>10000</v>
      </c>
      <c r="C47" s="5">
        <f>B31</f>
        <v>1</v>
      </c>
      <c r="D47" s="5" t="str">
        <f>C31</f>
        <v>FC+5</v>
      </c>
      <c r="E47" s="47">
        <f>D33</f>
        <v>9999</v>
      </c>
      <c r="F47" s="5">
        <f t="shared" si="0"/>
        <v>16</v>
      </c>
      <c r="G47" s="50" t="str">
        <f>E17</f>
        <v>Generar reporte de inconsistencia</v>
      </c>
      <c r="H47" s="50"/>
      <c r="I47" s="50"/>
      <c r="J47" s="50"/>
    </row>
    <row r="48" spans="1:10" ht="74.25" customHeight="1" x14ac:dyDescent="0.25">
      <c r="A48" s="5">
        <v>12</v>
      </c>
      <c r="B48" s="5">
        <f>A31</f>
        <v>10000</v>
      </c>
      <c r="C48" s="5">
        <f>B31</f>
        <v>1</v>
      </c>
      <c r="D48" s="5" t="str">
        <f>C31</f>
        <v>FC+5</v>
      </c>
      <c r="E48" s="47" t="str">
        <f>D34</f>
        <v>9mill1</v>
      </c>
      <c r="F48" s="5">
        <f>C48+15</f>
        <v>16</v>
      </c>
      <c r="G48" s="50" t="str">
        <f>E17</f>
        <v>Generar reporte de inconsistencia</v>
      </c>
      <c r="H48" s="50"/>
      <c r="I48" s="50"/>
      <c r="J48" s="50"/>
    </row>
    <row r="49" spans="1:10" ht="74.25" customHeight="1" x14ac:dyDescent="0.25">
      <c r="A49" s="5">
        <v>13</v>
      </c>
      <c r="B49" s="5">
        <v>100000</v>
      </c>
      <c r="C49" s="5">
        <f>B31</f>
        <v>1</v>
      </c>
      <c r="D49" s="5">
        <f>F49+1</f>
        <v>17</v>
      </c>
      <c r="E49" s="5">
        <v>50000</v>
      </c>
      <c r="F49" s="5">
        <f>C48+15</f>
        <v>16</v>
      </c>
      <c r="G49" s="50" t="str">
        <f>CONCATENATE(E13,E14,E15)</f>
        <v>Proporcional por los días de diferencia entre fecha de pago - fecha de generación de la factura, sobre el valor pagadoTotal aplicado sobre el valor de la deudaGeneración del cobro en la nueva factura del mes</v>
      </c>
      <c r="H49" s="50"/>
      <c r="I49" s="50"/>
      <c r="J49" s="50"/>
    </row>
    <row r="50" spans="1:10" ht="74.25" customHeight="1" x14ac:dyDescent="0.25">
      <c r="A50" s="5">
        <v>14</v>
      </c>
      <c r="B50" s="5">
        <v>100000</v>
      </c>
      <c r="C50" s="5">
        <f>B31</f>
        <v>1</v>
      </c>
      <c r="D50" s="5" t="str">
        <f>C31</f>
        <v>FC+5</v>
      </c>
      <c r="E50" s="5">
        <v>50000</v>
      </c>
      <c r="F50" s="5">
        <f>C49+15</f>
        <v>16</v>
      </c>
      <c r="G50" s="50" t="str">
        <f>CONCATENATE(E14,E15)</f>
        <v>Total aplicado sobre el valor de la deudaGeneración del cobro en la nueva factura del mes</v>
      </c>
      <c r="H50" s="50"/>
      <c r="I50" s="50"/>
      <c r="J50" s="50"/>
    </row>
    <row r="51" spans="1:10" ht="74.25" customHeight="1" x14ac:dyDescent="0.25">
      <c r="A51" s="5">
        <v>15</v>
      </c>
      <c r="B51" s="5">
        <v>10000</v>
      </c>
      <c r="C51" s="5">
        <f>B31</f>
        <v>1</v>
      </c>
      <c r="D51" s="5" t="s">
        <v>69</v>
      </c>
      <c r="E51" s="5">
        <v>0</v>
      </c>
      <c r="F51" s="5">
        <f>C49+15</f>
        <v>16</v>
      </c>
      <c r="G51" s="50" t="str">
        <f>CONCATENATE(E14,E15)</f>
        <v>Total aplicado sobre el valor de la deudaGeneración del cobro en la nueva factura del mes</v>
      </c>
      <c r="H51" s="50"/>
      <c r="I51" s="50"/>
      <c r="J51" s="50"/>
    </row>
    <row r="52" spans="1:10" ht="13.5" customHeight="1" x14ac:dyDescent="0.25"/>
  </sheetData>
  <mergeCells count="33">
    <mergeCell ref="G49:J49"/>
    <mergeCell ref="G50:J50"/>
    <mergeCell ref="G51:J51"/>
    <mergeCell ref="E17:G17"/>
    <mergeCell ref="E18:G18"/>
    <mergeCell ref="E19:G19"/>
    <mergeCell ref="G43:J43"/>
    <mergeCell ref="G44:J44"/>
    <mergeCell ref="G45:J45"/>
    <mergeCell ref="G46:J46"/>
    <mergeCell ref="G47:J47"/>
    <mergeCell ref="G48:J48"/>
    <mergeCell ref="G37:J37"/>
    <mergeCell ref="G38:J38"/>
    <mergeCell ref="G39:J39"/>
    <mergeCell ref="G40:J40"/>
    <mergeCell ref="G41:J41"/>
    <mergeCell ref="G42:J42"/>
    <mergeCell ref="G36:J36"/>
    <mergeCell ref="H4:J4"/>
    <mergeCell ref="D5:G5"/>
    <mergeCell ref="E10:G10"/>
    <mergeCell ref="E12:G12"/>
    <mergeCell ref="A20:G20"/>
    <mergeCell ref="E11:G11"/>
    <mergeCell ref="E13:G13"/>
    <mergeCell ref="E14:G14"/>
    <mergeCell ref="E15:G15"/>
    <mergeCell ref="E16:G16"/>
    <mergeCell ref="E6:G6"/>
    <mergeCell ref="E7:G7"/>
    <mergeCell ref="E8:G8"/>
    <mergeCell ref="E9:G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Diseño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2020-10-13T00:57:36Z</dcterms:modified>
</cp:coreProperties>
</file>