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E5AEBD0-0835-43B7-AA3E-F9B296BBD18A}" xr6:coauthVersionLast="47" xr6:coauthVersionMax="47" xr10:uidLastSave="{00000000-0000-0000-0000-000000000000}"/>
  <bookViews>
    <workbookView xWindow="-120" yWindow="-120" windowWidth="20730" windowHeight="11760" activeTab="6" xr2:uid="{7A11EE13-8BBB-4576-AABA-96ED5F270601}"/>
  </bookViews>
  <sheets>
    <sheet name="Perhitungan Kriteria" sheetId="2" r:id="rId1"/>
    <sheet name="Perbandingan Subkriteria Absens" sheetId="14" r:id="rId2"/>
    <sheet name="Hasil Keseluruhan" sheetId="19" r:id="rId3"/>
    <sheet name="Perbandingan Pelanggaran" sheetId="18" r:id="rId4"/>
    <sheet name="Perbandingan Tanggung Jawab" sheetId="17" r:id="rId5"/>
    <sheet name="Perbandingan Loyalitas" sheetId="16" r:id="rId6"/>
    <sheet name="Perbandingan Skill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8" i="19" l="1"/>
  <c r="O27" i="19"/>
  <c r="O26" i="19"/>
  <c r="O25" i="19"/>
  <c r="O24" i="19"/>
  <c r="O23" i="19"/>
  <c r="O22" i="19"/>
  <c r="O21" i="19"/>
  <c r="O20" i="19"/>
  <c r="O19" i="19"/>
  <c r="O18" i="19"/>
  <c r="O17" i="19"/>
  <c r="O16" i="19"/>
  <c r="O15" i="19"/>
  <c r="O14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M28" i="19"/>
  <c r="M27" i="19"/>
  <c r="M26" i="19"/>
  <c r="M25" i="19"/>
  <c r="M24" i="19"/>
  <c r="M23" i="19"/>
  <c r="M22" i="19"/>
  <c r="M21" i="19"/>
  <c r="M20" i="19"/>
  <c r="M19" i="19"/>
  <c r="M18" i="19"/>
  <c r="M17" i="19"/>
  <c r="M16" i="19"/>
  <c r="M15" i="19"/>
  <c r="M14" i="19"/>
  <c r="L28" i="19"/>
  <c r="L27" i="19"/>
  <c r="L26" i="19"/>
  <c r="L25" i="19"/>
  <c r="L24" i="19"/>
  <c r="L23" i="19"/>
  <c r="L22" i="19"/>
  <c r="L21" i="19"/>
  <c r="L20" i="19"/>
  <c r="L19" i="19"/>
  <c r="L18" i="19"/>
  <c r="L17" i="19"/>
  <c r="L16" i="19"/>
  <c r="L15" i="19"/>
  <c r="L14" i="19"/>
  <c r="K28" i="19"/>
  <c r="K27" i="19"/>
  <c r="K26" i="19"/>
  <c r="K25" i="19"/>
  <c r="K24" i="19"/>
  <c r="K23" i="19"/>
  <c r="K22" i="19"/>
  <c r="K21" i="19"/>
  <c r="K20" i="19"/>
  <c r="K19" i="19"/>
  <c r="K18" i="19"/>
  <c r="K17" i="19"/>
  <c r="K16" i="19"/>
  <c r="K15" i="19"/>
  <c r="K14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O40" i="18" l="1"/>
  <c r="N40" i="18"/>
  <c r="M40" i="18"/>
  <c r="L40" i="18"/>
  <c r="K40" i="18"/>
  <c r="P40" i="18" s="1"/>
  <c r="F22" i="18" s="1"/>
  <c r="O39" i="18"/>
  <c r="N39" i="18"/>
  <c r="M39" i="18"/>
  <c r="L39" i="18"/>
  <c r="P39" i="18" s="1"/>
  <c r="E22" i="18" s="1"/>
  <c r="K39" i="18"/>
  <c r="O38" i="18"/>
  <c r="N38" i="18"/>
  <c r="M38" i="18"/>
  <c r="L38" i="18"/>
  <c r="K38" i="18"/>
  <c r="P38" i="18" s="1"/>
  <c r="D22" i="18" s="1"/>
  <c r="O37" i="18"/>
  <c r="N37" i="18"/>
  <c r="M37" i="18"/>
  <c r="L37" i="18"/>
  <c r="K37" i="18"/>
  <c r="P37" i="18" s="1"/>
  <c r="C22" i="18" s="1"/>
  <c r="O36" i="18"/>
  <c r="N36" i="18"/>
  <c r="M36" i="18"/>
  <c r="L36" i="18"/>
  <c r="K36" i="18"/>
  <c r="P36" i="18" s="1"/>
  <c r="O32" i="18"/>
  <c r="N32" i="18"/>
  <c r="M32" i="18"/>
  <c r="L32" i="18"/>
  <c r="P32" i="18" s="1"/>
  <c r="F21" i="18" s="1"/>
  <c r="K32" i="18"/>
  <c r="X31" i="18"/>
  <c r="W31" i="18"/>
  <c r="V31" i="18"/>
  <c r="U31" i="18"/>
  <c r="T31" i="18"/>
  <c r="O31" i="18"/>
  <c r="N31" i="18"/>
  <c r="M31" i="18"/>
  <c r="L31" i="18"/>
  <c r="K31" i="18"/>
  <c r="P31" i="18" s="1"/>
  <c r="E21" i="18" s="1"/>
  <c r="X30" i="18"/>
  <c r="W30" i="18"/>
  <c r="V30" i="18"/>
  <c r="U30" i="18"/>
  <c r="T30" i="18"/>
  <c r="O30" i="18"/>
  <c r="N30" i="18"/>
  <c r="M30" i="18"/>
  <c r="L30" i="18"/>
  <c r="K30" i="18"/>
  <c r="P30" i="18" s="1"/>
  <c r="D21" i="18" s="1"/>
  <c r="X29" i="18"/>
  <c r="W29" i="18"/>
  <c r="V29" i="18"/>
  <c r="U29" i="18"/>
  <c r="T29" i="18"/>
  <c r="O29" i="18"/>
  <c r="N29" i="18"/>
  <c r="M29" i="18"/>
  <c r="L29" i="18"/>
  <c r="K29" i="18"/>
  <c r="P29" i="18" s="1"/>
  <c r="C21" i="18" s="1"/>
  <c r="X28" i="18"/>
  <c r="W28" i="18"/>
  <c r="V28" i="18"/>
  <c r="U28" i="18"/>
  <c r="T28" i="18"/>
  <c r="O28" i="18"/>
  <c r="N28" i="18"/>
  <c r="M28" i="18"/>
  <c r="L28" i="18"/>
  <c r="P28" i="18" s="1"/>
  <c r="K28" i="18"/>
  <c r="X27" i="18"/>
  <c r="W27" i="18"/>
  <c r="V27" i="18"/>
  <c r="U27" i="18"/>
  <c r="T27" i="18"/>
  <c r="X26" i="18"/>
  <c r="W26" i="18"/>
  <c r="V26" i="18"/>
  <c r="U26" i="18"/>
  <c r="T26" i="18"/>
  <c r="X25" i="18"/>
  <c r="W25" i="18"/>
  <c r="V25" i="18"/>
  <c r="U25" i="18"/>
  <c r="T25" i="18"/>
  <c r="X24" i="18"/>
  <c r="W24" i="18"/>
  <c r="V24" i="18"/>
  <c r="U24" i="18"/>
  <c r="T24" i="18"/>
  <c r="O24" i="18"/>
  <c r="N24" i="18"/>
  <c r="M24" i="18"/>
  <c r="L24" i="18"/>
  <c r="K24" i="18"/>
  <c r="P24" i="18" s="1"/>
  <c r="F20" i="18" s="1"/>
  <c r="X23" i="18"/>
  <c r="W23" i="18"/>
  <c r="V23" i="18"/>
  <c r="U23" i="18"/>
  <c r="T23" i="18"/>
  <c r="O23" i="18"/>
  <c r="N23" i="18"/>
  <c r="M23" i="18"/>
  <c r="L23" i="18"/>
  <c r="K23" i="18"/>
  <c r="P23" i="18" s="1"/>
  <c r="E20" i="18" s="1"/>
  <c r="X22" i="18"/>
  <c r="W22" i="18"/>
  <c r="V22" i="18"/>
  <c r="U22" i="18"/>
  <c r="T22" i="18"/>
  <c r="O22" i="18"/>
  <c r="N22" i="18"/>
  <c r="M22" i="18"/>
  <c r="L22" i="18"/>
  <c r="K22" i="18"/>
  <c r="P22" i="18" s="1"/>
  <c r="D20" i="18" s="1"/>
  <c r="X21" i="18"/>
  <c r="W21" i="18"/>
  <c r="V21" i="18"/>
  <c r="U21" i="18"/>
  <c r="T21" i="18"/>
  <c r="O21" i="18"/>
  <c r="N21" i="18"/>
  <c r="M21" i="18"/>
  <c r="L21" i="18"/>
  <c r="P21" i="18" s="1"/>
  <c r="C20" i="18" s="1"/>
  <c r="K21" i="18"/>
  <c r="X20" i="18"/>
  <c r="W20" i="18"/>
  <c r="V20" i="18"/>
  <c r="U20" i="18"/>
  <c r="T20" i="18"/>
  <c r="O20" i="18"/>
  <c r="N20" i="18"/>
  <c r="M20" i="18"/>
  <c r="L20" i="18"/>
  <c r="K20" i="18"/>
  <c r="P20" i="18" s="1"/>
  <c r="X19" i="18"/>
  <c r="W19" i="18"/>
  <c r="V19" i="18"/>
  <c r="U19" i="18"/>
  <c r="T19" i="18"/>
  <c r="X18" i="18"/>
  <c r="W18" i="18"/>
  <c r="V18" i="18"/>
  <c r="U18" i="18"/>
  <c r="T18" i="18"/>
  <c r="X17" i="18"/>
  <c r="W17" i="18"/>
  <c r="V17" i="18"/>
  <c r="U17" i="18"/>
  <c r="T17" i="18"/>
  <c r="O16" i="18"/>
  <c r="N16" i="18"/>
  <c r="M16" i="18"/>
  <c r="L16" i="18"/>
  <c r="K16" i="18"/>
  <c r="P16" i="18" s="1"/>
  <c r="F19" i="18" s="1"/>
  <c r="O15" i="18"/>
  <c r="N15" i="18"/>
  <c r="M15" i="18"/>
  <c r="L15" i="18"/>
  <c r="K15" i="18"/>
  <c r="P15" i="18" s="1"/>
  <c r="E19" i="18" s="1"/>
  <c r="O14" i="18"/>
  <c r="N14" i="18"/>
  <c r="M14" i="18"/>
  <c r="L14" i="18"/>
  <c r="K14" i="18"/>
  <c r="P14" i="18" s="1"/>
  <c r="D19" i="18" s="1"/>
  <c r="G14" i="18"/>
  <c r="F14" i="18"/>
  <c r="E14" i="18"/>
  <c r="D14" i="18"/>
  <c r="C14" i="18"/>
  <c r="O13" i="18"/>
  <c r="N13" i="18"/>
  <c r="M13" i="18"/>
  <c r="L13" i="18"/>
  <c r="P13" i="18" s="1"/>
  <c r="C19" i="18" s="1"/>
  <c r="K13" i="18"/>
  <c r="O12" i="18"/>
  <c r="N12" i="18"/>
  <c r="M12" i="18"/>
  <c r="L12" i="18"/>
  <c r="K12" i="18"/>
  <c r="P12" i="18" s="1"/>
  <c r="O8" i="18"/>
  <c r="N8" i="18"/>
  <c r="M8" i="18"/>
  <c r="L8" i="18"/>
  <c r="K8" i="18"/>
  <c r="P8" i="18" s="1"/>
  <c r="F18" i="18" s="1"/>
  <c r="O7" i="18"/>
  <c r="N7" i="18"/>
  <c r="M7" i="18"/>
  <c r="L7" i="18"/>
  <c r="K7" i="18"/>
  <c r="P7" i="18" s="1"/>
  <c r="E18" i="18" s="1"/>
  <c r="O6" i="18"/>
  <c r="N6" i="18"/>
  <c r="M6" i="18"/>
  <c r="L6" i="18"/>
  <c r="K6" i="18"/>
  <c r="P6" i="18" s="1"/>
  <c r="D18" i="18" s="1"/>
  <c r="O5" i="18"/>
  <c r="N5" i="18"/>
  <c r="M5" i="18"/>
  <c r="L5" i="18"/>
  <c r="K5" i="18"/>
  <c r="P5" i="18" s="1"/>
  <c r="C18" i="18" s="1"/>
  <c r="O4" i="18"/>
  <c r="N4" i="18"/>
  <c r="M4" i="18"/>
  <c r="L4" i="18"/>
  <c r="P4" i="18" s="1"/>
  <c r="K4" i="18"/>
  <c r="O40" i="17"/>
  <c r="N40" i="17"/>
  <c r="M40" i="17"/>
  <c r="L40" i="17"/>
  <c r="K40" i="17"/>
  <c r="P40" i="17" s="1"/>
  <c r="F22" i="17" s="1"/>
  <c r="O39" i="17"/>
  <c r="N39" i="17"/>
  <c r="M39" i="17"/>
  <c r="L39" i="17"/>
  <c r="P39" i="17" s="1"/>
  <c r="E22" i="17" s="1"/>
  <c r="K39" i="17"/>
  <c r="O38" i="17"/>
  <c r="N38" i="17"/>
  <c r="M38" i="17"/>
  <c r="L38" i="17"/>
  <c r="K38" i="17"/>
  <c r="P38" i="17" s="1"/>
  <c r="D22" i="17" s="1"/>
  <c r="O37" i="17"/>
  <c r="N37" i="17"/>
  <c r="M37" i="17"/>
  <c r="L37" i="17"/>
  <c r="K37" i="17"/>
  <c r="P37" i="17" s="1"/>
  <c r="C22" i="17" s="1"/>
  <c r="O36" i="17"/>
  <c r="N36" i="17"/>
  <c r="M36" i="17"/>
  <c r="L36" i="17"/>
  <c r="K36" i="17"/>
  <c r="P36" i="17" s="1"/>
  <c r="O32" i="17"/>
  <c r="N32" i="17"/>
  <c r="M32" i="17"/>
  <c r="L32" i="17"/>
  <c r="P32" i="17" s="1"/>
  <c r="F21" i="17" s="1"/>
  <c r="K32" i="17"/>
  <c r="X31" i="17"/>
  <c r="W31" i="17"/>
  <c r="V31" i="17"/>
  <c r="U31" i="17"/>
  <c r="T31" i="17"/>
  <c r="O31" i="17"/>
  <c r="N31" i="17"/>
  <c r="M31" i="17"/>
  <c r="L31" i="17"/>
  <c r="K31" i="17"/>
  <c r="P31" i="17" s="1"/>
  <c r="E21" i="17" s="1"/>
  <c r="X30" i="17"/>
  <c r="W30" i="17"/>
  <c r="V30" i="17"/>
  <c r="U30" i="17"/>
  <c r="T30" i="17"/>
  <c r="O30" i="17"/>
  <c r="N30" i="17"/>
  <c r="M30" i="17"/>
  <c r="L30" i="17"/>
  <c r="K30" i="17"/>
  <c r="P30" i="17" s="1"/>
  <c r="D21" i="17" s="1"/>
  <c r="X29" i="17"/>
  <c r="W29" i="17"/>
  <c r="V29" i="17"/>
  <c r="U29" i="17"/>
  <c r="T29" i="17"/>
  <c r="O29" i="17"/>
  <c r="N29" i="17"/>
  <c r="M29" i="17"/>
  <c r="L29" i="17"/>
  <c r="K29" i="17"/>
  <c r="P29" i="17" s="1"/>
  <c r="C21" i="17" s="1"/>
  <c r="X28" i="17"/>
  <c r="W28" i="17"/>
  <c r="V28" i="17"/>
  <c r="U28" i="17"/>
  <c r="T28" i="17"/>
  <c r="O28" i="17"/>
  <c r="N28" i="17"/>
  <c r="M28" i="17"/>
  <c r="L28" i="17"/>
  <c r="P28" i="17" s="1"/>
  <c r="K28" i="17"/>
  <c r="X27" i="17"/>
  <c r="W27" i="17"/>
  <c r="V27" i="17"/>
  <c r="U27" i="17"/>
  <c r="T27" i="17"/>
  <c r="X26" i="17"/>
  <c r="W26" i="17"/>
  <c r="V26" i="17"/>
  <c r="U26" i="17"/>
  <c r="T26" i="17"/>
  <c r="X25" i="17"/>
  <c r="W25" i="17"/>
  <c r="V25" i="17"/>
  <c r="U25" i="17"/>
  <c r="T25" i="17"/>
  <c r="X24" i="17"/>
  <c r="W24" i="17"/>
  <c r="V24" i="17"/>
  <c r="U24" i="17"/>
  <c r="T24" i="17"/>
  <c r="O24" i="17"/>
  <c r="N24" i="17"/>
  <c r="M24" i="17"/>
  <c r="L24" i="17"/>
  <c r="K24" i="17"/>
  <c r="P24" i="17" s="1"/>
  <c r="F20" i="17" s="1"/>
  <c r="X23" i="17"/>
  <c r="W23" i="17"/>
  <c r="V23" i="17"/>
  <c r="U23" i="17"/>
  <c r="T23" i="17"/>
  <c r="O23" i="17"/>
  <c r="N23" i="17"/>
  <c r="M23" i="17"/>
  <c r="L23" i="17"/>
  <c r="K23" i="17"/>
  <c r="P23" i="17" s="1"/>
  <c r="E20" i="17" s="1"/>
  <c r="X22" i="17"/>
  <c r="W22" i="17"/>
  <c r="V22" i="17"/>
  <c r="U22" i="17"/>
  <c r="T22" i="17"/>
  <c r="O22" i="17"/>
  <c r="N22" i="17"/>
  <c r="M22" i="17"/>
  <c r="L22" i="17"/>
  <c r="K22" i="17"/>
  <c r="P22" i="17" s="1"/>
  <c r="D20" i="17" s="1"/>
  <c r="X21" i="17"/>
  <c r="W21" i="17"/>
  <c r="V21" i="17"/>
  <c r="U21" i="17"/>
  <c r="T21" i="17"/>
  <c r="O21" i="17"/>
  <c r="N21" i="17"/>
  <c r="M21" i="17"/>
  <c r="L21" i="17"/>
  <c r="P21" i="17" s="1"/>
  <c r="C20" i="17" s="1"/>
  <c r="K21" i="17"/>
  <c r="X20" i="17"/>
  <c r="W20" i="17"/>
  <c r="V20" i="17"/>
  <c r="U20" i="17"/>
  <c r="T20" i="17"/>
  <c r="O20" i="17"/>
  <c r="N20" i="17"/>
  <c r="M20" i="17"/>
  <c r="L20" i="17"/>
  <c r="K20" i="17"/>
  <c r="P20" i="17" s="1"/>
  <c r="X19" i="17"/>
  <c r="W19" i="17"/>
  <c r="V19" i="17"/>
  <c r="U19" i="17"/>
  <c r="T19" i="17"/>
  <c r="X18" i="17"/>
  <c r="W18" i="17"/>
  <c r="V18" i="17"/>
  <c r="U18" i="17"/>
  <c r="T18" i="17"/>
  <c r="X17" i="17"/>
  <c r="W17" i="17"/>
  <c r="V17" i="17"/>
  <c r="U17" i="17"/>
  <c r="T17" i="17"/>
  <c r="O16" i="17"/>
  <c r="N16" i="17"/>
  <c r="M16" i="17"/>
  <c r="L16" i="17"/>
  <c r="K16" i="17"/>
  <c r="P16" i="17" s="1"/>
  <c r="F19" i="17" s="1"/>
  <c r="O15" i="17"/>
  <c r="N15" i="17"/>
  <c r="M15" i="17"/>
  <c r="L15" i="17"/>
  <c r="K15" i="17"/>
  <c r="P15" i="17" s="1"/>
  <c r="E19" i="17" s="1"/>
  <c r="O14" i="17"/>
  <c r="N14" i="17"/>
  <c r="M14" i="17"/>
  <c r="L14" i="17"/>
  <c r="K14" i="17"/>
  <c r="P14" i="17" s="1"/>
  <c r="D19" i="17" s="1"/>
  <c r="G14" i="17"/>
  <c r="F14" i="17"/>
  <c r="E14" i="17"/>
  <c r="D14" i="17"/>
  <c r="C14" i="17"/>
  <c r="O13" i="17"/>
  <c r="N13" i="17"/>
  <c r="M13" i="17"/>
  <c r="L13" i="17"/>
  <c r="P13" i="17" s="1"/>
  <c r="C19" i="17" s="1"/>
  <c r="K13" i="17"/>
  <c r="O12" i="17"/>
  <c r="N12" i="17"/>
  <c r="M12" i="17"/>
  <c r="L12" i="17"/>
  <c r="K12" i="17"/>
  <c r="P12" i="17" s="1"/>
  <c r="O8" i="17"/>
  <c r="N8" i="17"/>
  <c r="M8" i="17"/>
  <c r="L8" i="17"/>
  <c r="K8" i="17"/>
  <c r="P8" i="17" s="1"/>
  <c r="F18" i="17" s="1"/>
  <c r="O7" i="17"/>
  <c r="N7" i="17"/>
  <c r="M7" i="17"/>
  <c r="L7" i="17"/>
  <c r="K7" i="17"/>
  <c r="P7" i="17" s="1"/>
  <c r="E18" i="17" s="1"/>
  <c r="O6" i="17"/>
  <c r="N6" i="17"/>
  <c r="M6" i="17"/>
  <c r="L6" i="17"/>
  <c r="K6" i="17"/>
  <c r="P6" i="17" s="1"/>
  <c r="D18" i="17" s="1"/>
  <c r="O5" i="17"/>
  <c r="N5" i="17"/>
  <c r="M5" i="17"/>
  <c r="L5" i="17"/>
  <c r="K5" i="17"/>
  <c r="P5" i="17" s="1"/>
  <c r="C18" i="17" s="1"/>
  <c r="O4" i="17"/>
  <c r="N4" i="17"/>
  <c r="M4" i="17"/>
  <c r="L4" i="17"/>
  <c r="P4" i="17" s="1"/>
  <c r="K4" i="17"/>
  <c r="O40" i="16"/>
  <c r="N40" i="16"/>
  <c r="M40" i="16"/>
  <c r="L40" i="16"/>
  <c r="K40" i="16"/>
  <c r="P40" i="16" s="1"/>
  <c r="F22" i="16" s="1"/>
  <c r="O39" i="16"/>
  <c r="N39" i="16"/>
  <c r="M39" i="16"/>
  <c r="L39" i="16"/>
  <c r="P39" i="16" s="1"/>
  <c r="E22" i="16" s="1"/>
  <c r="K39" i="16"/>
  <c r="O38" i="16"/>
  <c r="N38" i="16"/>
  <c r="M38" i="16"/>
  <c r="L38" i="16"/>
  <c r="K38" i="16"/>
  <c r="P38" i="16" s="1"/>
  <c r="D22" i="16" s="1"/>
  <c r="O37" i="16"/>
  <c r="N37" i="16"/>
  <c r="M37" i="16"/>
  <c r="L37" i="16"/>
  <c r="K37" i="16"/>
  <c r="P37" i="16" s="1"/>
  <c r="C22" i="16" s="1"/>
  <c r="O36" i="16"/>
  <c r="N36" i="16"/>
  <c r="M36" i="16"/>
  <c r="L36" i="16"/>
  <c r="K36" i="16"/>
  <c r="P36" i="16" s="1"/>
  <c r="O32" i="16"/>
  <c r="N32" i="16"/>
  <c r="M32" i="16"/>
  <c r="L32" i="16"/>
  <c r="P32" i="16" s="1"/>
  <c r="F21" i="16" s="1"/>
  <c r="K32" i="16"/>
  <c r="X31" i="16"/>
  <c r="W31" i="16"/>
  <c r="V31" i="16"/>
  <c r="U31" i="16"/>
  <c r="T31" i="16"/>
  <c r="O31" i="16"/>
  <c r="N31" i="16"/>
  <c r="M31" i="16"/>
  <c r="L31" i="16"/>
  <c r="K31" i="16"/>
  <c r="P31" i="16" s="1"/>
  <c r="E21" i="16" s="1"/>
  <c r="X30" i="16"/>
  <c r="W30" i="16"/>
  <c r="V30" i="16"/>
  <c r="U30" i="16"/>
  <c r="T30" i="16"/>
  <c r="O30" i="16"/>
  <c r="N30" i="16"/>
  <c r="M30" i="16"/>
  <c r="L30" i="16"/>
  <c r="K30" i="16"/>
  <c r="P30" i="16" s="1"/>
  <c r="D21" i="16" s="1"/>
  <c r="X29" i="16"/>
  <c r="W29" i="16"/>
  <c r="V29" i="16"/>
  <c r="U29" i="16"/>
  <c r="T29" i="16"/>
  <c r="O29" i="16"/>
  <c r="N29" i="16"/>
  <c r="M29" i="16"/>
  <c r="L29" i="16"/>
  <c r="K29" i="16"/>
  <c r="P29" i="16" s="1"/>
  <c r="C21" i="16" s="1"/>
  <c r="X28" i="16"/>
  <c r="W28" i="16"/>
  <c r="V28" i="16"/>
  <c r="U28" i="16"/>
  <c r="T28" i="16"/>
  <c r="O28" i="16"/>
  <c r="N28" i="16"/>
  <c r="M28" i="16"/>
  <c r="L28" i="16"/>
  <c r="P28" i="16" s="1"/>
  <c r="K28" i="16"/>
  <c r="X27" i="16"/>
  <c r="W27" i="16"/>
  <c r="V27" i="16"/>
  <c r="U27" i="16"/>
  <c r="T27" i="16"/>
  <c r="X26" i="16"/>
  <c r="W26" i="16"/>
  <c r="V26" i="16"/>
  <c r="U26" i="16"/>
  <c r="T26" i="16"/>
  <c r="X25" i="16"/>
  <c r="W25" i="16"/>
  <c r="V25" i="16"/>
  <c r="U25" i="16"/>
  <c r="T25" i="16"/>
  <c r="X24" i="16"/>
  <c r="W24" i="16"/>
  <c r="V24" i="16"/>
  <c r="U24" i="16"/>
  <c r="T24" i="16"/>
  <c r="O24" i="16"/>
  <c r="N24" i="16"/>
  <c r="M24" i="16"/>
  <c r="L24" i="16"/>
  <c r="K24" i="16"/>
  <c r="P24" i="16" s="1"/>
  <c r="F20" i="16" s="1"/>
  <c r="X23" i="16"/>
  <c r="W23" i="16"/>
  <c r="V23" i="16"/>
  <c r="U23" i="16"/>
  <c r="T23" i="16"/>
  <c r="O23" i="16"/>
  <c r="N23" i="16"/>
  <c r="M23" i="16"/>
  <c r="L23" i="16"/>
  <c r="K23" i="16"/>
  <c r="P23" i="16" s="1"/>
  <c r="E20" i="16" s="1"/>
  <c r="X22" i="16"/>
  <c r="W22" i="16"/>
  <c r="V22" i="16"/>
  <c r="U22" i="16"/>
  <c r="T22" i="16"/>
  <c r="O22" i="16"/>
  <c r="N22" i="16"/>
  <c r="M22" i="16"/>
  <c r="L22" i="16"/>
  <c r="K22" i="16"/>
  <c r="P22" i="16" s="1"/>
  <c r="D20" i="16" s="1"/>
  <c r="X21" i="16"/>
  <c r="W21" i="16"/>
  <c r="V21" i="16"/>
  <c r="U21" i="16"/>
  <c r="T21" i="16"/>
  <c r="O21" i="16"/>
  <c r="N21" i="16"/>
  <c r="M21" i="16"/>
  <c r="L21" i="16"/>
  <c r="P21" i="16" s="1"/>
  <c r="C20" i="16" s="1"/>
  <c r="K21" i="16"/>
  <c r="X20" i="16"/>
  <c r="W20" i="16"/>
  <c r="V20" i="16"/>
  <c r="U20" i="16"/>
  <c r="T20" i="16"/>
  <c r="O20" i="16"/>
  <c r="N20" i="16"/>
  <c r="M20" i="16"/>
  <c r="L20" i="16"/>
  <c r="K20" i="16"/>
  <c r="P20" i="16" s="1"/>
  <c r="X19" i="16"/>
  <c r="W19" i="16"/>
  <c r="V19" i="16"/>
  <c r="U19" i="16"/>
  <c r="T19" i="16"/>
  <c r="X18" i="16"/>
  <c r="W18" i="16"/>
  <c r="V18" i="16"/>
  <c r="U18" i="16"/>
  <c r="T18" i="16"/>
  <c r="X17" i="16"/>
  <c r="W17" i="16"/>
  <c r="V17" i="16"/>
  <c r="U17" i="16"/>
  <c r="T17" i="16"/>
  <c r="O16" i="16"/>
  <c r="N16" i="16"/>
  <c r="M16" i="16"/>
  <c r="L16" i="16"/>
  <c r="K16" i="16"/>
  <c r="P16" i="16" s="1"/>
  <c r="F19" i="16" s="1"/>
  <c r="O15" i="16"/>
  <c r="N15" i="16"/>
  <c r="M15" i="16"/>
  <c r="L15" i="16"/>
  <c r="K15" i="16"/>
  <c r="P15" i="16" s="1"/>
  <c r="E19" i="16" s="1"/>
  <c r="O14" i="16"/>
  <c r="N14" i="16"/>
  <c r="M14" i="16"/>
  <c r="L14" i="16"/>
  <c r="K14" i="16"/>
  <c r="P14" i="16" s="1"/>
  <c r="D19" i="16" s="1"/>
  <c r="G14" i="16"/>
  <c r="F14" i="16"/>
  <c r="E14" i="16"/>
  <c r="D14" i="16"/>
  <c r="C14" i="16"/>
  <c r="O13" i="16"/>
  <c r="N13" i="16"/>
  <c r="M13" i="16"/>
  <c r="L13" i="16"/>
  <c r="P13" i="16" s="1"/>
  <c r="C19" i="16" s="1"/>
  <c r="K13" i="16"/>
  <c r="O12" i="16"/>
  <c r="N12" i="16"/>
  <c r="M12" i="16"/>
  <c r="L12" i="16"/>
  <c r="K12" i="16"/>
  <c r="P12" i="16" s="1"/>
  <c r="O8" i="16"/>
  <c r="N8" i="16"/>
  <c r="M8" i="16"/>
  <c r="L8" i="16"/>
  <c r="K8" i="16"/>
  <c r="P8" i="16" s="1"/>
  <c r="F18" i="16" s="1"/>
  <c r="O7" i="16"/>
  <c r="N7" i="16"/>
  <c r="M7" i="16"/>
  <c r="L7" i="16"/>
  <c r="K7" i="16"/>
  <c r="P7" i="16" s="1"/>
  <c r="E18" i="16" s="1"/>
  <c r="O6" i="16"/>
  <c r="N6" i="16"/>
  <c r="M6" i="16"/>
  <c r="L6" i="16"/>
  <c r="K6" i="16"/>
  <c r="P6" i="16" s="1"/>
  <c r="D18" i="16" s="1"/>
  <c r="O5" i="16"/>
  <c r="N5" i="16"/>
  <c r="M5" i="16"/>
  <c r="L5" i="16"/>
  <c r="K5" i="16"/>
  <c r="P5" i="16" s="1"/>
  <c r="C18" i="16" s="1"/>
  <c r="O4" i="16"/>
  <c r="N4" i="16"/>
  <c r="M4" i="16"/>
  <c r="L4" i="16"/>
  <c r="P4" i="16" s="1"/>
  <c r="K4" i="16"/>
  <c r="O40" i="15"/>
  <c r="N40" i="15"/>
  <c r="M40" i="15"/>
  <c r="L40" i="15"/>
  <c r="P40" i="15" s="1"/>
  <c r="F22" i="15" s="1"/>
  <c r="K40" i="15"/>
  <c r="O39" i="15"/>
  <c r="N39" i="15"/>
  <c r="M39" i="15"/>
  <c r="L39" i="15"/>
  <c r="K39" i="15"/>
  <c r="P39" i="15" s="1"/>
  <c r="E22" i="15" s="1"/>
  <c r="O38" i="15"/>
  <c r="N38" i="15"/>
  <c r="M38" i="15"/>
  <c r="L38" i="15"/>
  <c r="K38" i="15"/>
  <c r="P38" i="15" s="1"/>
  <c r="D22" i="15" s="1"/>
  <c r="O37" i="15"/>
  <c r="N37" i="15"/>
  <c r="M37" i="15"/>
  <c r="L37" i="15"/>
  <c r="P37" i="15" s="1"/>
  <c r="C22" i="15" s="1"/>
  <c r="K37" i="15"/>
  <c r="O36" i="15"/>
  <c r="N36" i="15"/>
  <c r="M36" i="15"/>
  <c r="L36" i="15"/>
  <c r="P36" i="15" s="1"/>
  <c r="K36" i="15"/>
  <c r="O32" i="15"/>
  <c r="N32" i="15"/>
  <c r="M32" i="15"/>
  <c r="L32" i="15"/>
  <c r="K32" i="15"/>
  <c r="P32" i="15" s="1"/>
  <c r="F21" i="15" s="1"/>
  <c r="X31" i="15"/>
  <c r="W31" i="15"/>
  <c r="V31" i="15"/>
  <c r="U31" i="15"/>
  <c r="T31" i="15"/>
  <c r="O31" i="15"/>
  <c r="N31" i="15"/>
  <c r="M31" i="15"/>
  <c r="L31" i="15"/>
  <c r="K31" i="15"/>
  <c r="P31" i="15" s="1"/>
  <c r="E21" i="15" s="1"/>
  <c r="X30" i="15"/>
  <c r="W30" i="15"/>
  <c r="V30" i="15"/>
  <c r="U30" i="15"/>
  <c r="T30" i="15"/>
  <c r="O30" i="15"/>
  <c r="N30" i="15"/>
  <c r="M30" i="15"/>
  <c r="L30" i="15"/>
  <c r="P30" i="15" s="1"/>
  <c r="D21" i="15" s="1"/>
  <c r="K30" i="15"/>
  <c r="X29" i="15"/>
  <c r="W29" i="15"/>
  <c r="V29" i="15"/>
  <c r="U29" i="15"/>
  <c r="T29" i="15"/>
  <c r="O29" i="15"/>
  <c r="N29" i="15"/>
  <c r="M29" i="15"/>
  <c r="L29" i="15"/>
  <c r="P29" i="15" s="1"/>
  <c r="C21" i="15" s="1"/>
  <c r="K29" i="15"/>
  <c r="X28" i="15"/>
  <c r="W28" i="15"/>
  <c r="V28" i="15"/>
  <c r="U28" i="15"/>
  <c r="T28" i="15"/>
  <c r="O28" i="15"/>
  <c r="N28" i="15"/>
  <c r="M28" i="15"/>
  <c r="L28" i="15"/>
  <c r="K28" i="15"/>
  <c r="P28" i="15" s="1"/>
  <c r="X27" i="15"/>
  <c r="W27" i="15"/>
  <c r="V27" i="15"/>
  <c r="U27" i="15"/>
  <c r="T27" i="15"/>
  <c r="X26" i="15"/>
  <c r="W26" i="15"/>
  <c r="V26" i="15"/>
  <c r="U26" i="15"/>
  <c r="T26" i="15"/>
  <c r="X25" i="15"/>
  <c r="W25" i="15"/>
  <c r="V25" i="15"/>
  <c r="U25" i="15"/>
  <c r="T25" i="15"/>
  <c r="X24" i="15"/>
  <c r="W24" i="15"/>
  <c r="V24" i="15"/>
  <c r="U24" i="15"/>
  <c r="T24" i="15"/>
  <c r="O24" i="15"/>
  <c r="N24" i="15"/>
  <c r="M24" i="15"/>
  <c r="L24" i="15"/>
  <c r="K24" i="15"/>
  <c r="P24" i="15" s="1"/>
  <c r="F20" i="15" s="1"/>
  <c r="X23" i="15"/>
  <c r="W23" i="15"/>
  <c r="V23" i="15"/>
  <c r="U23" i="15"/>
  <c r="T23" i="15"/>
  <c r="O23" i="15"/>
  <c r="N23" i="15"/>
  <c r="M23" i="15"/>
  <c r="L23" i="15"/>
  <c r="P23" i="15" s="1"/>
  <c r="E20" i="15" s="1"/>
  <c r="K23" i="15"/>
  <c r="X22" i="15"/>
  <c r="W22" i="15"/>
  <c r="V22" i="15"/>
  <c r="U22" i="15"/>
  <c r="T22" i="15"/>
  <c r="O22" i="15"/>
  <c r="N22" i="15"/>
  <c r="M22" i="15"/>
  <c r="L22" i="15"/>
  <c r="P22" i="15" s="1"/>
  <c r="D20" i="15" s="1"/>
  <c r="K22" i="15"/>
  <c r="X21" i="15"/>
  <c r="W21" i="15"/>
  <c r="V21" i="15"/>
  <c r="U21" i="15"/>
  <c r="T21" i="15"/>
  <c r="O21" i="15"/>
  <c r="N21" i="15"/>
  <c r="M21" i="15"/>
  <c r="L21" i="15"/>
  <c r="K21" i="15"/>
  <c r="P21" i="15" s="1"/>
  <c r="C20" i="15" s="1"/>
  <c r="X20" i="15"/>
  <c r="W20" i="15"/>
  <c r="V20" i="15"/>
  <c r="U20" i="15"/>
  <c r="T20" i="15"/>
  <c r="O20" i="15"/>
  <c r="N20" i="15"/>
  <c r="M20" i="15"/>
  <c r="L20" i="15"/>
  <c r="P20" i="15" s="1"/>
  <c r="K20" i="15"/>
  <c r="X19" i="15"/>
  <c r="W19" i="15"/>
  <c r="V19" i="15"/>
  <c r="U19" i="15"/>
  <c r="T19" i="15"/>
  <c r="X18" i="15"/>
  <c r="W18" i="15"/>
  <c r="V18" i="15"/>
  <c r="U18" i="15"/>
  <c r="T18" i="15"/>
  <c r="X17" i="15"/>
  <c r="W17" i="15"/>
  <c r="V17" i="15"/>
  <c r="U17" i="15"/>
  <c r="T17" i="15"/>
  <c r="O16" i="15"/>
  <c r="N16" i="15"/>
  <c r="M16" i="15"/>
  <c r="L16" i="15"/>
  <c r="P16" i="15" s="1"/>
  <c r="F19" i="15" s="1"/>
  <c r="K16" i="15"/>
  <c r="O15" i="15"/>
  <c r="N15" i="15"/>
  <c r="M15" i="15"/>
  <c r="L15" i="15"/>
  <c r="K15" i="15"/>
  <c r="P15" i="15" s="1"/>
  <c r="E19" i="15" s="1"/>
  <c r="O14" i="15"/>
  <c r="N14" i="15"/>
  <c r="M14" i="15"/>
  <c r="L14" i="15"/>
  <c r="P14" i="15" s="1"/>
  <c r="D19" i="15" s="1"/>
  <c r="K14" i="15"/>
  <c r="G14" i="15"/>
  <c r="F14" i="15"/>
  <c r="E14" i="15"/>
  <c r="D14" i="15"/>
  <c r="C14" i="15"/>
  <c r="O13" i="15"/>
  <c r="N13" i="15"/>
  <c r="M13" i="15"/>
  <c r="L13" i="15"/>
  <c r="K13" i="15"/>
  <c r="P13" i="15" s="1"/>
  <c r="C19" i="15" s="1"/>
  <c r="O12" i="15"/>
  <c r="N12" i="15"/>
  <c r="M12" i="15"/>
  <c r="L12" i="15"/>
  <c r="P12" i="15" s="1"/>
  <c r="K12" i="15"/>
  <c r="O8" i="15"/>
  <c r="N8" i="15"/>
  <c r="M8" i="15"/>
  <c r="L8" i="15"/>
  <c r="P8" i="15" s="1"/>
  <c r="F18" i="15" s="1"/>
  <c r="K8" i="15"/>
  <c r="O7" i="15"/>
  <c r="N7" i="15"/>
  <c r="M7" i="15"/>
  <c r="L7" i="15"/>
  <c r="K7" i="15"/>
  <c r="P7" i="15" s="1"/>
  <c r="E18" i="15" s="1"/>
  <c r="O6" i="15"/>
  <c r="N6" i="15"/>
  <c r="M6" i="15"/>
  <c r="L6" i="15"/>
  <c r="P6" i="15" s="1"/>
  <c r="D18" i="15" s="1"/>
  <c r="K6" i="15"/>
  <c r="O5" i="15"/>
  <c r="N5" i="15"/>
  <c r="M5" i="15"/>
  <c r="L5" i="15"/>
  <c r="P5" i="15" s="1"/>
  <c r="C18" i="15" s="1"/>
  <c r="K5" i="15"/>
  <c r="O4" i="15"/>
  <c r="N4" i="15"/>
  <c r="M4" i="15"/>
  <c r="L4" i="15"/>
  <c r="K4" i="15"/>
  <c r="P4" i="15" s="1"/>
  <c r="O40" i="14"/>
  <c r="N40" i="14"/>
  <c r="M40" i="14"/>
  <c r="L40" i="14"/>
  <c r="K40" i="14"/>
  <c r="O39" i="14"/>
  <c r="N39" i="14"/>
  <c r="M39" i="14"/>
  <c r="L39" i="14"/>
  <c r="K39" i="14"/>
  <c r="O38" i="14"/>
  <c r="N38" i="14"/>
  <c r="M38" i="14"/>
  <c r="L38" i="14"/>
  <c r="K38" i="14"/>
  <c r="O37" i="14"/>
  <c r="N37" i="14"/>
  <c r="M37" i="14"/>
  <c r="L37" i="14"/>
  <c r="K37" i="14"/>
  <c r="O36" i="14"/>
  <c r="N36" i="14"/>
  <c r="M36" i="14"/>
  <c r="L36" i="14"/>
  <c r="K36" i="14"/>
  <c r="O32" i="14"/>
  <c r="N32" i="14"/>
  <c r="M32" i="14"/>
  <c r="L32" i="14"/>
  <c r="K32" i="14"/>
  <c r="X31" i="14"/>
  <c r="W31" i="14"/>
  <c r="V31" i="14"/>
  <c r="U31" i="14"/>
  <c r="T31" i="14"/>
  <c r="O31" i="14"/>
  <c r="N31" i="14"/>
  <c r="M31" i="14"/>
  <c r="L31" i="14"/>
  <c r="K31" i="14"/>
  <c r="X30" i="14"/>
  <c r="W30" i="14"/>
  <c r="V30" i="14"/>
  <c r="U30" i="14"/>
  <c r="T30" i="14"/>
  <c r="O30" i="14"/>
  <c r="N30" i="14"/>
  <c r="M30" i="14"/>
  <c r="L30" i="14"/>
  <c r="K30" i="14"/>
  <c r="X29" i="14"/>
  <c r="W29" i="14"/>
  <c r="V29" i="14"/>
  <c r="U29" i="14"/>
  <c r="T29" i="14"/>
  <c r="O29" i="14"/>
  <c r="N29" i="14"/>
  <c r="M29" i="14"/>
  <c r="L29" i="14"/>
  <c r="K29" i="14"/>
  <c r="X28" i="14"/>
  <c r="W28" i="14"/>
  <c r="V28" i="14"/>
  <c r="U28" i="14"/>
  <c r="T28" i="14"/>
  <c r="O28" i="14"/>
  <c r="N28" i="14"/>
  <c r="M28" i="14"/>
  <c r="L28" i="14"/>
  <c r="K28" i="14"/>
  <c r="X27" i="14"/>
  <c r="W27" i="14"/>
  <c r="V27" i="14"/>
  <c r="U27" i="14"/>
  <c r="T27" i="14"/>
  <c r="X26" i="14"/>
  <c r="W26" i="14"/>
  <c r="V26" i="14"/>
  <c r="U26" i="14"/>
  <c r="T26" i="14"/>
  <c r="X25" i="14"/>
  <c r="W25" i="14"/>
  <c r="V25" i="14"/>
  <c r="U25" i="14"/>
  <c r="T25" i="14"/>
  <c r="X24" i="14"/>
  <c r="W24" i="14"/>
  <c r="V24" i="14"/>
  <c r="U24" i="14"/>
  <c r="T24" i="14"/>
  <c r="O24" i="14"/>
  <c r="N24" i="14"/>
  <c r="M24" i="14"/>
  <c r="L24" i="14"/>
  <c r="K24" i="14"/>
  <c r="X23" i="14"/>
  <c r="W23" i="14"/>
  <c r="V23" i="14"/>
  <c r="U23" i="14"/>
  <c r="T23" i="14"/>
  <c r="O23" i="14"/>
  <c r="N23" i="14"/>
  <c r="M23" i="14"/>
  <c r="L23" i="14"/>
  <c r="K23" i="14"/>
  <c r="X22" i="14"/>
  <c r="W22" i="14"/>
  <c r="V22" i="14"/>
  <c r="U22" i="14"/>
  <c r="T22" i="14"/>
  <c r="O22" i="14"/>
  <c r="N22" i="14"/>
  <c r="M22" i="14"/>
  <c r="L22" i="14"/>
  <c r="K22" i="14"/>
  <c r="X21" i="14"/>
  <c r="W21" i="14"/>
  <c r="V21" i="14"/>
  <c r="U21" i="14"/>
  <c r="T21" i="14"/>
  <c r="O21" i="14"/>
  <c r="N21" i="14"/>
  <c r="M21" i="14"/>
  <c r="L21" i="14"/>
  <c r="K21" i="14"/>
  <c r="X20" i="14"/>
  <c r="W20" i="14"/>
  <c r="V20" i="14"/>
  <c r="U20" i="14"/>
  <c r="T20" i="14"/>
  <c r="O20" i="14"/>
  <c r="N20" i="14"/>
  <c r="M20" i="14"/>
  <c r="L20" i="14"/>
  <c r="K20" i="14"/>
  <c r="X19" i="14"/>
  <c r="W19" i="14"/>
  <c r="V19" i="14"/>
  <c r="U19" i="14"/>
  <c r="T19" i="14"/>
  <c r="X18" i="14"/>
  <c r="W18" i="14"/>
  <c r="V18" i="14"/>
  <c r="U18" i="14"/>
  <c r="T18" i="14"/>
  <c r="X17" i="14"/>
  <c r="W17" i="14"/>
  <c r="V17" i="14"/>
  <c r="U17" i="14"/>
  <c r="T17" i="14"/>
  <c r="O16" i="14"/>
  <c r="N16" i="14"/>
  <c r="M16" i="14"/>
  <c r="L16" i="14"/>
  <c r="K16" i="14"/>
  <c r="O15" i="14"/>
  <c r="N15" i="14"/>
  <c r="M15" i="14"/>
  <c r="L15" i="14"/>
  <c r="K15" i="14"/>
  <c r="O14" i="14"/>
  <c r="N14" i="14"/>
  <c r="M14" i="14"/>
  <c r="L14" i="14"/>
  <c r="K14" i="14"/>
  <c r="G14" i="14"/>
  <c r="F14" i="14"/>
  <c r="E14" i="14"/>
  <c r="D14" i="14"/>
  <c r="C14" i="14"/>
  <c r="O13" i="14"/>
  <c r="N13" i="14"/>
  <c r="M13" i="14"/>
  <c r="L13" i="14"/>
  <c r="K13" i="14"/>
  <c r="O12" i="14"/>
  <c r="N12" i="14"/>
  <c r="M12" i="14"/>
  <c r="L12" i="14"/>
  <c r="K12" i="14"/>
  <c r="O8" i="14"/>
  <c r="N8" i="14"/>
  <c r="M8" i="14"/>
  <c r="L8" i="14"/>
  <c r="P8" i="14" s="1"/>
  <c r="F18" i="14" s="1"/>
  <c r="K8" i="14"/>
  <c r="O7" i="14"/>
  <c r="N7" i="14"/>
  <c r="M7" i="14"/>
  <c r="L7" i="14"/>
  <c r="K7" i="14"/>
  <c r="O6" i="14"/>
  <c r="N6" i="14"/>
  <c r="M6" i="14"/>
  <c r="L6" i="14"/>
  <c r="K6" i="14"/>
  <c r="O5" i="14"/>
  <c r="N5" i="14"/>
  <c r="M5" i="14"/>
  <c r="L5" i="14"/>
  <c r="K5" i="14"/>
  <c r="P5" i="14" s="1"/>
  <c r="C18" i="14" s="1"/>
  <c r="O4" i="14"/>
  <c r="N4" i="14"/>
  <c r="M4" i="14"/>
  <c r="L4" i="14"/>
  <c r="K4" i="14"/>
  <c r="T5" i="2"/>
  <c r="M37" i="2"/>
  <c r="P21" i="2"/>
  <c r="P20" i="2"/>
  <c r="O20" i="2"/>
  <c r="N20" i="2"/>
  <c r="M20" i="2"/>
  <c r="B18" i="18" l="1"/>
  <c r="G18" i="18" s="1"/>
  <c r="P9" i="18"/>
  <c r="P25" i="18"/>
  <c r="B20" i="18"/>
  <c r="G20" i="18" s="1"/>
  <c r="B19" i="18"/>
  <c r="G19" i="18" s="1"/>
  <c r="P17" i="18"/>
  <c r="P33" i="18"/>
  <c r="B21" i="18"/>
  <c r="G21" i="18" s="1"/>
  <c r="B22" i="18"/>
  <c r="G22" i="18" s="1"/>
  <c r="P41" i="18"/>
  <c r="B19" i="17"/>
  <c r="G19" i="17" s="1"/>
  <c r="P17" i="17"/>
  <c r="P25" i="17"/>
  <c r="B20" i="17"/>
  <c r="G20" i="17" s="1"/>
  <c r="B18" i="17"/>
  <c r="G18" i="17" s="1"/>
  <c r="P9" i="17"/>
  <c r="P33" i="17"/>
  <c r="B21" i="17"/>
  <c r="G21" i="17" s="1"/>
  <c r="B22" i="17"/>
  <c r="G22" i="17" s="1"/>
  <c r="P41" i="17"/>
  <c r="B18" i="16"/>
  <c r="G18" i="16" s="1"/>
  <c r="P9" i="16"/>
  <c r="B19" i="16"/>
  <c r="G19" i="16" s="1"/>
  <c r="P17" i="16"/>
  <c r="P25" i="16"/>
  <c r="B20" i="16"/>
  <c r="G20" i="16" s="1"/>
  <c r="P33" i="16"/>
  <c r="B21" i="16"/>
  <c r="G21" i="16" s="1"/>
  <c r="B22" i="16"/>
  <c r="G22" i="16" s="1"/>
  <c r="P41" i="16"/>
  <c r="B19" i="15"/>
  <c r="G19" i="15" s="1"/>
  <c r="P17" i="15"/>
  <c r="B22" i="15"/>
  <c r="G22" i="15" s="1"/>
  <c r="P41" i="15"/>
  <c r="B20" i="15"/>
  <c r="G20" i="15" s="1"/>
  <c r="P25" i="15"/>
  <c r="P33" i="15"/>
  <c r="B21" i="15"/>
  <c r="G21" i="15" s="1"/>
  <c r="B18" i="15"/>
  <c r="G18" i="15" s="1"/>
  <c r="P9" i="15"/>
  <c r="P30" i="14"/>
  <c r="D21" i="14" s="1"/>
  <c r="P32" i="14"/>
  <c r="F21" i="14" s="1"/>
  <c r="P24" i="14"/>
  <c r="F20" i="14" s="1"/>
  <c r="P23" i="14"/>
  <c r="E20" i="14" s="1"/>
  <c r="P36" i="14"/>
  <c r="P38" i="14"/>
  <c r="D22" i="14" s="1"/>
  <c r="P20" i="14"/>
  <c r="B20" i="14" s="1"/>
  <c r="P40" i="14"/>
  <c r="F22" i="14" s="1"/>
  <c r="P15" i="14"/>
  <c r="E19" i="14" s="1"/>
  <c r="P13" i="14"/>
  <c r="C19" i="14" s="1"/>
  <c r="P22" i="14"/>
  <c r="D20" i="14" s="1"/>
  <c r="P21" i="14"/>
  <c r="C20" i="14" s="1"/>
  <c r="P12" i="14"/>
  <c r="B19" i="14" s="1"/>
  <c r="P14" i="14"/>
  <c r="D19" i="14" s="1"/>
  <c r="P28" i="14"/>
  <c r="B21" i="14" s="1"/>
  <c r="P16" i="14"/>
  <c r="F19" i="14" s="1"/>
  <c r="P31" i="14"/>
  <c r="E21" i="14" s="1"/>
  <c r="P6" i="14"/>
  <c r="D18" i="14" s="1"/>
  <c r="P7" i="14"/>
  <c r="E18" i="14" s="1"/>
  <c r="P39" i="14"/>
  <c r="E22" i="14" s="1"/>
  <c r="P29" i="14"/>
  <c r="C21" i="14" s="1"/>
  <c r="P37" i="14"/>
  <c r="C22" i="14" s="1"/>
  <c r="P4" i="14"/>
  <c r="B18" i="14" s="1"/>
  <c r="B22" i="14"/>
  <c r="G23" i="18" l="1"/>
  <c r="H19" i="18" s="1"/>
  <c r="G23" i="17"/>
  <c r="H22" i="17" s="1"/>
  <c r="H21" i="17"/>
  <c r="H18" i="17"/>
  <c r="H19" i="17"/>
  <c r="G23" i="16"/>
  <c r="H21" i="16" s="1"/>
  <c r="H22" i="16"/>
  <c r="G23" i="15"/>
  <c r="H20" i="15" s="1"/>
  <c r="H19" i="15"/>
  <c r="G20" i="14"/>
  <c r="P41" i="14"/>
  <c r="P25" i="14"/>
  <c r="P33" i="14"/>
  <c r="G21" i="14"/>
  <c r="G19" i="14"/>
  <c r="P9" i="14"/>
  <c r="G18" i="14"/>
  <c r="P17" i="14"/>
  <c r="G22" i="14"/>
  <c r="H21" i="18" l="1"/>
  <c r="H18" i="18"/>
  <c r="H22" i="18"/>
  <c r="H20" i="18"/>
  <c r="T39" i="17"/>
  <c r="T47" i="17"/>
  <c r="T36" i="17"/>
  <c r="S5" i="17"/>
  <c r="T5" i="17" s="1"/>
  <c r="U5" i="17" s="1"/>
  <c r="T42" i="17"/>
  <c r="T46" i="17"/>
  <c r="T37" i="17"/>
  <c r="T48" i="17"/>
  <c r="T38" i="17"/>
  <c r="T44" i="17"/>
  <c r="H20" i="17"/>
  <c r="T49" i="17" s="1"/>
  <c r="H18" i="16"/>
  <c r="H19" i="16"/>
  <c r="H20" i="16"/>
  <c r="H22" i="15"/>
  <c r="H21" i="15"/>
  <c r="H18" i="15"/>
  <c r="G23" i="14"/>
  <c r="H21" i="14" s="1"/>
  <c r="T39" i="18" l="1"/>
  <c r="T43" i="18"/>
  <c r="T36" i="18"/>
  <c r="T47" i="18"/>
  <c r="T40" i="18"/>
  <c r="S5" i="18"/>
  <c r="T5" i="18" s="1"/>
  <c r="U5" i="18" s="1"/>
  <c r="T38" i="18"/>
  <c r="T50" i="18"/>
  <c r="T46" i="18"/>
  <c r="T41" i="18"/>
  <c r="T45" i="18"/>
  <c r="T44" i="18"/>
  <c r="T42" i="18"/>
  <c r="T48" i="18"/>
  <c r="T37" i="18"/>
  <c r="T49" i="18"/>
  <c r="T40" i="17"/>
  <c r="T41" i="17"/>
  <c r="T45" i="17"/>
  <c r="T50" i="17"/>
  <c r="T43" i="17"/>
  <c r="T40" i="16"/>
  <c r="T43" i="16"/>
  <c r="T36" i="16"/>
  <c r="T47" i="16"/>
  <c r="T38" i="16"/>
  <c r="S5" i="16"/>
  <c r="T5" i="16" s="1"/>
  <c r="U5" i="16" s="1"/>
  <c r="T44" i="16"/>
  <c r="T42" i="16"/>
  <c r="T46" i="16"/>
  <c r="T39" i="16"/>
  <c r="T45" i="16"/>
  <c r="T48" i="16"/>
  <c r="T41" i="16"/>
  <c r="T50" i="16"/>
  <c r="T37" i="16"/>
  <c r="T49" i="16"/>
  <c r="T45" i="15"/>
  <c r="T38" i="15"/>
  <c r="T43" i="15"/>
  <c r="T36" i="15"/>
  <c r="T50" i="15"/>
  <c r="S5" i="15"/>
  <c r="T5" i="15" s="1"/>
  <c r="U5" i="15" s="1"/>
  <c r="T47" i="15"/>
  <c r="T40" i="15"/>
  <c r="T46" i="15"/>
  <c r="T37" i="15"/>
  <c r="T42" i="15"/>
  <c r="T39" i="15"/>
  <c r="T41" i="15"/>
  <c r="T44" i="15"/>
  <c r="T48" i="15"/>
  <c r="T49" i="15"/>
  <c r="H20" i="14"/>
  <c r="H19" i="14"/>
  <c r="H18" i="14"/>
  <c r="H22" i="14"/>
  <c r="K5" i="2"/>
  <c r="N23" i="2"/>
  <c r="O14" i="2"/>
  <c r="N14" i="2"/>
  <c r="L13" i="2"/>
  <c r="K13" i="2"/>
  <c r="O12" i="2"/>
  <c r="M12" i="2"/>
  <c r="L12" i="2"/>
  <c r="N6" i="2"/>
  <c r="K6" i="2"/>
  <c r="G14" i="2"/>
  <c r="O16" i="2"/>
  <c r="O8" i="2"/>
  <c r="N8" i="2"/>
  <c r="O4" i="2"/>
  <c r="C14" i="2"/>
  <c r="O7" i="2"/>
  <c r="T41" i="14" l="1"/>
  <c r="T43" i="14"/>
  <c r="T48" i="14"/>
  <c r="S5" i="14"/>
  <c r="T5" i="14" s="1"/>
  <c r="U5" i="14" s="1"/>
  <c r="T47" i="14"/>
  <c r="T36" i="14"/>
  <c r="T42" i="14"/>
  <c r="T37" i="14"/>
  <c r="T40" i="14"/>
  <c r="T44" i="14"/>
  <c r="T38" i="14"/>
  <c r="T50" i="14"/>
  <c r="T45" i="14"/>
  <c r="T49" i="14"/>
  <c r="T46" i="14"/>
  <c r="T39" i="14"/>
  <c r="O40" i="2" l="1"/>
  <c r="N40" i="2"/>
  <c r="M40" i="2"/>
  <c r="L40" i="2"/>
  <c r="K40" i="2"/>
  <c r="O39" i="2"/>
  <c r="N39" i="2"/>
  <c r="M39" i="2"/>
  <c r="L39" i="2"/>
  <c r="K39" i="2"/>
  <c r="O38" i="2"/>
  <c r="N38" i="2"/>
  <c r="M38" i="2"/>
  <c r="L38" i="2"/>
  <c r="K38" i="2"/>
  <c r="O37" i="2"/>
  <c r="N37" i="2"/>
  <c r="L37" i="2"/>
  <c r="K37" i="2"/>
  <c r="O36" i="2"/>
  <c r="N36" i="2"/>
  <c r="M36" i="2"/>
  <c r="L36" i="2"/>
  <c r="K36" i="2"/>
  <c r="O32" i="2"/>
  <c r="M32" i="2"/>
  <c r="N32" i="2"/>
  <c r="L32" i="2"/>
  <c r="K32" i="2"/>
  <c r="O31" i="2"/>
  <c r="N31" i="2"/>
  <c r="M31" i="2"/>
  <c r="L31" i="2"/>
  <c r="K31" i="2"/>
  <c r="O30" i="2"/>
  <c r="N30" i="2"/>
  <c r="M30" i="2"/>
  <c r="L30" i="2"/>
  <c r="K30" i="2"/>
  <c r="O29" i="2"/>
  <c r="N29" i="2"/>
  <c r="L29" i="2"/>
  <c r="M29" i="2"/>
  <c r="K29" i="2"/>
  <c r="O28" i="2"/>
  <c r="N28" i="2"/>
  <c r="M28" i="2"/>
  <c r="L28" i="2"/>
  <c r="K28" i="2"/>
  <c r="O24" i="2"/>
  <c r="N24" i="2"/>
  <c r="M24" i="2"/>
  <c r="L24" i="2"/>
  <c r="K24" i="2"/>
  <c r="O23" i="2"/>
  <c r="M23" i="2"/>
  <c r="L23" i="2"/>
  <c r="K23" i="2"/>
  <c r="O22" i="2"/>
  <c r="N22" i="2"/>
  <c r="M22" i="2"/>
  <c r="L22" i="2"/>
  <c r="K22" i="2"/>
  <c r="O21" i="2"/>
  <c r="N21" i="2"/>
  <c r="M21" i="2"/>
  <c r="L21" i="2"/>
  <c r="K21" i="2"/>
  <c r="L20" i="2"/>
  <c r="K20" i="2"/>
  <c r="N16" i="2"/>
  <c r="M16" i="2"/>
  <c r="L16" i="2"/>
  <c r="K16" i="2"/>
  <c r="O15" i="2"/>
  <c r="N15" i="2"/>
  <c r="M15" i="2"/>
  <c r="L15" i="2"/>
  <c r="K15" i="2"/>
  <c r="P15" i="2" s="1"/>
  <c r="E19" i="2" s="1"/>
  <c r="M14" i="2"/>
  <c r="L14" i="2"/>
  <c r="K14" i="2"/>
  <c r="O13" i="2"/>
  <c r="N13" i="2"/>
  <c r="M13" i="2"/>
  <c r="N12" i="2"/>
  <c r="K12" i="2"/>
  <c r="M8" i="2"/>
  <c r="L8" i="2"/>
  <c r="K8" i="2"/>
  <c r="N7" i="2"/>
  <c r="M7" i="2"/>
  <c r="L7" i="2"/>
  <c r="K7" i="2"/>
  <c r="O6" i="2"/>
  <c r="M6" i="2"/>
  <c r="L6" i="2"/>
  <c r="O5" i="2"/>
  <c r="N5" i="2"/>
  <c r="M5" i="2"/>
  <c r="L5" i="2"/>
  <c r="N4" i="2"/>
  <c r="M4" i="2"/>
  <c r="L4" i="2"/>
  <c r="K4" i="2"/>
  <c r="F14" i="2"/>
  <c r="E14" i="2"/>
  <c r="D14" i="2"/>
  <c r="P8" i="2" l="1"/>
  <c r="F18" i="2" s="1"/>
  <c r="P6" i="2"/>
  <c r="D18" i="2" s="1"/>
  <c r="P4" i="2"/>
  <c r="B18" i="2" s="1"/>
  <c r="P7" i="2"/>
  <c r="E18" i="2" s="1"/>
  <c r="P32" i="2"/>
  <c r="F21" i="2" s="1"/>
  <c r="P31" i="2"/>
  <c r="E21" i="2" s="1"/>
  <c r="P22" i="2"/>
  <c r="D20" i="2" s="1"/>
  <c r="P39" i="2"/>
  <c r="E22" i="2" s="1"/>
  <c r="P29" i="2"/>
  <c r="C21" i="2" s="1"/>
  <c r="P40" i="2"/>
  <c r="F22" i="2" s="1"/>
  <c r="P28" i="2"/>
  <c r="B21" i="2" s="1"/>
  <c r="P24" i="2"/>
  <c r="F20" i="2" s="1"/>
  <c r="P30" i="2"/>
  <c r="D21" i="2" s="1"/>
  <c r="P38" i="2"/>
  <c r="D22" i="2" s="1"/>
  <c r="P36" i="2"/>
  <c r="B22" i="2" s="1"/>
  <c r="P16" i="2"/>
  <c r="F19" i="2" s="1"/>
  <c r="P37" i="2"/>
  <c r="C22" i="2" s="1"/>
  <c r="P13" i="2"/>
  <c r="C19" i="2" s="1"/>
  <c r="P23" i="2"/>
  <c r="E20" i="2" s="1"/>
  <c r="P12" i="2"/>
  <c r="B19" i="2" s="1"/>
  <c r="P5" i="2"/>
  <c r="P14" i="2"/>
  <c r="D19" i="2" s="1"/>
  <c r="B20" i="2"/>
  <c r="C20" i="2"/>
  <c r="G19" i="2" l="1"/>
  <c r="G22" i="2"/>
  <c r="G20" i="2"/>
  <c r="G21" i="2"/>
  <c r="P9" i="2"/>
  <c r="C18" i="2"/>
  <c r="G18" i="2" s="1"/>
  <c r="P33" i="2"/>
  <c r="P41" i="2"/>
  <c r="P17" i="2"/>
  <c r="P25" i="2"/>
  <c r="G23" i="2" s="1"/>
  <c r="H18" i="2" s="1"/>
  <c r="H22" i="2" l="1"/>
  <c r="H19" i="2"/>
  <c r="H21" i="2"/>
  <c r="H20" i="2"/>
  <c r="S5" i="2" l="1"/>
  <c r="U5" i="2" s="1"/>
</calcChain>
</file>

<file path=xl/sharedStrings.xml><?xml version="1.0" encoding="utf-8"?>
<sst xmlns="http://schemas.openxmlformats.org/spreadsheetml/2006/main" count="802" uniqueCount="81">
  <si>
    <t>Kriteria</t>
  </si>
  <si>
    <t>C1</t>
  </si>
  <si>
    <t>C2</t>
  </si>
  <si>
    <t>C3</t>
  </si>
  <si>
    <t>EVN</t>
  </si>
  <si>
    <t>Baris ke 1</t>
  </si>
  <si>
    <t>Baris ke 2</t>
  </si>
  <si>
    <t>KESELURUHAN</t>
  </si>
  <si>
    <t>Pencarian Eigen Vektor Normalisasi</t>
  </si>
  <si>
    <t>Baris ke 3</t>
  </si>
  <si>
    <t>EVN : Eigen Vektor Normalisasi</t>
  </si>
  <si>
    <t>Pairwise Comparisons</t>
  </si>
  <si>
    <t>Emaks</t>
  </si>
  <si>
    <t>CI</t>
  </si>
  <si>
    <t>CR</t>
  </si>
  <si>
    <t>Rasio Konsistensi</t>
  </si>
  <si>
    <t>Langkah 4.</t>
  </si>
  <si>
    <t>Langkah 5.</t>
  </si>
  <si>
    <t>PERBANDINGAN BERPASANGAN TERHADAP MASING2 KRITERIA</t>
  </si>
  <si>
    <t>nb. &lt;0,1</t>
  </si>
  <si>
    <t>C3 = Tanggung Jawab</t>
  </si>
  <si>
    <t>C4 = Loyalitas</t>
  </si>
  <si>
    <t>C5 = Pelanggaran</t>
  </si>
  <si>
    <t>C4</t>
  </si>
  <si>
    <t>C5</t>
  </si>
  <si>
    <t xml:space="preserve">C4 </t>
  </si>
  <si>
    <t xml:space="preserve">C5 </t>
  </si>
  <si>
    <t>Baris ke 4</t>
  </si>
  <si>
    <t>Jumlah</t>
  </si>
  <si>
    <t>Baris ke 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</si>
  <si>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</si>
  <si>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</si>
  <si>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</si>
  <si>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</si>
  <si>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</si>
  <si>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</si>
  <si>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</si>
  <si>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</si>
  <si>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</si>
  <si>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</si>
  <si>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</si>
  <si>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</si>
  <si>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</si>
  <si>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</si>
  <si>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</si>
  <si>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Alternatif</t>
  </si>
  <si>
    <t>Langkah 6.</t>
  </si>
  <si>
    <t xml:space="preserve">                    Hasil Perhitungan</t>
  </si>
  <si>
    <t xml:space="preserve">        Perangkingan</t>
  </si>
  <si>
    <t>sangat baik</t>
  </si>
  <si>
    <t>kurang baik</t>
  </si>
  <si>
    <t>cukup baik</t>
  </si>
  <si>
    <t>baik</t>
  </si>
  <si>
    <t>Langkah 1</t>
  </si>
  <si>
    <t>Langkah 2</t>
  </si>
  <si>
    <t>Langkah 3.</t>
  </si>
  <si>
    <t>C1 = Absensi   30 %</t>
  </si>
  <si>
    <t>C2 = Skill          30%</t>
  </si>
  <si>
    <t>PERBANDINGAN BERPASANGAN TERHADAP Sub KRITERIA Absensi</t>
  </si>
  <si>
    <t>Absensi</t>
  </si>
  <si>
    <t>Sangat Baik</t>
  </si>
  <si>
    <t xml:space="preserve">  cukup baik</t>
  </si>
  <si>
    <t>buruk</t>
  </si>
  <si>
    <t>PERBANDINGAN BERPASANGAN TERHADAP Sub KRITERIA Skill</t>
  </si>
  <si>
    <t>Skill</t>
  </si>
  <si>
    <t>PERBANDINGAN BERPASANGAN TERHADAP Sub KRITERIA Loyalitas</t>
  </si>
  <si>
    <t>PERBANDINGAN BERPASANGAN TERHADAP Sub KRITERIA Tanggung Jawab</t>
  </si>
  <si>
    <t>PERBANDINGAN BERPASANGAN TERHADAP Sub KRITERIA Pelanggaran</t>
  </si>
  <si>
    <t>Pelanggaran</t>
  </si>
  <si>
    <t>Nilai 1</t>
  </si>
  <si>
    <t>Nilai 2</t>
  </si>
  <si>
    <t>Nilai 3</t>
  </si>
  <si>
    <t>Nilai 4</t>
  </si>
  <si>
    <t>Nilai 5</t>
  </si>
  <si>
    <t>Nilai1</t>
  </si>
  <si>
    <t>Nilai2</t>
  </si>
  <si>
    <t>Nilai5</t>
  </si>
  <si>
    <t>Tanggung Jawab</t>
  </si>
  <si>
    <t>Loyalitas</t>
  </si>
  <si>
    <t>Evn</t>
  </si>
  <si>
    <t>Rangking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</si>
</sst>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1" xfId="0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E4DF-EF02-48E2-A5B3-3E04FE3776D3}">
  <dimension ref="A1:AC41"/>
  <sheetViews>
    <sheetView topLeftCell="J1" zoomScale="90" zoomScaleNormal="90" workbookViewId="0">
      <selection activeCell="Y12" sqref="Y12"/>
    </sheetView>
  </sheetViews>
  <sheetFormatPr defaultRowHeight="15" x14ac:dyDescent="0.25"/>
  <cols>
    <col min="1" max="1" width="11.42578125" customWidth="1"/>
    <col min="3" max="3" width="7" customWidth="1"/>
    <col min="4" max="4" width="5.85546875" customWidth="1"/>
    <col min="5" max="5" width="6.28515625" customWidth="1"/>
    <col min="6" max="6" width="6.42578125" customWidth="1"/>
    <col min="7" max="7" width="8.5703125" customWidth="1"/>
    <col min="8" max="8" width="10.28515625" customWidth="1"/>
    <col min="9" max="9" width="10.5703125" customWidth="1"/>
    <col min="20" max="20" width="16.85546875" customWidth="1"/>
    <col min="21" max="21" width="14.140625" customWidth="1"/>
    <col min="22" max="22" width="13.5703125" customWidth="1"/>
    <col min="23" max="23" width="14.140625" customWidth="1"/>
    <col min="24" max="24" width="13.5703125" customWidth="1"/>
    <col min="25" max="25" width="9.5703125" customWidth="1"/>
  </cols>
  <sheetData>
    <row r="1" spans="1:29" x14ac:dyDescent="0.25">
      <c r="A1" s="35" t="s">
        <v>18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</row>
    <row r="2" spans="1:29" x14ac:dyDescent="0.25">
      <c r="B2" s="36" t="s">
        <v>56</v>
      </c>
      <c r="C2" s="36"/>
      <c r="D2" s="36"/>
      <c r="E2" s="36"/>
      <c r="F2" s="36"/>
      <c r="G2" s="36"/>
      <c r="H2" s="5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9" x14ac:dyDescent="0.25">
      <c r="B3" s="37" t="s">
        <v>57</v>
      </c>
      <c r="C3" s="37"/>
      <c r="D3" s="37"/>
      <c r="E3" s="37"/>
      <c r="F3" s="37"/>
      <c r="G3" s="37"/>
      <c r="H3" s="5"/>
      <c r="I3" s="11" t="s">
        <v>54</v>
      </c>
      <c r="J3" s="38" t="s">
        <v>8</v>
      </c>
      <c r="K3" s="38"/>
      <c r="L3" s="38"/>
      <c r="M3" s="38"/>
      <c r="N3" s="38"/>
      <c r="O3" s="38"/>
      <c r="P3" s="38"/>
      <c r="Q3" s="18"/>
      <c r="R3" s="11" t="s">
        <v>16</v>
      </c>
      <c r="S3" s="38" t="s">
        <v>15</v>
      </c>
      <c r="T3" s="38"/>
      <c r="U3" s="38"/>
    </row>
    <row r="4" spans="1:29" x14ac:dyDescent="0.25">
      <c r="A4" s="14"/>
      <c r="B4" s="6" t="s">
        <v>20</v>
      </c>
      <c r="C4" s="6"/>
      <c r="D4" s="23">
        <v>0.1</v>
      </c>
      <c r="E4" s="13"/>
      <c r="F4" s="13"/>
      <c r="G4" s="6"/>
      <c r="J4" s="4" t="s">
        <v>1</v>
      </c>
      <c r="K4" s="4">
        <f>C9*C9</f>
        <v>1</v>
      </c>
      <c r="L4" s="4">
        <f>D9*C10</f>
        <v>1</v>
      </c>
      <c r="M4" s="4">
        <f>E9*C11</f>
        <v>1</v>
      </c>
      <c r="N4" s="4">
        <f>F9*C12</f>
        <v>0.99</v>
      </c>
      <c r="O4" s="4">
        <f>G9*C13</f>
        <v>1</v>
      </c>
      <c r="P4" s="4">
        <f>SUM(K4:O4)</f>
        <v>4.99</v>
      </c>
      <c r="Q4" s="9"/>
      <c r="S4" s="8" t="s">
        <v>12</v>
      </c>
      <c r="T4" s="8" t="s">
        <v>13</v>
      </c>
      <c r="U4" s="8" t="s">
        <v>14</v>
      </c>
    </row>
    <row r="5" spans="1:29" x14ac:dyDescent="0.25">
      <c r="A5" s="14"/>
      <c r="B5" s="6" t="s">
        <v>21</v>
      </c>
      <c r="C5" s="6"/>
      <c r="D5" s="23">
        <v>0.2</v>
      </c>
      <c r="E5" s="13"/>
      <c r="F5" s="13"/>
      <c r="G5" s="6"/>
      <c r="J5" s="4" t="s">
        <v>2</v>
      </c>
      <c r="K5" s="4">
        <f>C9*D9</f>
        <v>1</v>
      </c>
      <c r="L5" s="4">
        <f>D9*D10</f>
        <v>1</v>
      </c>
      <c r="M5" s="4">
        <f>E9*D11</f>
        <v>1</v>
      </c>
      <c r="N5" s="4">
        <f>F9*D12</f>
        <v>0.99</v>
      </c>
      <c r="O5" s="4">
        <f>G9*D13</f>
        <v>1</v>
      </c>
      <c r="P5" s="4">
        <f>SUM(K5:O5)</f>
        <v>4.99</v>
      </c>
      <c r="Q5" s="9"/>
      <c r="S5" s="1">
        <f>(C14*H18)+(D14*H19)+(E14*H20)+(F14*H21)+(G14*H22)</f>
        <v>5.0250148780360639</v>
      </c>
      <c r="T5" s="1">
        <f>(S5-5)/4</f>
        <v>6.2537195090159869E-3</v>
      </c>
      <c r="U5" s="1">
        <f>T5/1.12</f>
        <v>5.5836781330499876E-3</v>
      </c>
      <c r="V5" s="12" t="s">
        <v>19</v>
      </c>
    </row>
    <row r="6" spans="1:29" x14ac:dyDescent="0.25">
      <c r="A6" s="14"/>
      <c r="B6" s="6" t="s">
        <v>22</v>
      </c>
      <c r="C6" s="6"/>
      <c r="D6" s="23">
        <v>0.1</v>
      </c>
      <c r="E6" s="13"/>
      <c r="F6" s="13"/>
      <c r="G6" s="6"/>
      <c r="J6" s="4" t="s">
        <v>3</v>
      </c>
      <c r="K6" s="4">
        <f>C9*E9</f>
        <v>5</v>
      </c>
      <c r="L6" s="4">
        <f>D9*E10</f>
        <v>5</v>
      </c>
      <c r="M6" s="4">
        <f>E9*E11</f>
        <v>5</v>
      </c>
      <c r="N6" s="4">
        <f>F9*E12</f>
        <v>9</v>
      </c>
      <c r="O6" s="4">
        <f>G9*E13</f>
        <v>5</v>
      </c>
      <c r="P6" s="4">
        <f>SUM(K6:O6)</f>
        <v>29</v>
      </c>
      <c r="Q6" s="9"/>
    </row>
    <row r="7" spans="1:29" x14ac:dyDescent="0.25">
      <c r="A7" s="11" t="s">
        <v>53</v>
      </c>
      <c r="B7" s="30" t="s">
        <v>11</v>
      </c>
      <c r="C7" s="30"/>
      <c r="D7" s="30"/>
      <c r="E7" s="30"/>
      <c r="F7" s="30"/>
      <c r="G7" s="30"/>
      <c r="J7" s="4" t="s">
        <v>23</v>
      </c>
      <c r="K7" s="4">
        <f>C9*F9</f>
        <v>3</v>
      </c>
      <c r="L7" s="4">
        <f>D9*F10</f>
        <v>3</v>
      </c>
      <c r="M7" s="4">
        <f>E9*F11</f>
        <v>1.6500000000000001</v>
      </c>
      <c r="N7" s="4">
        <f>F9*F12</f>
        <v>3</v>
      </c>
      <c r="O7" s="4">
        <f>G9*F13</f>
        <v>1.6500000000000001</v>
      </c>
      <c r="P7" s="4">
        <f>SUM(K7:O7)</f>
        <v>12.3</v>
      </c>
      <c r="Q7" s="9"/>
    </row>
    <row r="8" spans="1:29" x14ac:dyDescent="0.25">
      <c r="B8" s="2" t="s">
        <v>0</v>
      </c>
      <c r="C8" s="4" t="s">
        <v>1</v>
      </c>
      <c r="D8" s="4" t="s">
        <v>2</v>
      </c>
      <c r="E8" s="4" t="s">
        <v>3</v>
      </c>
      <c r="F8" s="4" t="s">
        <v>23</v>
      </c>
      <c r="G8" s="4" t="s">
        <v>24</v>
      </c>
      <c r="H8" s="9"/>
      <c r="J8" s="4" t="s">
        <v>24</v>
      </c>
      <c r="K8" s="4">
        <f>C9*G9</f>
        <v>5</v>
      </c>
      <c r="L8" s="4">
        <f>D9*G10</f>
        <v>5</v>
      </c>
      <c r="M8" s="4">
        <f>E9*G11</f>
        <v>5</v>
      </c>
      <c r="N8" s="4">
        <f>F9*G12</f>
        <v>9</v>
      </c>
      <c r="O8" s="4">
        <f>G9*G13</f>
        <v>5</v>
      </c>
      <c r="P8" s="4">
        <f>SUM(K8:O8)</f>
        <v>29</v>
      </c>
      <c r="Q8" s="9"/>
      <c r="R8" s="9"/>
      <c r="S8" s="9"/>
      <c r="T8" s="9"/>
      <c r="U8" s="9"/>
      <c r="V8" s="9"/>
      <c r="W8" s="9"/>
    </row>
    <row r="9" spans="1:29" x14ac:dyDescent="0.25">
      <c r="B9" s="4" t="s">
        <v>1</v>
      </c>
      <c r="C9" s="4">
        <v>1</v>
      </c>
      <c r="D9" s="4">
        <v>1</v>
      </c>
      <c r="E9" s="4">
        <v>5</v>
      </c>
      <c r="F9" s="4">
        <v>3</v>
      </c>
      <c r="G9" s="4">
        <v>5</v>
      </c>
      <c r="H9" s="9"/>
      <c r="J9" s="27" t="s">
        <v>5</v>
      </c>
      <c r="K9" s="28"/>
      <c r="L9" s="28"/>
      <c r="M9" s="29"/>
      <c r="N9" s="17"/>
      <c r="O9" s="17"/>
      <c r="P9" s="4">
        <f>SUM(P4:P8)</f>
        <v>80.28</v>
      </c>
      <c r="Q9" s="9"/>
      <c r="R9" s="9"/>
      <c r="S9" s="9"/>
      <c r="T9" s="9"/>
      <c r="U9" s="9"/>
      <c r="V9" s="9"/>
      <c r="W9" s="9"/>
    </row>
    <row r="10" spans="1:29" x14ac:dyDescent="0.25">
      <c r="B10" s="4" t="s">
        <v>2</v>
      </c>
      <c r="C10" s="4">
        <v>1</v>
      </c>
      <c r="D10" s="4">
        <v>1</v>
      </c>
      <c r="E10" s="4">
        <v>5</v>
      </c>
      <c r="F10" s="4">
        <v>3</v>
      </c>
      <c r="G10" s="4">
        <v>5</v>
      </c>
      <c r="H10" s="9"/>
    </row>
    <row r="11" spans="1:29" x14ac:dyDescent="0.25">
      <c r="B11" s="4" t="s">
        <v>3</v>
      </c>
      <c r="C11" s="4">
        <v>0.2</v>
      </c>
      <c r="D11" s="4">
        <v>0.2</v>
      </c>
      <c r="E11" s="4">
        <v>1</v>
      </c>
      <c r="F11" s="4">
        <v>0.33</v>
      </c>
      <c r="G11" s="4">
        <v>1</v>
      </c>
      <c r="H11" s="9"/>
      <c r="J11" s="8" t="s">
        <v>0</v>
      </c>
      <c r="K11" s="4" t="s">
        <v>1</v>
      </c>
      <c r="L11" s="4" t="s">
        <v>2</v>
      </c>
      <c r="M11" s="4" t="s">
        <v>3</v>
      </c>
      <c r="N11" s="4" t="s">
        <v>23</v>
      </c>
      <c r="O11" s="4" t="s">
        <v>24</v>
      </c>
      <c r="P11" s="4"/>
      <c r="Q11" s="9"/>
      <c r="R11" s="9"/>
      <c r="S11" s="9"/>
      <c r="T11" s="9"/>
      <c r="U11" s="9"/>
      <c r="V11" s="9"/>
      <c r="W11" s="9"/>
    </row>
    <row r="12" spans="1:29" x14ac:dyDescent="0.25">
      <c r="B12" s="4" t="s">
        <v>25</v>
      </c>
      <c r="C12" s="4">
        <v>0.33</v>
      </c>
      <c r="D12" s="4">
        <v>0.33</v>
      </c>
      <c r="E12" s="4">
        <v>3</v>
      </c>
      <c r="F12" s="4">
        <v>1</v>
      </c>
      <c r="G12" s="4">
        <v>3</v>
      </c>
      <c r="H12" s="9"/>
      <c r="J12" s="16" t="s">
        <v>1</v>
      </c>
      <c r="K12" s="4">
        <f>C10*C9</f>
        <v>1</v>
      </c>
      <c r="L12" s="4">
        <f>D10*C10</f>
        <v>1</v>
      </c>
      <c r="M12" s="4">
        <f>E10*C11</f>
        <v>1</v>
      </c>
      <c r="N12" s="4">
        <f>F10*C12</f>
        <v>0.99</v>
      </c>
      <c r="O12" s="4">
        <f>G10*C13</f>
        <v>1</v>
      </c>
      <c r="P12" s="4">
        <f>SUM(K12:O12)</f>
        <v>4.99</v>
      </c>
      <c r="Q12" s="9"/>
      <c r="R12" s="9"/>
      <c r="S12" s="9"/>
      <c r="T12" s="9"/>
      <c r="U12" s="9"/>
      <c r="V12" s="9"/>
      <c r="W12" s="9"/>
    </row>
    <row r="13" spans="1:29" x14ac:dyDescent="0.25">
      <c r="B13" s="4" t="s">
        <v>26</v>
      </c>
      <c r="C13" s="4">
        <v>0.2</v>
      </c>
      <c r="D13" s="4">
        <v>0.2</v>
      </c>
      <c r="E13" s="4">
        <v>1</v>
      </c>
      <c r="F13" s="4">
        <v>0.33</v>
      </c>
      <c r="G13" s="4">
        <v>1</v>
      </c>
      <c r="H13" s="9"/>
      <c r="J13" s="4" t="s">
        <v>2</v>
      </c>
      <c r="K13" s="4">
        <f>C10*D9</f>
        <v>1</v>
      </c>
      <c r="L13" s="4">
        <f>D10*D10</f>
        <v>1</v>
      </c>
      <c r="M13" s="4">
        <f>E10*D11</f>
        <v>1</v>
      </c>
      <c r="N13" s="4">
        <f>F10*D12</f>
        <v>0.99</v>
      </c>
      <c r="O13" s="4">
        <f>G10*D13</f>
        <v>1</v>
      </c>
      <c r="P13" s="4">
        <f>SUM(K13:O13)</f>
        <v>4.99</v>
      </c>
      <c r="Q13" s="9"/>
      <c r="R13" s="9"/>
      <c r="S13" s="9"/>
      <c r="T13" s="9"/>
      <c r="U13" s="9"/>
      <c r="V13" s="9"/>
      <c r="W13" s="9"/>
    </row>
    <row r="14" spans="1:29" x14ac:dyDescent="0.25">
      <c r="B14" s="4" t="s">
        <v>28</v>
      </c>
      <c r="C14" s="4">
        <f>SUM(C9:C13)</f>
        <v>2.7300000000000004</v>
      </c>
      <c r="D14" s="4">
        <f>SUM(D9:D13)</f>
        <v>2.7300000000000004</v>
      </c>
      <c r="E14" s="4">
        <f>SUM(E9:E13)</f>
        <v>15</v>
      </c>
      <c r="F14" s="4">
        <f>SUM(F9:F13)</f>
        <v>7.66</v>
      </c>
      <c r="G14" s="4">
        <f>SUM(G9:G13)</f>
        <v>15</v>
      </c>
      <c r="H14" s="9"/>
      <c r="J14" s="4" t="s">
        <v>3</v>
      </c>
      <c r="K14" s="4">
        <f>C10*E9</f>
        <v>5</v>
      </c>
      <c r="L14" s="4">
        <f>D10*E10</f>
        <v>5</v>
      </c>
      <c r="M14" s="4">
        <f>E10*E11</f>
        <v>5</v>
      </c>
      <c r="N14" s="4">
        <f>F10*E12</f>
        <v>9</v>
      </c>
      <c r="O14" s="4">
        <f>G10*E13</f>
        <v>5</v>
      </c>
      <c r="P14" s="4">
        <f>SUM(K14:O14)</f>
        <v>29</v>
      </c>
      <c r="Q14" s="9"/>
      <c r="R14" s="40"/>
      <c r="S14" s="9"/>
      <c r="T14" s="9"/>
      <c r="U14" s="9"/>
      <c r="V14" s="9"/>
      <c r="W14" s="9"/>
    </row>
    <row r="15" spans="1:29" x14ac:dyDescent="0.25">
      <c r="J15" s="4" t="s">
        <v>23</v>
      </c>
      <c r="K15" s="4">
        <f>C10*F9</f>
        <v>3</v>
      </c>
      <c r="L15" s="4">
        <f>D10*F10</f>
        <v>3</v>
      </c>
      <c r="M15" s="4">
        <f>E10*F11</f>
        <v>1.6500000000000001</v>
      </c>
      <c r="N15" s="4">
        <f>F10*F12</f>
        <v>3</v>
      </c>
      <c r="O15" s="4">
        <f>G10*F13</f>
        <v>1.6500000000000001</v>
      </c>
      <c r="P15" s="4">
        <f>SUM(K15:O15)</f>
        <v>12.3</v>
      </c>
      <c r="Q15" s="9"/>
      <c r="R15" s="9"/>
      <c r="S15" s="9"/>
      <c r="T15" s="9"/>
      <c r="U15" s="9"/>
      <c r="V15" s="9"/>
      <c r="W15" s="9"/>
    </row>
    <row r="16" spans="1:29" x14ac:dyDescent="0.25">
      <c r="A16" s="11" t="s">
        <v>55</v>
      </c>
      <c r="B16" s="31" t="s">
        <v>10</v>
      </c>
      <c r="C16" s="31"/>
      <c r="D16" s="31"/>
      <c r="E16" s="31"/>
      <c r="F16" s="31"/>
      <c r="G16" s="31"/>
      <c r="H16" s="31"/>
      <c r="J16" s="4" t="s">
        <v>24</v>
      </c>
      <c r="K16" s="4">
        <f>C10*G9</f>
        <v>5</v>
      </c>
      <c r="L16" s="4">
        <f>D10*G10</f>
        <v>5</v>
      </c>
      <c r="M16" s="4">
        <f>E10*G11</f>
        <v>5</v>
      </c>
      <c r="N16" s="4">
        <f>F10*G12</f>
        <v>9</v>
      </c>
      <c r="O16" s="4">
        <f>G10*G13</f>
        <v>5</v>
      </c>
      <c r="P16" s="4">
        <f>SUM(K16:O16)</f>
        <v>29</v>
      </c>
      <c r="Q16" s="9"/>
      <c r="R16" s="9"/>
      <c r="S16" s="9"/>
      <c r="T16" s="9"/>
      <c r="U16" s="9"/>
      <c r="V16" s="9"/>
      <c r="W16" s="9"/>
      <c r="X16" s="9"/>
    </row>
    <row r="17" spans="1:24" x14ac:dyDescent="0.25">
      <c r="A17" s="7" t="s">
        <v>0</v>
      </c>
      <c r="B17" s="3" t="s">
        <v>1</v>
      </c>
      <c r="C17" s="3" t="s">
        <v>2</v>
      </c>
      <c r="D17" s="3" t="s">
        <v>3</v>
      </c>
      <c r="E17" s="3" t="s">
        <v>23</v>
      </c>
      <c r="F17" s="3" t="s">
        <v>24</v>
      </c>
      <c r="G17" s="3"/>
      <c r="H17" s="7" t="s">
        <v>4</v>
      </c>
      <c r="J17" s="27" t="s">
        <v>6</v>
      </c>
      <c r="K17" s="28"/>
      <c r="L17" s="28"/>
      <c r="M17" s="29"/>
      <c r="N17" s="17"/>
      <c r="O17" s="17"/>
      <c r="P17" s="4">
        <f>SUM(P12:P16)</f>
        <v>80.28</v>
      </c>
      <c r="Q17" s="9"/>
      <c r="R17" s="9"/>
      <c r="S17" s="9"/>
      <c r="T17" s="9"/>
      <c r="U17" s="9"/>
      <c r="V17" s="9"/>
      <c r="W17" s="9"/>
      <c r="X17" s="20"/>
    </row>
    <row r="18" spans="1:24" x14ac:dyDescent="0.25">
      <c r="A18" s="4" t="s">
        <v>1</v>
      </c>
      <c r="B18" s="4">
        <f>P4</f>
        <v>4.99</v>
      </c>
      <c r="C18" s="4">
        <f>P5</f>
        <v>4.99</v>
      </c>
      <c r="D18" s="4">
        <f>P6</f>
        <v>29</v>
      </c>
      <c r="E18" s="4">
        <f>P7</f>
        <v>12.3</v>
      </c>
      <c r="F18" s="4">
        <f>P8</f>
        <v>29</v>
      </c>
      <c r="G18" s="1">
        <f>SUM(B18:F18)</f>
        <v>80.28</v>
      </c>
      <c r="H18" s="1">
        <f>G18/G23</f>
        <v>0.36084856047135061</v>
      </c>
      <c r="S18" s="9"/>
      <c r="T18" s="9"/>
      <c r="U18" s="9"/>
      <c r="V18" s="9"/>
      <c r="W18" s="9"/>
      <c r="X18" s="20"/>
    </row>
    <row r="19" spans="1:24" x14ac:dyDescent="0.25">
      <c r="A19" s="4" t="s">
        <v>2</v>
      </c>
      <c r="B19" s="4">
        <f>P12</f>
        <v>4.99</v>
      </c>
      <c r="C19" s="4">
        <f>P13</f>
        <v>4.99</v>
      </c>
      <c r="D19" s="4">
        <f>P14</f>
        <v>29</v>
      </c>
      <c r="E19" s="4">
        <f>P15</f>
        <v>12.3</v>
      </c>
      <c r="F19" s="4">
        <f>P16</f>
        <v>29</v>
      </c>
      <c r="G19" s="1">
        <f>SUM(B19:F19)</f>
        <v>80.28</v>
      </c>
      <c r="H19" s="1">
        <f>G19/G23</f>
        <v>0.36084856047135061</v>
      </c>
      <c r="J19" s="8" t="s">
        <v>0</v>
      </c>
      <c r="K19" s="4" t="s">
        <v>1</v>
      </c>
      <c r="L19" s="4" t="s">
        <v>2</v>
      </c>
      <c r="M19" s="4" t="s">
        <v>3</v>
      </c>
      <c r="N19" s="4" t="s">
        <v>23</v>
      </c>
      <c r="O19" s="4" t="s">
        <v>24</v>
      </c>
      <c r="P19" s="4"/>
      <c r="Q19" s="9"/>
      <c r="R19" s="9"/>
      <c r="S19" s="9"/>
      <c r="T19" s="9"/>
      <c r="U19" s="9"/>
      <c r="V19" s="9"/>
      <c r="W19" s="9"/>
      <c r="X19" s="20"/>
    </row>
    <row r="20" spans="1:24" x14ac:dyDescent="0.25">
      <c r="A20" s="4" t="s">
        <v>3</v>
      </c>
      <c r="B20" s="4">
        <f>P20</f>
        <v>0.90890000000000004</v>
      </c>
      <c r="C20" s="4">
        <f>P21</f>
        <v>0.90890000000000004</v>
      </c>
      <c r="D20" s="4">
        <f>P22</f>
        <v>4.99</v>
      </c>
      <c r="E20" s="4">
        <f>P23</f>
        <v>2.1900000000000004</v>
      </c>
      <c r="F20" s="4">
        <f>P24</f>
        <v>4.99</v>
      </c>
      <c r="G20" s="21">
        <f>SUM(B20:F20)</f>
        <v>13.987800000000002</v>
      </c>
      <c r="H20" s="1">
        <f>G20/G23</f>
        <v>6.2873411735938689E-2</v>
      </c>
      <c r="J20" s="4" t="s">
        <v>1</v>
      </c>
      <c r="K20" s="4">
        <f>C11*C9</f>
        <v>0.2</v>
      </c>
      <c r="L20" s="4">
        <f>D11*C10</f>
        <v>0.2</v>
      </c>
      <c r="M20" s="4">
        <f>E11*C11</f>
        <v>0.2</v>
      </c>
      <c r="N20" s="4">
        <f>F11*C12</f>
        <v>0.10890000000000001</v>
      </c>
      <c r="O20" s="4">
        <f>G11*C13</f>
        <v>0.2</v>
      </c>
      <c r="P20" s="4">
        <f>SUM(K20:O20)</f>
        <v>0.90890000000000004</v>
      </c>
      <c r="Q20" s="9"/>
      <c r="R20" s="9"/>
      <c r="S20" s="9"/>
      <c r="T20" s="9"/>
      <c r="U20" s="9"/>
      <c r="V20" s="9"/>
      <c r="W20" s="9"/>
      <c r="X20" s="20"/>
    </row>
    <row r="21" spans="1:24" x14ac:dyDescent="0.25">
      <c r="A21" s="4" t="s">
        <v>23</v>
      </c>
      <c r="B21" s="4">
        <f>P28</f>
        <v>2.1900000000000004</v>
      </c>
      <c r="C21" s="4">
        <f>P29</f>
        <v>2.1900000000000004</v>
      </c>
      <c r="D21" s="4">
        <f>P30</f>
        <v>12.3</v>
      </c>
      <c r="E21" s="4">
        <f>P31</f>
        <v>4.96</v>
      </c>
      <c r="F21" s="4">
        <f>P32</f>
        <v>12.3</v>
      </c>
      <c r="G21" s="1">
        <f>SUM(B21:F21)</f>
        <v>33.94</v>
      </c>
      <c r="H21" s="1">
        <f>G21/G23</f>
        <v>0.15255605558542151</v>
      </c>
      <c r="J21" s="4" t="s">
        <v>2</v>
      </c>
      <c r="K21" s="4">
        <f>C11*D9</f>
        <v>0.2</v>
      </c>
      <c r="L21" s="4">
        <f>D11*D10</f>
        <v>0.2</v>
      </c>
      <c r="M21" s="4">
        <f>E11*D11</f>
        <v>0.2</v>
      </c>
      <c r="N21" s="4">
        <f>F11*D12</f>
        <v>0.10890000000000001</v>
      </c>
      <c r="O21" s="4">
        <f>G11*D13</f>
        <v>0.2</v>
      </c>
      <c r="P21" s="4">
        <f>SUM(K21:O21)</f>
        <v>0.90890000000000004</v>
      </c>
      <c r="Q21" s="9"/>
      <c r="R21" s="9"/>
      <c r="S21" s="9"/>
      <c r="T21" s="9"/>
      <c r="U21" s="9"/>
      <c r="V21" s="9"/>
      <c r="W21" s="9"/>
      <c r="X21" s="20"/>
    </row>
    <row r="22" spans="1:24" x14ac:dyDescent="0.25">
      <c r="A22" s="4" t="s">
        <v>24</v>
      </c>
      <c r="B22" s="4">
        <f>P36</f>
        <v>0.90890000000000004</v>
      </c>
      <c r="C22" s="4">
        <f>P37</f>
        <v>0.90890000000000004</v>
      </c>
      <c r="D22" s="4">
        <f>P38</f>
        <v>4.99</v>
      </c>
      <c r="E22" s="4">
        <f>P39</f>
        <v>2.1900000000000004</v>
      </c>
      <c r="F22" s="4">
        <f>P40</f>
        <v>4.99</v>
      </c>
      <c r="G22" s="1">
        <f>SUM(B22:F22)</f>
        <v>13.987800000000002</v>
      </c>
      <c r="H22" s="1">
        <f>G22/G23</f>
        <v>6.2873411735938689E-2</v>
      </c>
      <c r="J22" s="4" t="s">
        <v>3</v>
      </c>
      <c r="K22" s="4">
        <f>C11*E9</f>
        <v>1</v>
      </c>
      <c r="L22" s="4">
        <f>D11*E10</f>
        <v>1</v>
      </c>
      <c r="M22" s="4">
        <f>E11*E11</f>
        <v>1</v>
      </c>
      <c r="N22" s="4">
        <f>F11*E12</f>
        <v>0.99</v>
      </c>
      <c r="O22" s="4">
        <f>G11*E13</f>
        <v>1</v>
      </c>
      <c r="P22" s="4">
        <f>SUM(K22:O22)</f>
        <v>4.99</v>
      </c>
      <c r="Q22" s="9"/>
      <c r="R22" s="9"/>
      <c r="S22" s="9"/>
      <c r="T22" s="9"/>
      <c r="U22" s="9"/>
      <c r="V22" s="9"/>
      <c r="W22" s="9"/>
      <c r="X22" s="20"/>
    </row>
    <row r="23" spans="1:24" x14ac:dyDescent="0.25">
      <c r="A23" s="32" t="s">
        <v>7</v>
      </c>
      <c r="B23" s="33"/>
      <c r="C23" s="33"/>
      <c r="D23" s="34"/>
      <c r="E23" s="19"/>
      <c r="F23" s="19"/>
      <c r="G23" s="2">
        <f>P9+P17+P25+P33+P41</f>
        <v>222.47559999999999</v>
      </c>
      <c r="H23" s="2"/>
      <c r="J23" s="4" t="s">
        <v>23</v>
      </c>
      <c r="K23" s="4">
        <f>C11*F9</f>
        <v>0.60000000000000009</v>
      </c>
      <c r="L23" s="4">
        <f>D11*F10</f>
        <v>0.60000000000000009</v>
      </c>
      <c r="M23" s="4">
        <f>E11*F11</f>
        <v>0.33</v>
      </c>
      <c r="N23" s="4">
        <f>F11*F12</f>
        <v>0.33</v>
      </c>
      <c r="O23" s="4">
        <f>G11*F13</f>
        <v>0.33</v>
      </c>
      <c r="P23" s="4">
        <f>SUM(K23:O23)</f>
        <v>2.1900000000000004</v>
      </c>
      <c r="Q23" s="9"/>
      <c r="R23" s="9"/>
      <c r="S23" s="9"/>
      <c r="T23" s="9"/>
      <c r="U23" s="9"/>
      <c r="V23" s="9"/>
      <c r="W23" s="9"/>
      <c r="X23" s="20"/>
    </row>
    <row r="24" spans="1:24" x14ac:dyDescent="0.25">
      <c r="J24" s="4" t="s">
        <v>24</v>
      </c>
      <c r="K24" s="4">
        <f>C11*G9</f>
        <v>1</v>
      </c>
      <c r="L24" s="4">
        <f>D11*G10</f>
        <v>1</v>
      </c>
      <c r="M24" s="4">
        <f>E11*G11</f>
        <v>1</v>
      </c>
      <c r="N24" s="4">
        <f>F11*G12</f>
        <v>0.99</v>
      </c>
      <c r="O24" s="4">
        <f>G11*G13</f>
        <v>1</v>
      </c>
      <c r="P24" s="4">
        <f>SUM(K24:O24)</f>
        <v>4.99</v>
      </c>
      <c r="Q24" s="9"/>
      <c r="R24" s="9"/>
      <c r="S24" s="9"/>
      <c r="T24" s="9"/>
      <c r="U24" s="9"/>
      <c r="V24" s="9"/>
      <c r="W24" s="9"/>
      <c r="X24" s="20"/>
    </row>
    <row r="25" spans="1:24" x14ac:dyDescent="0.25">
      <c r="J25" s="27" t="s">
        <v>9</v>
      </c>
      <c r="K25" s="28"/>
      <c r="L25" s="28"/>
      <c r="M25" s="29"/>
      <c r="N25" s="17"/>
      <c r="O25" s="17"/>
      <c r="P25" s="4">
        <f>SUM(P20:P24)</f>
        <v>13.987800000000002</v>
      </c>
      <c r="Q25" s="9"/>
      <c r="S25" s="9"/>
      <c r="T25" s="9"/>
      <c r="U25" s="9"/>
      <c r="V25" s="9"/>
      <c r="W25" s="9"/>
      <c r="X25" s="20"/>
    </row>
    <row r="26" spans="1:24" x14ac:dyDescent="0.25">
      <c r="J26" s="15"/>
      <c r="K26" s="15"/>
      <c r="L26" s="15"/>
      <c r="M26" s="15"/>
      <c r="N26" s="15"/>
      <c r="O26" s="15"/>
      <c r="P26" s="15"/>
      <c r="S26" s="9"/>
      <c r="T26" s="9"/>
      <c r="U26" s="9"/>
      <c r="V26" s="9"/>
      <c r="W26" s="9"/>
      <c r="X26" s="20"/>
    </row>
    <row r="27" spans="1:24" x14ac:dyDescent="0.25">
      <c r="J27" s="8" t="s">
        <v>0</v>
      </c>
      <c r="K27" s="4" t="s">
        <v>1</v>
      </c>
      <c r="L27" s="4" t="s">
        <v>2</v>
      </c>
      <c r="M27" s="4" t="s">
        <v>3</v>
      </c>
      <c r="N27" s="4" t="s">
        <v>23</v>
      </c>
      <c r="O27" s="4" t="s">
        <v>24</v>
      </c>
      <c r="P27" s="4"/>
      <c r="S27" s="9"/>
      <c r="T27" s="9"/>
      <c r="U27" s="9"/>
      <c r="V27" s="9"/>
      <c r="W27" s="9"/>
      <c r="X27" s="20"/>
    </row>
    <row r="28" spans="1:24" x14ac:dyDescent="0.25">
      <c r="J28" s="16" t="s">
        <v>1</v>
      </c>
      <c r="K28" s="4">
        <f>C12*C9</f>
        <v>0.33</v>
      </c>
      <c r="L28" s="4">
        <f>D12*C10</f>
        <v>0.33</v>
      </c>
      <c r="M28" s="4">
        <f>E12*C11</f>
        <v>0.60000000000000009</v>
      </c>
      <c r="N28" s="4">
        <f>F12*C12</f>
        <v>0.33</v>
      </c>
      <c r="O28" s="4">
        <f>G12*C13</f>
        <v>0.60000000000000009</v>
      </c>
      <c r="P28" s="4">
        <f>SUM(K28:O28)</f>
        <v>2.1900000000000004</v>
      </c>
      <c r="S28" s="9"/>
      <c r="T28" s="9"/>
      <c r="U28" s="9"/>
      <c r="V28" s="9"/>
      <c r="W28" s="9"/>
      <c r="X28" s="20"/>
    </row>
    <row r="29" spans="1:24" x14ac:dyDescent="0.25">
      <c r="J29" s="16" t="s">
        <v>2</v>
      </c>
      <c r="K29" s="4">
        <f>C12*D9</f>
        <v>0.33</v>
      </c>
      <c r="L29" s="4">
        <f>D12*D10</f>
        <v>0.33</v>
      </c>
      <c r="M29" s="4">
        <f>E12*D11</f>
        <v>0.60000000000000009</v>
      </c>
      <c r="N29" s="4">
        <f>F12*D12</f>
        <v>0.33</v>
      </c>
      <c r="O29" s="4">
        <f>G12*C13</f>
        <v>0.60000000000000009</v>
      </c>
      <c r="P29" s="4">
        <f>SUM(K29:O29)</f>
        <v>2.1900000000000004</v>
      </c>
      <c r="S29" s="9"/>
      <c r="T29" s="9"/>
      <c r="U29" s="9"/>
      <c r="V29" s="9"/>
      <c r="W29" s="9"/>
      <c r="X29" s="20"/>
    </row>
    <row r="30" spans="1:24" x14ac:dyDescent="0.25">
      <c r="J30" s="16" t="s">
        <v>3</v>
      </c>
      <c r="K30" s="4">
        <f>C12*E9</f>
        <v>1.6500000000000001</v>
      </c>
      <c r="L30" s="4">
        <f>D12*E10</f>
        <v>1.6500000000000001</v>
      </c>
      <c r="M30" s="4">
        <f>E12*E11</f>
        <v>3</v>
      </c>
      <c r="N30" s="4">
        <f>F12*E12</f>
        <v>3</v>
      </c>
      <c r="O30" s="4">
        <f>G12*E13</f>
        <v>3</v>
      </c>
      <c r="P30" s="4">
        <f>SUM(K30:O30)</f>
        <v>12.3</v>
      </c>
      <c r="Q30" s="9"/>
      <c r="R30" s="9"/>
      <c r="S30" s="9"/>
      <c r="T30" s="9"/>
      <c r="U30" s="9"/>
      <c r="V30" s="9"/>
      <c r="W30" s="9"/>
      <c r="X30" s="20"/>
    </row>
    <row r="31" spans="1:24" x14ac:dyDescent="0.25">
      <c r="J31" s="16" t="s">
        <v>23</v>
      </c>
      <c r="K31" s="4">
        <f>C12*F9</f>
        <v>0.99</v>
      </c>
      <c r="L31" s="4">
        <f>D12*F10</f>
        <v>0.99</v>
      </c>
      <c r="M31" s="4">
        <f>E12*F11</f>
        <v>0.99</v>
      </c>
      <c r="N31" s="4">
        <f>F12*F12</f>
        <v>1</v>
      </c>
      <c r="O31" s="4">
        <f>G12*F13</f>
        <v>0.99</v>
      </c>
      <c r="P31" s="4">
        <f>SUM(K31:O31)</f>
        <v>4.96</v>
      </c>
      <c r="Q31" s="9"/>
      <c r="R31" s="9"/>
      <c r="S31" s="9"/>
      <c r="T31" s="9"/>
      <c r="U31" s="9"/>
      <c r="V31" s="9"/>
      <c r="W31" s="9"/>
      <c r="X31" s="20"/>
    </row>
    <row r="32" spans="1:24" x14ac:dyDescent="0.25">
      <c r="J32" s="16" t="s">
        <v>24</v>
      </c>
      <c r="K32" s="4">
        <f>C12*G9</f>
        <v>1.6500000000000001</v>
      </c>
      <c r="L32" s="4">
        <f>D12*G10</f>
        <v>1.6500000000000001</v>
      </c>
      <c r="M32" s="4">
        <f>E12*G11</f>
        <v>3</v>
      </c>
      <c r="N32" s="4">
        <f>F12*G12</f>
        <v>3</v>
      </c>
      <c r="O32" s="4">
        <f>G12*G13</f>
        <v>3</v>
      </c>
      <c r="P32" s="4">
        <f>SUM(K32:O32)</f>
        <v>12.3</v>
      </c>
      <c r="Q32" s="9"/>
      <c r="R32" s="9"/>
      <c r="S32" s="9"/>
      <c r="T32" s="9"/>
      <c r="U32" s="9"/>
      <c r="V32" s="9"/>
      <c r="W32" s="9"/>
      <c r="X32" s="20"/>
    </row>
    <row r="33" spans="10:23" x14ac:dyDescent="0.25">
      <c r="J33" s="27" t="s">
        <v>27</v>
      </c>
      <c r="K33" s="28"/>
      <c r="L33" s="28"/>
      <c r="M33" s="29"/>
      <c r="N33" s="17"/>
      <c r="O33" s="17"/>
      <c r="P33" s="4">
        <f>SUM(P28:P32)</f>
        <v>33.94</v>
      </c>
      <c r="Q33" s="9"/>
      <c r="R33" s="9"/>
      <c r="S33" s="9"/>
      <c r="T33" s="9"/>
      <c r="U33" s="9"/>
      <c r="V33" s="9"/>
      <c r="W33" s="9"/>
    </row>
    <row r="35" spans="10:23" x14ac:dyDescent="0.25">
      <c r="J35" s="8" t="s">
        <v>0</v>
      </c>
      <c r="K35" s="4" t="s">
        <v>1</v>
      </c>
      <c r="L35" s="4" t="s">
        <v>2</v>
      </c>
      <c r="M35" s="4" t="s">
        <v>3</v>
      </c>
      <c r="N35" s="4" t="s">
        <v>23</v>
      </c>
      <c r="O35" s="4" t="s">
        <v>24</v>
      </c>
      <c r="P35" s="4"/>
      <c r="R35" s="40"/>
      <c r="S35" s="22"/>
    </row>
    <row r="36" spans="10:23" x14ac:dyDescent="0.25">
      <c r="J36" s="16" t="s">
        <v>1</v>
      </c>
      <c r="K36" s="4">
        <f>C13*C9</f>
        <v>0.2</v>
      </c>
      <c r="L36" s="4">
        <f>D13*C10</f>
        <v>0.2</v>
      </c>
      <c r="M36" s="4">
        <f>E13*C11</f>
        <v>0.2</v>
      </c>
      <c r="N36" s="4">
        <f>F13*C12</f>
        <v>0.10890000000000001</v>
      </c>
      <c r="O36" s="4">
        <f>G13*C13</f>
        <v>0.2</v>
      </c>
      <c r="P36" s="4">
        <f>SUM(K36:O36)</f>
        <v>0.90890000000000004</v>
      </c>
    </row>
    <row r="37" spans="10:23" x14ac:dyDescent="0.25">
      <c r="J37" s="16" t="s">
        <v>2</v>
      </c>
      <c r="K37" s="4">
        <f>C13*D9</f>
        <v>0.2</v>
      </c>
      <c r="L37" s="4">
        <f>D13*D10</f>
        <v>0.2</v>
      </c>
      <c r="M37" s="4">
        <f>E13*D11</f>
        <v>0.2</v>
      </c>
      <c r="N37" s="4">
        <f>F13*D12</f>
        <v>0.10890000000000001</v>
      </c>
      <c r="O37" s="4">
        <f>G13*D13</f>
        <v>0.2</v>
      </c>
      <c r="P37" s="4">
        <f>SUM(K37:O37)</f>
        <v>0.90890000000000004</v>
      </c>
    </row>
    <row r="38" spans="10:23" x14ac:dyDescent="0.25">
      <c r="J38" s="16" t="s">
        <v>3</v>
      </c>
      <c r="K38" s="4">
        <f>C13*E9</f>
        <v>1</v>
      </c>
      <c r="L38" s="4">
        <f>D13*E10</f>
        <v>1</v>
      </c>
      <c r="M38" s="4">
        <f>E13*E11</f>
        <v>1</v>
      </c>
      <c r="N38" s="4">
        <f>F13*E12</f>
        <v>0.99</v>
      </c>
      <c r="O38" s="4">
        <f>G13*E13</f>
        <v>1</v>
      </c>
      <c r="P38" s="4">
        <f>SUM(K38:O38)</f>
        <v>4.99</v>
      </c>
    </row>
    <row r="39" spans="10:23" x14ac:dyDescent="0.25">
      <c r="J39" s="16" t="s">
        <v>23</v>
      </c>
      <c r="K39" s="4">
        <f>C13*F9</f>
        <v>0.60000000000000009</v>
      </c>
      <c r="L39" s="4">
        <f>D13*F10</f>
        <v>0.60000000000000009</v>
      </c>
      <c r="M39" s="4">
        <f>E13*F11</f>
        <v>0.33</v>
      </c>
      <c r="N39" s="4">
        <f>F13*F12</f>
        <v>0.33</v>
      </c>
      <c r="O39" s="4">
        <f>G13*F13</f>
        <v>0.33</v>
      </c>
      <c r="P39" s="4">
        <f>SUM(K39:O39)</f>
        <v>2.1900000000000004</v>
      </c>
    </row>
    <row r="40" spans="10:23" x14ac:dyDescent="0.25">
      <c r="J40" s="16" t="s">
        <v>24</v>
      </c>
      <c r="K40" s="4">
        <f>C13*G9</f>
        <v>1</v>
      </c>
      <c r="L40" s="4">
        <f>D13*G10</f>
        <v>1</v>
      </c>
      <c r="M40" s="4">
        <f>E13*G11</f>
        <v>1</v>
      </c>
      <c r="N40" s="4">
        <f>F13*G12</f>
        <v>0.99</v>
      </c>
      <c r="O40" s="4">
        <f>G13*G13</f>
        <v>1</v>
      </c>
      <c r="P40" s="4">
        <f>SUM(K40:O40)</f>
        <v>4.99</v>
      </c>
    </row>
    <row r="41" spans="10:23" x14ac:dyDescent="0.25">
      <c r="J41" s="27" t="s">
        <v>29</v>
      </c>
      <c r="K41" s="28"/>
      <c r="L41" s="28"/>
      <c r="M41" s="29"/>
      <c r="N41" s="17"/>
      <c r="O41" s="17"/>
      <c r="P41" s="4">
        <f>SUM(P36:P40)</f>
        <v>13.987800000000002</v>
      </c>
    </row>
  </sheetData>
  <mergeCells count="13">
    <mergeCell ref="A1:AC1"/>
    <mergeCell ref="B2:G2"/>
    <mergeCell ref="B3:G3"/>
    <mergeCell ref="J3:P3"/>
    <mergeCell ref="S3:U3"/>
    <mergeCell ref="J25:M25"/>
    <mergeCell ref="J33:M33"/>
    <mergeCell ref="J41:M41"/>
    <mergeCell ref="B7:G7"/>
    <mergeCell ref="J9:M9"/>
    <mergeCell ref="B16:H16"/>
    <mergeCell ref="J17:M17"/>
    <mergeCell ref="A23:D23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D561-DBA0-4AF5-A86C-EAEA956E72FC}">
  <dimension ref="A1:AC50"/>
  <sheetViews>
    <sheetView topLeftCell="E1" workbookViewId="0">
      <selection activeCell="A17" sqref="A17:F22"/>
    </sheetView>
  </sheetViews>
  <sheetFormatPr defaultRowHeight="15" x14ac:dyDescent="0.25"/>
  <cols>
    <col min="1" max="1" width="11.42578125" customWidth="1"/>
    <col min="2" max="2" width="11.85546875" customWidth="1"/>
    <col min="3" max="3" width="10.7109375" customWidth="1"/>
    <col min="4" max="4" width="8.28515625" customWidth="1"/>
    <col min="5" max="5" width="10.28515625" customWidth="1"/>
    <col min="6" max="6" width="11.5703125" customWidth="1"/>
    <col min="7" max="7" width="8.5703125" customWidth="1"/>
    <col min="8" max="8" width="10.28515625" customWidth="1"/>
    <col min="9" max="9" width="10.5703125" customWidth="1"/>
    <col min="20" max="20" width="16.85546875" customWidth="1"/>
    <col min="21" max="21" width="14.140625" customWidth="1"/>
    <col min="22" max="22" width="13.5703125" customWidth="1"/>
    <col min="23" max="23" width="14.140625" customWidth="1"/>
    <col min="24" max="24" width="13.5703125" customWidth="1"/>
    <col min="25" max="25" width="9.5703125" customWidth="1"/>
  </cols>
  <sheetData>
    <row r="1" spans="1:29" x14ac:dyDescent="0.25">
      <c r="A1" s="35" t="s">
        <v>58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</row>
    <row r="2" spans="1:29" x14ac:dyDescent="0.25">
      <c r="B2" s="36"/>
      <c r="C2" s="36"/>
      <c r="D2" s="36"/>
      <c r="E2" s="36"/>
      <c r="F2" s="36"/>
      <c r="G2" s="36"/>
      <c r="H2" s="2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9" x14ac:dyDescent="0.25">
      <c r="B3" s="37"/>
      <c r="C3" s="37"/>
      <c r="D3" s="37"/>
      <c r="E3" s="37"/>
      <c r="F3" s="37"/>
      <c r="G3" s="37"/>
      <c r="H3" s="24"/>
      <c r="I3" s="11" t="s">
        <v>54</v>
      </c>
      <c r="J3" s="38" t="s">
        <v>8</v>
      </c>
      <c r="K3" s="38"/>
      <c r="L3" s="38"/>
      <c r="M3" s="38"/>
      <c r="N3" s="38"/>
      <c r="O3" s="38"/>
      <c r="P3" s="38"/>
      <c r="Q3" s="25"/>
      <c r="R3" s="11" t="s">
        <v>16</v>
      </c>
      <c r="S3" s="38" t="s">
        <v>15</v>
      </c>
      <c r="T3" s="38"/>
      <c r="U3" s="38"/>
    </row>
    <row r="4" spans="1:29" x14ac:dyDescent="0.25">
      <c r="A4" s="14"/>
      <c r="B4" s="6"/>
      <c r="C4" s="6"/>
      <c r="D4" s="23"/>
      <c r="E4" s="13"/>
      <c r="F4" s="13"/>
      <c r="G4" s="6"/>
      <c r="J4" s="4" t="s">
        <v>1</v>
      </c>
      <c r="K4" s="4">
        <f>C9*C9</f>
        <v>1</v>
      </c>
      <c r="L4" s="4">
        <f>D9*C10</f>
        <v>0.99</v>
      </c>
      <c r="M4" s="4">
        <f>E9*C11</f>
        <v>1</v>
      </c>
      <c r="N4" s="4">
        <f>F9*C12</f>
        <v>0.98000000000000009</v>
      </c>
      <c r="O4" s="4">
        <f>G9*C13</f>
        <v>0.99</v>
      </c>
      <c r="P4" s="4">
        <f>SUM(K4:O4)</f>
        <v>4.96</v>
      </c>
      <c r="Q4" s="9"/>
      <c r="S4" s="8" t="s">
        <v>12</v>
      </c>
      <c r="T4" s="8" t="s">
        <v>13</v>
      </c>
      <c r="U4" s="8" t="s">
        <v>14</v>
      </c>
    </row>
    <row r="5" spans="1:29" x14ac:dyDescent="0.25">
      <c r="A5" s="14"/>
      <c r="B5" s="6"/>
      <c r="C5" s="6"/>
      <c r="D5" s="23"/>
      <c r="E5" s="13"/>
      <c r="F5" s="13"/>
      <c r="G5" s="6"/>
      <c r="J5" s="4" t="s">
        <v>2</v>
      </c>
      <c r="K5" s="4">
        <f>C9*D9</f>
        <v>3</v>
      </c>
      <c r="L5" s="4">
        <f>D9*D10</f>
        <v>3</v>
      </c>
      <c r="M5" s="4">
        <f>E9*D11</f>
        <v>1.6500000000000001</v>
      </c>
      <c r="N5" s="4">
        <f>F9*D12</f>
        <v>1.4000000000000001</v>
      </c>
      <c r="O5" s="4">
        <f>G9*D13</f>
        <v>1.2600000000000002</v>
      </c>
      <c r="P5" s="4">
        <f>SUM(K5:O5)</f>
        <v>10.31</v>
      </c>
      <c r="Q5" s="9"/>
      <c r="S5" s="1">
        <f>(C14*H18)+(D14*H19)+(E14*H20)+(F14*H21)+(G14*H22)</f>
        <v>5.1386732403700668</v>
      </c>
      <c r="T5" s="1">
        <f>(S5-5)/4</f>
        <v>3.4668310092516696E-2</v>
      </c>
      <c r="U5" s="1">
        <f>T5/1.12</f>
        <v>3.0953848296889904E-2</v>
      </c>
      <c r="V5" s="12" t="s">
        <v>19</v>
      </c>
    </row>
    <row r="6" spans="1:29" x14ac:dyDescent="0.25">
      <c r="A6" s="14"/>
      <c r="B6" s="6"/>
      <c r="C6" s="6"/>
      <c r="D6" s="23"/>
      <c r="E6" s="13"/>
      <c r="F6" s="13"/>
      <c r="G6" s="6"/>
      <c r="J6" s="4" t="s">
        <v>3</v>
      </c>
      <c r="K6" s="4">
        <f>C9*E9</f>
        <v>5</v>
      </c>
      <c r="L6" s="4">
        <f>D9*E10</f>
        <v>9</v>
      </c>
      <c r="M6" s="4">
        <f>E9*E11</f>
        <v>5</v>
      </c>
      <c r="N6" s="4">
        <f>F9*E12</f>
        <v>2.31</v>
      </c>
      <c r="O6" s="4">
        <f>G9*E13</f>
        <v>1.8</v>
      </c>
      <c r="P6" s="4">
        <f>SUM(K6:O6)</f>
        <v>23.11</v>
      </c>
      <c r="Q6" s="9"/>
    </row>
    <row r="7" spans="1:29" x14ac:dyDescent="0.25">
      <c r="A7" s="11" t="s">
        <v>53</v>
      </c>
      <c r="B7" s="30" t="s">
        <v>11</v>
      </c>
      <c r="C7" s="30"/>
      <c r="D7" s="30"/>
      <c r="E7" s="30"/>
      <c r="F7" s="30"/>
      <c r="G7" s="30"/>
      <c r="J7" s="4" t="s">
        <v>23</v>
      </c>
      <c r="K7" s="4">
        <f>C9*F9</f>
        <v>7</v>
      </c>
      <c r="L7" s="4">
        <f>D9*F10</f>
        <v>15</v>
      </c>
      <c r="M7" s="4">
        <f>E9*F11</f>
        <v>15</v>
      </c>
      <c r="N7" s="4">
        <f>F9*F12</f>
        <v>7</v>
      </c>
      <c r="O7" s="4">
        <f>G9*F13</f>
        <v>2.97</v>
      </c>
      <c r="P7" s="4">
        <f>SUM(K7:O7)</f>
        <v>46.97</v>
      </c>
      <c r="Q7" s="9"/>
    </row>
    <row r="8" spans="1:29" x14ac:dyDescent="0.25">
      <c r="B8" s="2" t="s">
        <v>59</v>
      </c>
      <c r="C8" s="4" t="s">
        <v>49</v>
      </c>
      <c r="D8" s="4" t="s">
        <v>52</v>
      </c>
      <c r="E8" s="4" t="s">
        <v>51</v>
      </c>
      <c r="F8" s="4" t="s">
        <v>50</v>
      </c>
      <c r="G8" s="4" t="s">
        <v>62</v>
      </c>
      <c r="H8" s="9"/>
      <c r="J8" s="4" t="s">
        <v>24</v>
      </c>
      <c r="K8" s="4">
        <f>C9*G9</f>
        <v>9</v>
      </c>
      <c r="L8" s="4">
        <f>D9*G10</f>
        <v>21</v>
      </c>
      <c r="M8" s="4">
        <f>E9*G11</f>
        <v>25</v>
      </c>
      <c r="N8" s="4">
        <f>F9*G12</f>
        <v>21</v>
      </c>
      <c r="O8" s="4">
        <f>G9*G13</f>
        <v>9</v>
      </c>
      <c r="P8" s="4">
        <f>SUM(K8:O8)</f>
        <v>85</v>
      </c>
      <c r="Q8" s="9"/>
      <c r="R8" s="9"/>
      <c r="S8" s="9"/>
      <c r="T8" s="9"/>
      <c r="U8" s="9"/>
      <c r="V8" s="9"/>
      <c r="W8" s="9"/>
    </row>
    <row r="9" spans="1:29" x14ac:dyDescent="0.25">
      <c r="B9" s="4" t="s">
        <v>60</v>
      </c>
      <c r="C9" s="4">
        <v>1</v>
      </c>
      <c r="D9" s="4">
        <v>3</v>
      </c>
      <c r="E9" s="4">
        <v>5</v>
      </c>
      <c r="F9" s="4">
        <v>7</v>
      </c>
      <c r="G9" s="4">
        <v>9</v>
      </c>
      <c r="H9" s="9"/>
      <c r="J9" s="27" t="s">
        <v>5</v>
      </c>
      <c r="K9" s="28"/>
      <c r="L9" s="28"/>
      <c r="M9" s="29"/>
      <c r="N9" s="17"/>
      <c r="O9" s="17"/>
      <c r="P9" s="4">
        <f>SUM(P4:P8)</f>
        <v>170.35</v>
      </c>
      <c r="Q9" s="9"/>
      <c r="R9" s="9"/>
      <c r="S9" s="9"/>
      <c r="T9" s="9"/>
      <c r="U9" s="9"/>
      <c r="V9" s="9"/>
      <c r="W9" s="9"/>
    </row>
    <row r="10" spans="1:29" x14ac:dyDescent="0.25">
      <c r="B10" s="4" t="s">
        <v>52</v>
      </c>
      <c r="C10" s="4">
        <v>0.33</v>
      </c>
      <c r="D10" s="4">
        <v>1</v>
      </c>
      <c r="E10" s="4">
        <v>3</v>
      </c>
      <c r="F10" s="4">
        <v>5</v>
      </c>
      <c r="G10" s="4">
        <v>7</v>
      </c>
      <c r="H10" s="9"/>
    </row>
    <row r="11" spans="1:29" x14ac:dyDescent="0.25">
      <c r="B11" s="4" t="s">
        <v>61</v>
      </c>
      <c r="C11" s="4">
        <v>0.2</v>
      </c>
      <c r="D11" s="4">
        <v>0.33</v>
      </c>
      <c r="E11" s="4">
        <v>1</v>
      </c>
      <c r="F11" s="4">
        <v>3</v>
      </c>
      <c r="G11" s="4">
        <v>5</v>
      </c>
      <c r="H11" s="9"/>
      <c r="J11" s="8" t="s">
        <v>0</v>
      </c>
      <c r="K11" s="4" t="s">
        <v>1</v>
      </c>
      <c r="L11" s="4" t="s">
        <v>2</v>
      </c>
      <c r="M11" s="4" t="s">
        <v>3</v>
      </c>
      <c r="N11" s="4" t="s">
        <v>23</v>
      </c>
      <c r="O11" s="4" t="s">
        <v>24</v>
      </c>
      <c r="P11" s="4"/>
      <c r="Q11" s="9"/>
      <c r="R11" s="9"/>
      <c r="S11" s="9"/>
      <c r="T11" s="9"/>
      <c r="U11" s="9"/>
      <c r="V11" s="9"/>
      <c r="W11" s="9"/>
    </row>
    <row r="12" spans="1:29" x14ac:dyDescent="0.25">
      <c r="B12" s="4" t="s">
        <v>50</v>
      </c>
      <c r="C12" s="4">
        <v>0.14000000000000001</v>
      </c>
      <c r="D12" s="4">
        <v>0.2</v>
      </c>
      <c r="E12" s="4">
        <v>0.33</v>
      </c>
      <c r="F12" s="4">
        <v>1</v>
      </c>
      <c r="G12" s="4">
        <v>3</v>
      </c>
      <c r="H12" s="9"/>
      <c r="J12" s="16" t="s">
        <v>1</v>
      </c>
      <c r="K12" s="4">
        <f>C10*C9</f>
        <v>0.33</v>
      </c>
      <c r="L12" s="4">
        <f>D10*C10</f>
        <v>0.33</v>
      </c>
      <c r="M12" s="4">
        <f>E10*C11</f>
        <v>0.60000000000000009</v>
      </c>
      <c r="N12" s="4">
        <f>F10*C12</f>
        <v>0.70000000000000007</v>
      </c>
      <c r="O12" s="4">
        <f>G10*C13</f>
        <v>0.77</v>
      </c>
      <c r="P12" s="4">
        <f>SUM(K12:O12)</f>
        <v>2.7300000000000004</v>
      </c>
      <c r="Q12" s="9"/>
      <c r="R12" s="9"/>
      <c r="S12" s="9"/>
      <c r="T12" s="9"/>
      <c r="U12" s="9"/>
      <c r="V12" s="9"/>
      <c r="W12" s="9"/>
    </row>
    <row r="13" spans="1:29" x14ac:dyDescent="0.25">
      <c r="B13" s="4" t="s">
        <v>62</v>
      </c>
      <c r="C13" s="4">
        <v>0.11</v>
      </c>
      <c r="D13" s="4">
        <v>0.14000000000000001</v>
      </c>
      <c r="E13" s="4">
        <v>0.2</v>
      </c>
      <c r="F13" s="4">
        <v>0.33</v>
      </c>
      <c r="G13" s="4">
        <v>1</v>
      </c>
      <c r="H13" s="9"/>
      <c r="J13" s="4" t="s">
        <v>2</v>
      </c>
      <c r="K13" s="4">
        <f>C10*D9</f>
        <v>0.99</v>
      </c>
      <c r="L13" s="4">
        <f>D10*D10</f>
        <v>1</v>
      </c>
      <c r="M13" s="4">
        <f>E10*D11</f>
        <v>0.99</v>
      </c>
      <c r="N13" s="4">
        <f>F10*D12</f>
        <v>1</v>
      </c>
      <c r="O13" s="4">
        <f>G10*D13</f>
        <v>0.98000000000000009</v>
      </c>
      <c r="P13" s="4">
        <f>SUM(K13:O13)</f>
        <v>4.96</v>
      </c>
      <c r="Q13" s="9"/>
      <c r="R13" s="9"/>
      <c r="S13" s="9"/>
      <c r="T13" s="9"/>
      <c r="U13" s="9"/>
      <c r="V13" s="9"/>
      <c r="W13" s="9"/>
    </row>
    <row r="14" spans="1:29" x14ac:dyDescent="0.25">
      <c r="B14" s="4" t="s">
        <v>28</v>
      </c>
      <c r="C14" s="4">
        <f>SUM(C9:C13)</f>
        <v>1.78</v>
      </c>
      <c r="D14" s="4">
        <f>SUM(D9:D13)</f>
        <v>4.67</v>
      </c>
      <c r="E14" s="4">
        <f>SUM(E9:E13)</f>
        <v>9.5299999999999994</v>
      </c>
      <c r="F14" s="4">
        <f>SUM(F9:F13)</f>
        <v>16.329999999999998</v>
      </c>
      <c r="G14" s="4">
        <f>SUM(G9:G13)</f>
        <v>25</v>
      </c>
      <c r="H14" s="9"/>
      <c r="J14" s="4" t="s">
        <v>3</v>
      </c>
      <c r="K14" s="4">
        <f>C10*E9</f>
        <v>1.6500000000000001</v>
      </c>
      <c r="L14" s="4">
        <f>D10*E10</f>
        <v>3</v>
      </c>
      <c r="M14" s="4">
        <f>E10*E11</f>
        <v>3</v>
      </c>
      <c r="N14" s="4">
        <f>F10*E12</f>
        <v>1.6500000000000001</v>
      </c>
      <c r="O14" s="4">
        <f>G10*E13</f>
        <v>1.4000000000000001</v>
      </c>
      <c r="P14" s="4">
        <f>SUM(K14:O14)</f>
        <v>10.700000000000001</v>
      </c>
      <c r="Q14" s="9"/>
      <c r="R14" s="11" t="s">
        <v>17</v>
      </c>
      <c r="S14" s="9" t="s">
        <v>47</v>
      </c>
      <c r="T14" s="9"/>
      <c r="U14" s="9"/>
      <c r="V14" s="9"/>
      <c r="W14" s="9"/>
    </row>
    <row r="15" spans="1:29" x14ac:dyDescent="0.25">
      <c r="J15" s="4" t="s">
        <v>23</v>
      </c>
      <c r="K15" s="4">
        <f>C10*F9</f>
        <v>2.31</v>
      </c>
      <c r="L15" s="4">
        <f>D10*F10</f>
        <v>5</v>
      </c>
      <c r="M15" s="4">
        <f>E10*F11</f>
        <v>9</v>
      </c>
      <c r="N15" s="4">
        <f>F10*F12</f>
        <v>5</v>
      </c>
      <c r="O15" s="4">
        <f>G10*F13</f>
        <v>2.31</v>
      </c>
      <c r="P15" s="4">
        <f>SUM(K15:O15)</f>
        <v>23.62</v>
      </c>
      <c r="Q15" s="9"/>
      <c r="R15" s="9"/>
      <c r="S15" s="9"/>
      <c r="T15" s="9"/>
      <c r="U15" s="9"/>
      <c r="V15" s="9"/>
      <c r="W15" s="9"/>
    </row>
    <row r="16" spans="1:29" x14ac:dyDescent="0.25">
      <c r="A16" s="11" t="s">
        <v>55</v>
      </c>
      <c r="B16" s="31" t="s">
        <v>10</v>
      </c>
      <c r="C16" s="31"/>
      <c r="D16" s="31"/>
      <c r="E16" s="31"/>
      <c r="F16" s="31"/>
      <c r="G16" s="31"/>
      <c r="H16" s="31"/>
      <c r="J16" s="4" t="s">
        <v>24</v>
      </c>
      <c r="K16" s="4">
        <f>C10*G9</f>
        <v>2.97</v>
      </c>
      <c r="L16" s="4">
        <f>D10*G10</f>
        <v>7</v>
      </c>
      <c r="M16" s="4">
        <f>E10*G11</f>
        <v>15</v>
      </c>
      <c r="N16" s="4">
        <f>F10*G12</f>
        <v>15</v>
      </c>
      <c r="O16" s="4">
        <f>G10*G13</f>
        <v>7</v>
      </c>
      <c r="P16" s="4">
        <f>SUM(K16:O16)</f>
        <v>46.97</v>
      </c>
      <c r="Q16" s="9"/>
      <c r="R16" s="9"/>
      <c r="S16" s="4"/>
      <c r="T16" s="4" t="s">
        <v>1</v>
      </c>
      <c r="U16" s="4" t="s">
        <v>2</v>
      </c>
      <c r="V16" s="4" t="s">
        <v>3</v>
      </c>
      <c r="W16" s="4" t="s">
        <v>23</v>
      </c>
      <c r="X16" s="4" t="s">
        <v>24</v>
      </c>
    </row>
    <row r="17" spans="1:24" x14ac:dyDescent="0.25">
      <c r="A17" s="7" t="s">
        <v>0</v>
      </c>
      <c r="B17" s="3" t="s">
        <v>1</v>
      </c>
      <c r="C17" s="3" t="s">
        <v>2</v>
      </c>
      <c r="D17" s="3" t="s">
        <v>3</v>
      </c>
      <c r="E17" s="3" t="s">
        <v>23</v>
      </c>
      <c r="F17" s="3" t="s">
        <v>24</v>
      </c>
      <c r="G17" s="3"/>
      <c r="H17" s="7" t="s">
        <v>4</v>
      </c>
      <c r="J17" s="27" t="s">
        <v>6</v>
      </c>
      <c r="K17" s="28"/>
      <c r="L17" s="28"/>
      <c r="M17" s="29"/>
      <c r="N17" s="17"/>
      <c r="O17" s="17"/>
      <c r="P17" s="4">
        <f>SUM(P12:P16)</f>
        <v>88.98</v>
      </c>
      <c r="Q17" s="9"/>
      <c r="R17" s="9"/>
      <c r="S17" s="4" t="s">
        <v>30</v>
      </c>
      <c r="T17" s="4" t="e">
        <f>SUM(#REF!)</f>
        <v>#REF!</v>
      </c>
      <c r="U17" s="4" t="e">
        <f>SUM(#REF!)</f>
        <v>#REF!</v>
      </c>
      <c r="V17" s="4" t="e">
        <f>SUM(#REF!)</f>
        <v>#REF!</v>
      </c>
      <c r="W17" s="4" t="e">
        <f>SUM(#REF!)</f>
        <v>#REF!</v>
      </c>
      <c r="X17" s="1" t="e">
        <f>SUM(#REF!)</f>
        <v>#REF!</v>
      </c>
    </row>
    <row r="18" spans="1:24" x14ac:dyDescent="0.25">
      <c r="A18" s="4" t="s">
        <v>1</v>
      </c>
      <c r="B18" s="4">
        <f>P4</f>
        <v>4.96</v>
      </c>
      <c r="C18" s="4">
        <f>P5</f>
        <v>10.31</v>
      </c>
      <c r="D18" s="4">
        <f>P6</f>
        <v>23.11</v>
      </c>
      <c r="E18" s="4">
        <f>P7</f>
        <v>46.97</v>
      </c>
      <c r="F18" s="4">
        <f>P8</f>
        <v>85</v>
      </c>
      <c r="G18" s="1">
        <f>SUM(B18:F18)</f>
        <v>170.35</v>
      </c>
      <c r="H18" s="1">
        <f>G18/G23</f>
        <v>0.51271154430161825</v>
      </c>
      <c r="S18" s="4" t="s">
        <v>31</v>
      </c>
      <c r="T18" s="4" t="e">
        <f>SUM(#REF!)</f>
        <v>#REF!</v>
      </c>
      <c r="U18" s="4" t="e">
        <f>SUM(#REF!)</f>
        <v>#REF!</v>
      </c>
      <c r="V18" s="4" t="e">
        <f>SUM(#REF!)</f>
        <v>#REF!</v>
      </c>
      <c r="W18" s="4" t="e">
        <f>SUM(#REF!)</f>
        <v>#REF!</v>
      </c>
      <c r="X18" s="1" t="e">
        <f>SUM(#REF!)</f>
        <v>#REF!</v>
      </c>
    </row>
    <row r="19" spans="1:24" x14ac:dyDescent="0.25">
      <c r="A19" s="4" t="s">
        <v>2</v>
      </c>
      <c r="B19" s="4">
        <f>P12</f>
        <v>2.7300000000000004</v>
      </c>
      <c r="C19" s="4">
        <f>P13</f>
        <v>4.96</v>
      </c>
      <c r="D19" s="4">
        <f>P14</f>
        <v>10.700000000000001</v>
      </c>
      <c r="E19" s="4">
        <f>P15</f>
        <v>23.62</v>
      </c>
      <c r="F19" s="4">
        <f>P16</f>
        <v>46.97</v>
      </c>
      <c r="G19" s="1">
        <f>SUM(B19:F19)</f>
        <v>88.98</v>
      </c>
      <c r="H19" s="1">
        <f>G19/G23</f>
        <v>0.26780788501296149</v>
      </c>
      <c r="J19" s="8" t="s">
        <v>0</v>
      </c>
      <c r="K19" s="4" t="s">
        <v>1</v>
      </c>
      <c r="L19" s="4" t="s">
        <v>2</v>
      </c>
      <c r="M19" s="4" t="s">
        <v>3</v>
      </c>
      <c r="N19" s="4" t="s">
        <v>23</v>
      </c>
      <c r="O19" s="4" t="s">
        <v>24</v>
      </c>
      <c r="P19" s="4"/>
      <c r="Q19" s="9"/>
      <c r="R19" s="9"/>
      <c r="S19" s="4" t="s">
        <v>32</v>
      </c>
      <c r="T19" s="4" t="e">
        <f>SUM(#REF!)</f>
        <v>#REF!</v>
      </c>
      <c r="U19" s="4" t="e">
        <f>SUM(#REF!)</f>
        <v>#REF!</v>
      </c>
      <c r="V19" s="4" t="e">
        <f>SUM(#REF!)</f>
        <v>#REF!</v>
      </c>
      <c r="W19" s="4" t="e">
        <f>SUM(#REF!)</f>
        <v>#REF!</v>
      </c>
      <c r="X19" s="1" t="e">
        <f>SUM(#REF!)</f>
        <v>#REF!</v>
      </c>
    </row>
    <row r="20" spans="1:24" x14ac:dyDescent="0.25">
      <c r="A20" s="4" t="s">
        <v>3</v>
      </c>
      <c r="B20" s="4">
        <f>P20</f>
        <v>1.4789000000000001</v>
      </c>
      <c r="C20" s="4">
        <f>P21</f>
        <v>2.5600000000000005</v>
      </c>
      <c r="D20" s="4">
        <f>P22</f>
        <v>4.9800000000000004</v>
      </c>
      <c r="E20" s="4">
        <f>P23</f>
        <v>10.700000000000001</v>
      </c>
      <c r="F20" s="4">
        <f>P24</f>
        <v>23.11</v>
      </c>
      <c r="G20" s="21">
        <f>SUM(B20:F20)</f>
        <v>42.828900000000004</v>
      </c>
      <c r="H20" s="1">
        <f>G20/G23</f>
        <v>0.12890444062071957</v>
      </c>
      <c r="J20" s="4" t="s">
        <v>1</v>
      </c>
      <c r="K20" s="4">
        <f>C11*C9</f>
        <v>0.2</v>
      </c>
      <c r="L20" s="4">
        <f>D11*C10</f>
        <v>0.10890000000000001</v>
      </c>
      <c r="M20" s="4">
        <f>E11*C11</f>
        <v>0.2</v>
      </c>
      <c r="N20" s="4">
        <f>F11*C12</f>
        <v>0.42000000000000004</v>
      </c>
      <c r="O20" s="4">
        <f>G11*C13</f>
        <v>0.55000000000000004</v>
      </c>
      <c r="P20" s="4">
        <f>SUM(K20:O20)</f>
        <v>1.4789000000000001</v>
      </c>
      <c r="Q20" s="9"/>
      <c r="R20" s="9"/>
      <c r="S20" s="4" t="s">
        <v>33</v>
      </c>
      <c r="T20" s="4" t="e">
        <f>SUM(#REF!)</f>
        <v>#REF!</v>
      </c>
      <c r="U20" s="4" t="e">
        <f>SUM(#REF!)</f>
        <v>#REF!</v>
      </c>
      <c r="V20" s="4" t="e">
        <f>SUM(#REF!)</f>
        <v>#REF!</v>
      </c>
      <c r="W20" s="4" t="e">
        <f>SUM(#REF!)</f>
        <v>#REF!</v>
      </c>
      <c r="X20" s="1" t="e">
        <f>SUM(#REF!)</f>
        <v>#REF!</v>
      </c>
    </row>
    <row r="21" spans="1:24" x14ac:dyDescent="0.25">
      <c r="A21" s="4" t="s">
        <v>23</v>
      </c>
      <c r="B21" s="4">
        <f>P28</f>
        <v>0.74199999999999999</v>
      </c>
      <c r="C21" s="4">
        <f>P29</f>
        <v>1.2589000000000001</v>
      </c>
      <c r="D21" s="4">
        <f>P30</f>
        <v>2.5600000000000005</v>
      </c>
      <c r="E21" s="4">
        <f>P31</f>
        <v>4.96</v>
      </c>
      <c r="F21" s="4">
        <f>P32</f>
        <v>10.31</v>
      </c>
      <c r="G21" s="1">
        <f>SUM(B21:F21)</f>
        <v>19.8309</v>
      </c>
      <c r="H21" s="1">
        <f>G21/G23</f>
        <v>5.9686124824719466E-2</v>
      </c>
      <c r="J21" s="4" t="s">
        <v>2</v>
      </c>
      <c r="K21" s="4">
        <f>C11*D9</f>
        <v>0.60000000000000009</v>
      </c>
      <c r="L21" s="4">
        <f>D11*D10</f>
        <v>0.33</v>
      </c>
      <c r="M21" s="4">
        <f>E11*D11</f>
        <v>0.33</v>
      </c>
      <c r="N21" s="4">
        <f>F11*D12</f>
        <v>0.60000000000000009</v>
      </c>
      <c r="O21" s="4">
        <f>G11*D13</f>
        <v>0.70000000000000007</v>
      </c>
      <c r="P21" s="4">
        <f>SUM(K21:O21)</f>
        <v>2.5600000000000005</v>
      </c>
      <c r="Q21" s="9"/>
      <c r="R21" s="9"/>
      <c r="S21" s="4" t="s">
        <v>34</v>
      </c>
      <c r="T21" s="4" t="e">
        <f>SUM(#REF!)</f>
        <v>#REF!</v>
      </c>
      <c r="U21" s="4" t="e">
        <f>SUM(#REF!)</f>
        <v>#REF!</v>
      </c>
      <c r="V21" s="4" t="e">
        <f>SUM(#REF!)</f>
        <v>#REF!</v>
      </c>
      <c r="W21" s="4" t="e">
        <f>SUM(#REF!)</f>
        <v>#REF!</v>
      </c>
      <c r="X21" s="1" t="e">
        <f>SUM(#REF!)</f>
        <v>#REF!</v>
      </c>
    </row>
    <row r="22" spans="1:24" x14ac:dyDescent="0.25">
      <c r="A22" s="4" t="s">
        <v>24</v>
      </c>
      <c r="B22" s="4">
        <f>P36</f>
        <v>0.35239999999999999</v>
      </c>
      <c r="C22" s="4">
        <f>P37</f>
        <v>0.7420000000000001</v>
      </c>
      <c r="D22" s="4">
        <f>P38</f>
        <v>1.4789000000000001</v>
      </c>
      <c r="E22" s="4">
        <f>P39</f>
        <v>2.7300000000000004</v>
      </c>
      <c r="F22" s="4">
        <f>P40</f>
        <v>4.96</v>
      </c>
      <c r="G22" s="1">
        <f>SUM(B22:F22)</f>
        <v>10.263300000000001</v>
      </c>
      <c r="H22" s="1">
        <f>G22/G23</f>
        <v>3.0890005239981207E-2</v>
      </c>
      <c r="J22" s="4" t="s">
        <v>3</v>
      </c>
      <c r="K22" s="4">
        <f>C11*E9</f>
        <v>1</v>
      </c>
      <c r="L22" s="4">
        <f>D11*E10</f>
        <v>0.99</v>
      </c>
      <c r="M22" s="4">
        <f>E11*E11</f>
        <v>1</v>
      </c>
      <c r="N22" s="4">
        <f>F11*E12</f>
        <v>0.99</v>
      </c>
      <c r="O22" s="4">
        <f>G11*E13</f>
        <v>1</v>
      </c>
      <c r="P22" s="4">
        <f>SUM(K22:O22)</f>
        <v>4.9800000000000004</v>
      </c>
      <c r="Q22" s="9"/>
      <c r="R22" s="9"/>
      <c r="S22" s="4" t="s">
        <v>35</v>
      </c>
      <c r="T22" s="4" t="e">
        <f>SUM(#REF!)</f>
        <v>#REF!</v>
      </c>
      <c r="U22" s="4" t="e">
        <f>SUM(#REF!)</f>
        <v>#REF!</v>
      </c>
      <c r="V22" s="4" t="e">
        <f>SUM(#REF!)</f>
        <v>#REF!</v>
      </c>
      <c r="W22" s="4" t="e">
        <f>SUM(#REF!)</f>
        <v>#REF!</v>
      </c>
      <c r="X22" s="1" t="e">
        <f>SUM(#REF!)</f>
        <v>#REF!</v>
      </c>
    </row>
    <row r="23" spans="1:24" x14ac:dyDescent="0.25">
      <c r="A23" s="32" t="s">
        <v>7</v>
      </c>
      <c r="B23" s="33"/>
      <c r="C23" s="33"/>
      <c r="D23" s="34"/>
      <c r="E23" s="19"/>
      <c r="F23" s="19"/>
      <c r="G23" s="2">
        <f>P9+P17+P25+P33+P41</f>
        <v>332.25310000000002</v>
      </c>
      <c r="H23" s="2"/>
      <c r="J23" s="4" t="s">
        <v>23</v>
      </c>
      <c r="K23" s="4">
        <f>C11*F9</f>
        <v>1.4000000000000001</v>
      </c>
      <c r="L23" s="4">
        <f>D11*F10</f>
        <v>1.6500000000000001</v>
      </c>
      <c r="M23" s="4">
        <f>E11*F11</f>
        <v>3</v>
      </c>
      <c r="N23" s="4">
        <f>F11*F12</f>
        <v>3</v>
      </c>
      <c r="O23" s="4">
        <f>G11*F13</f>
        <v>1.6500000000000001</v>
      </c>
      <c r="P23" s="4">
        <f>SUM(K23:O23)</f>
        <v>10.700000000000001</v>
      </c>
      <c r="Q23" s="9"/>
      <c r="R23" s="9"/>
      <c r="S23" s="4" t="s">
        <v>36</v>
      </c>
      <c r="T23" s="4" t="e">
        <f>SUM(#REF!)</f>
        <v>#REF!</v>
      </c>
      <c r="U23" s="4" t="e">
        <f>SUM(#REF!)</f>
        <v>#REF!</v>
      </c>
      <c r="V23" s="4" t="e">
        <f>SUM(#REF!)</f>
        <v>#REF!</v>
      </c>
      <c r="W23" s="4" t="e">
        <f>SUM(#REF!)</f>
        <v>#REF!</v>
      </c>
      <c r="X23" s="1" t="e">
        <f>SUM(#REF!)</f>
        <v>#REF!</v>
      </c>
    </row>
    <row r="24" spans="1:24" x14ac:dyDescent="0.25">
      <c r="J24" s="4" t="s">
        <v>24</v>
      </c>
      <c r="K24" s="4">
        <f>C11*G9</f>
        <v>1.8</v>
      </c>
      <c r="L24" s="4">
        <f>D11*G10</f>
        <v>2.31</v>
      </c>
      <c r="M24" s="4">
        <f>E11*G11</f>
        <v>5</v>
      </c>
      <c r="N24" s="4">
        <f>F11*G12</f>
        <v>9</v>
      </c>
      <c r="O24" s="4">
        <f>G11*G13</f>
        <v>5</v>
      </c>
      <c r="P24" s="4">
        <f>SUM(K24:O24)</f>
        <v>23.11</v>
      </c>
      <c r="Q24" s="9"/>
      <c r="R24" s="9"/>
      <c r="S24" s="4" t="s">
        <v>37</v>
      </c>
      <c r="T24" s="4" t="e">
        <f>SUM(#REF!)</f>
        <v>#REF!</v>
      </c>
      <c r="U24" s="4" t="e">
        <f>SUM(#REF!)</f>
        <v>#REF!</v>
      </c>
      <c r="V24" s="4" t="e">
        <f>SUM(#REF!)</f>
        <v>#REF!</v>
      </c>
      <c r="W24" s="4" t="e">
        <f>SUM(#REF!)</f>
        <v>#REF!</v>
      </c>
      <c r="X24" s="1" t="e">
        <f>SUM(#REF!)</f>
        <v>#REF!</v>
      </c>
    </row>
    <row r="25" spans="1:24" x14ac:dyDescent="0.25">
      <c r="J25" s="27" t="s">
        <v>9</v>
      </c>
      <c r="K25" s="28"/>
      <c r="L25" s="28"/>
      <c r="M25" s="29"/>
      <c r="N25" s="17"/>
      <c r="O25" s="17"/>
      <c r="P25" s="4">
        <f>SUM(P20:P24)</f>
        <v>42.828900000000004</v>
      </c>
      <c r="Q25" s="9"/>
      <c r="S25" s="4" t="s">
        <v>38</v>
      </c>
      <c r="T25" s="4" t="e">
        <f>SUM(#REF!)</f>
        <v>#REF!</v>
      </c>
      <c r="U25" s="4" t="e">
        <f>SUM(#REF!)</f>
        <v>#REF!</v>
      </c>
      <c r="V25" s="4" t="e">
        <f>SUM(#REF!)</f>
        <v>#REF!</v>
      </c>
      <c r="W25" s="4" t="e">
        <f>SUM(#REF!)</f>
        <v>#REF!</v>
      </c>
      <c r="X25" s="1" t="e">
        <f>SUM(#REF!)</f>
        <v>#REF!</v>
      </c>
    </row>
    <row r="26" spans="1:24" x14ac:dyDescent="0.25">
      <c r="J26" s="26"/>
      <c r="K26" s="26"/>
      <c r="L26" s="26"/>
      <c r="M26" s="26"/>
      <c r="N26" s="26"/>
      <c r="O26" s="26"/>
      <c r="P26" s="26"/>
      <c r="S26" s="4" t="s">
        <v>39</v>
      </c>
      <c r="T26" s="4" t="e">
        <f>SUM(#REF!)</f>
        <v>#REF!</v>
      </c>
      <c r="U26" s="4" t="e">
        <f>SUM(#REF!)</f>
        <v>#REF!</v>
      </c>
      <c r="V26" s="4" t="e">
        <f>SUM(#REF!)</f>
        <v>#REF!</v>
      </c>
      <c r="W26" s="4" t="e">
        <f>SUM(#REF!)</f>
        <v>#REF!</v>
      </c>
      <c r="X26" s="1" t="e">
        <f>SUM(#REF!)</f>
        <v>#REF!</v>
      </c>
    </row>
    <row r="27" spans="1:24" x14ac:dyDescent="0.25">
      <c r="J27" s="8" t="s">
        <v>0</v>
      </c>
      <c r="K27" s="4" t="s">
        <v>1</v>
      </c>
      <c r="L27" s="4" t="s">
        <v>2</v>
      </c>
      <c r="M27" s="4" t="s">
        <v>3</v>
      </c>
      <c r="N27" s="4" t="s">
        <v>23</v>
      </c>
      <c r="O27" s="4" t="s">
        <v>24</v>
      </c>
      <c r="P27" s="4"/>
      <c r="S27" s="4" t="s">
        <v>40</v>
      </c>
      <c r="T27" s="4" t="e">
        <f>SUM(#REF!)</f>
        <v>#REF!</v>
      </c>
      <c r="U27" s="4" t="e">
        <f>SUM(#REF!)</f>
        <v>#REF!</v>
      </c>
      <c r="V27" s="4" t="e">
        <f>SUM(#REF!)</f>
        <v>#REF!</v>
      </c>
      <c r="W27" s="4" t="e">
        <f>SUM(#REF!)</f>
        <v>#REF!</v>
      </c>
      <c r="X27" s="1" t="e">
        <f>SUM(#REF!)</f>
        <v>#REF!</v>
      </c>
    </row>
    <row r="28" spans="1:24" x14ac:dyDescent="0.25">
      <c r="J28" s="16" t="s">
        <v>1</v>
      </c>
      <c r="K28" s="4">
        <f>C12*C9</f>
        <v>0.14000000000000001</v>
      </c>
      <c r="L28" s="4">
        <f>D12*C10</f>
        <v>6.6000000000000003E-2</v>
      </c>
      <c r="M28" s="4">
        <f>E12*C11</f>
        <v>6.6000000000000003E-2</v>
      </c>
      <c r="N28" s="4">
        <f>F12*C12</f>
        <v>0.14000000000000001</v>
      </c>
      <c r="O28" s="4">
        <f>G12*C13</f>
        <v>0.33</v>
      </c>
      <c r="P28" s="4">
        <f>SUM(K28:O28)</f>
        <v>0.74199999999999999</v>
      </c>
      <c r="S28" s="4" t="s">
        <v>41</v>
      </c>
      <c r="T28" s="4" t="e">
        <f>SUM(#REF!)</f>
        <v>#REF!</v>
      </c>
      <c r="U28" s="4" t="e">
        <f>SUM(#REF!)</f>
        <v>#REF!</v>
      </c>
      <c r="V28" s="4" t="e">
        <f>SUM(#REF!)</f>
        <v>#REF!</v>
      </c>
      <c r="W28" s="4" t="e">
        <f>SUM(#REF!)</f>
        <v>#REF!</v>
      </c>
      <c r="X28" s="1" t="e">
        <f>SUM(#REF!)</f>
        <v>#REF!</v>
      </c>
    </row>
    <row r="29" spans="1:24" x14ac:dyDescent="0.25">
      <c r="J29" s="16" t="s">
        <v>2</v>
      </c>
      <c r="K29" s="4">
        <f>C12*D9</f>
        <v>0.42000000000000004</v>
      </c>
      <c r="L29" s="4">
        <f>D12*D10</f>
        <v>0.2</v>
      </c>
      <c r="M29" s="4">
        <f>E12*D11</f>
        <v>0.10890000000000001</v>
      </c>
      <c r="N29" s="4">
        <f>F12*D12</f>
        <v>0.2</v>
      </c>
      <c r="O29" s="4">
        <f>G12*C13</f>
        <v>0.33</v>
      </c>
      <c r="P29" s="4">
        <f>SUM(K29:O29)</f>
        <v>1.2589000000000001</v>
      </c>
      <c r="S29" s="4" t="s">
        <v>42</v>
      </c>
      <c r="T29" s="4" t="e">
        <f>SUM(#REF!)</f>
        <v>#REF!</v>
      </c>
      <c r="U29" s="4" t="e">
        <f>SUM(#REF!)</f>
        <v>#REF!</v>
      </c>
      <c r="V29" s="4" t="e">
        <f>SUM(#REF!)</f>
        <v>#REF!</v>
      </c>
      <c r="W29" s="4" t="e">
        <f>SUM(#REF!)</f>
        <v>#REF!</v>
      </c>
      <c r="X29" s="1" t="e">
        <f>SUM(#REF!)</f>
        <v>#REF!</v>
      </c>
    </row>
    <row r="30" spans="1:24" x14ac:dyDescent="0.25">
      <c r="J30" s="16" t="s">
        <v>3</v>
      </c>
      <c r="K30" s="4">
        <f>C12*E9</f>
        <v>0.70000000000000007</v>
      </c>
      <c r="L30" s="4">
        <f>D12*E10</f>
        <v>0.60000000000000009</v>
      </c>
      <c r="M30" s="4">
        <f>E12*E11</f>
        <v>0.33</v>
      </c>
      <c r="N30" s="4">
        <f>F12*E12</f>
        <v>0.33</v>
      </c>
      <c r="O30" s="4">
        <f>G12*E13</f>
        <v>0.60000000000000009</v>
      </c>
      <c r="P30" s="4">
        <f>SUM(K30:O30)</f>
        <v>2.5600000000000005</v>
      </c>
      <c r="Q30" s="9"/>
      <c r="R30" s="9"/>
      <c r="S30" s="4" t="s">
        <v>43</v>
      </c>
      <c r="T30" s="4" t="e">
        <f>SUM(#REF!)</f>
        <v>#REF!</v>
      </c>
      <c r="U30" s="4" t="e">
        <f>SUM(#REF!)</f>
        <v>#REF!</v>
      </c>
      <c r="V30" s="4" t="e">
        <f>SUM(#REF!)</f>
        <v>#REF!</v>
      </c>
      <c r="W30" s="4" t="e">
        <f>SUM(#REF!)</f>
        <v>#REF!</v>
      </c>
      <c r="X30" s="1" t="e">
        <f>SUM(#REF!)</f>
        <v>#REF!</v>
      </c>
    </row>
    <row r="31" spans="1:24" x14ac:dyDescent="0.25">
      <c r="J31" s="16" t="s">
        <v>23</v>
      </c>
      <c r="K31" s="4">
        <f>C12*F9</f>
        <v>0.98000000000000009</v>
      </c>
      <c r="L31" s="4">
        <f>D12*F10</f>
        <v>1</v>
      </c>
      <c r="M31" s="4">
        <f>E12*F11</f>
        <v>0.99</v>
      </c>
      <c r="N31" s="4">
        <f>F12*F12</f>
        <v>1</v>
      </c>
      <c r="O31" s="4">
        <f>G12*F13</f>
        <v>0.99</v>
      </c>
      <c r="P31" s="4">
        <f>SUM(K31:O31)</f>
        <v>4.96</v>
      </c>
      <c r="Q31" s="9"/>
      <c r="R31" s="9"/>
      <c r="S31" s="4" t="s">
        <v>44</v>
      </c>
      <c r="T31" s="4" t="e">
        <f>SUM(#REF!)</f>
        <v>#REF!</v>
      </c>
      <c r="U31" s="4" t="e">
        <f>SUM(#REF!)</f>
        <v>#REF!</v>
      </c>
      <c r="V31" s="4" t="e">
        <f>SUM(#REF!)</f>
        <v>#REF!</v>
      </c>
      <c r="W31" s="4" t="e">
        <f>SUM(#REF!)</f>
        <v>#REF!</v>
      </c>
      <c r="X31" s="1" t="e">
        <f>SUM(#REF!)</f>
        <v>#REF!</v>
      </c>
    </row>
    <row r="32" spans="1:24" x14ac:dyDescent="0.25">
      <c r="J32" s="16" t="s">
        <v>24</v>
      </c>
      <c r="K32" s="4">
        <f>C12*G9</f>
        <v>1.2600000000000002</v>
      </c>
      <c r="L32" s="4">
        <f>D12*G10</f>
        <v>1.4000000000000001</v>
      </c>
      <c r="M32" s="4">
        <f>E12*G11</f>
        <v>1.6500000000000001</v>
      </c>
      <c r="N32" s="4">
        <f>F12*G12</f>
        <v>3</v>
      </c>
      <c r="O32" s="4">
        <f>G12*G13</f>
        <v>3</v>
      </c>
      <c r="P32" s="4">
        <f>SUM(K32:O32)</f>
        <v>10.31</v>
      </c>
      <c r="Q32" s="9"/>
      <c r="R32" s="9"/>
      <c r="S32" s="9"/>
      <c r="T32" s="9"/>
      <c r="U32" s="9"/>
      <c r="V32" s="9"/>
      <c r="W32" s="9"/>
    </row>
    <row r="33" spans="10:23" x14ac:dyDescent="0.25">
      <c r="J33" s="27" t="s">
        <v>27</v>
      </c>
      <c r="K33" s="28"/>
      <c r="L33" s="28"/>
      <c r="M33" s="29"/>
      <c r="N33" s="17"/>
      <c r="O33" s="17"/>
      <c r="P33" s="4">
        <f>SUM(P28:P32)</f>
        <v>19.8309</v>
      </c>
      <c r="Q33" s="9"/>
      <c r="R33" s="9"/>
      <c r="S33" s="9"/>
      <c r="T33" s="9"/>
      <c r="U33" s="9"/>
      <c r="V33" s="9"/>
      <c r="W33" s="9"/>
    </row>
    <row r="35" spans="10:23" x14ac:dyDescent="0.25">
      <c r="J35" s="8" t="s">
        <v>0</v>
      </c>
      <c r="K35" s="4" t="s">
        <v>1</v>
      </c>
      <c r="L35" s="4" t="s">
        <v>2</v>
      </c>
      <c r="M35" s="4" t="s">
        <v>3</v>
      </c>
      <c r="N35" s="4" t="s">
        <v>23</v>
      </c>
      <c r="O35" s="4" t="s">
        <v>24</v>
      </c>
      <c r="P35" s="4"/>
      <c r="R35" s="11" t="s">
        <v>46</v>
      </c>
      <c r="S35" s="22" t="s">
        <v>48</v>
      </c>
    </row>
    <row r="36" spans="10:23" x14ac:dyDescent="0.25">
      <c r="J36" s="16" t="s">
        <v>1</v>
      </c>
      <c r="K36" s="4">
        <f>C13*C9</f>
        <v>0.11</v>
      </c>
      <c r="L36" s="4">
        <f>D13*C10</f>
        <v>4.6200000000000005E-2</v>
      </c>
      <c r="M36" s="4">
        <f>E13*C11</f>
        <v>4.0000000000000008E-2</v>
      </c>
      <c r="N36" s="4">
        <f>F13*C12</f>
        <v>4.6200000000000005E-2</v>
      </c>
      <c r="O36" s="4">
        <f>G13*C13</f>
        <v>0.11</v>
      </c>
      <c r="P36" s="4">
        <f>SUM(K36:O36)</f>
        <v>0.35239999999999999</v>
      </c>
      <c r="S36" t="s">
        <v>30</v>
      </c>
      <c r="T36" t="e">
        <f>(T17*H18)+(U17*H19)+(V17*H20)+(W17*H21)+(X17*H22)</f>
        <v>#REF!</v>
      </c>
    </row>
    <row r="37" spans="10:23" x14ac:dyDescent="0.25">
      <c r="J37" s="16" t="s">
        <v>2</v>
      </c>
      <c r="K37" s="4">
        <f>C13*D9</f>
        <v>0.33</v>
      </c>
      <c r="L37" s="4">
        <f>D13*D10</f>
        <v>0.14000000000000001</v>
      </c>
      <c r="M37" s="4">
        <f>E13*D11</f>
        <v>6.6000000000000003E-2</v>
      </c>
      <c r="N37" s="4">
        <f>F13*D12</f>
        <v>6.6000000000000003E-2</v>
      </c>
      <c r="O37" s="4">
        <f>G13*D13</f>
        <v>0.14000000000000001</v>
      </c>
      <c r="P37" s="4">
        <f>SUM(K37:O37)</f>
        <v>0.7420000000000001</v>
      </c>
      <c r="S37" t="s">
        <v>31</v>
      </c>
      <c r="T37" t="e">
        <f>(T18*H18)+(U18*H19)+(V18*H20)+(W18*H21)+(X18*H22)</f>
        <v>#REF!</v>
      </c>
    </row>
    <row r="38" spans="10:23" x14ac:dyDescent="0.25">
      <c r="J38" s="16" t="s">
        <v>3</v>
      </c>
      <c r="K38" s="4">
        <f>C13*E9</f>
        <v>0.55000000000000004</v>
      </c>
      <c r="L38" s="4">
        <f>D13*E10</f>
        <v>0.42000000000000004</v>
      </c>
      <c r="M38" s="4">
        <f>E13*E11</f>
        <v>0.2</v>
      </c>
      <c r="N38" s="4">
        <f>F13*E12</f>
        <v>0.10890000000000001</v>
      </c>
      <c r="O38" s="4">
        <f>G13*E13</f>
        <v>0.2</v>
      </c>
      <c r="P38" s="4">
        <f>SUM(K38:O38)</f>
        <v>1.4789000000000001</v>
      </c>
      <c r="S38" t="s">
        <v>32</v>
      </c>
      <c r="T38" t="e">
        <f>(T19*H18)+(U19*H19)+(V19*H20)+(W19*H21)+(X19*H22)</f>
        <v>#REF!</v>
      </c>
    </row>
    <row r="39" spans="10:23" x14ac:dyDescent="0.25">
      <c r="J39" s="16" t="s">
        <v>23</v>
      </c>
      <c r="K39" s="4">
        <f>C13*F9</f>
        <v>0.77</v>
      </c>
      <c r="L39" s="4">
        <f>D13*F10</f>
        <v>0.70000000000000007</v>
      </c>
      <c r="M39" s="4">
        <f>E13*F11</f>
        <v>0.60000000000000009</v>
      </c>
      <c r="N39" s="4">
        <f>F13*F12</f>
        <v>0.33</v>
      </c>
      <c r="O39" s="4">
        <f>G13*F13</f>
        <v>0.33</v>
      </c>
      <c r="P39" s="4">
        <f>SUM(K39:O39)</f>
        <v>2.7300000000000004</v>
      </c>
      <c r="S39" t="s">
        <v>33</v>
      </c>
      <c r="T39" t="e">
        <f>(T20*H18)+(U20*H19)+(V20*H20)+(W20*H21)+(X20*H22)</f>
        <v>#REF!</v>
      </c>
    </row>
    <row r="40" spans="10:23" x14ac:dyDescent="0.25">
      <c r="J40" s="16" t="s">
        <v>24</v>
      </c>
      <c r="K40" s="4">
        <f>C13*G9</f>
        <v>0.99</v>
      </c>
      <c r="L40" s="4">
        <f>D13*G10</f>
        <v>0.98000000000000009</v>
      </c>
      <c r="M40" s="4">
        <f>E13*G11</f>
        <v>1</v>
      </c>
      <c r="N40" s="4">
        <f>F13*G12</f>
        <v>0.99</v>
      </c>
      <c r="O40" s="4">
        <f>G13*G13</f>
        <v>1</v>
      </c>
      <c r="P40" s="4">
        <f>SUM(K40:O40)</f>
        <v>4.96</v>
      </c>
      <c r="S40" t="s">
        <v>34</v>
      </c>
      <c r="T40" t="e">
        <f>(T21*H18)+(U21*H19)+(V21*H20)+(W21*H21)+(X21*H22)</f>
        <v>#REF!</v>
      </c>
    </row>
    <row r="41" spans="10:23" x14ac:dyDescent="0.25">
      <c r="J41" s="27" t="s">
        <v>29</v>
      </c>
      <c r="K41" s="28"/>
      <c r="L41" s="28"/>
      <c r="M41" s="29"/>
      <c r="N41" s="17"/>
      <c r="O41" s="17"/>
      <c r="P41" s="4">
        <f>SUM(P36:P40)</f>
        <v>10.263300000000001</v>
      </c>
      <c r="S41" t="s">
        <v>35</v>
      </c>
      <c r="T41" t="e">
        <f>(T22*H18)+(U22*H19)+(V22*H20)+(W22*H21)+(X22*H22)</f>
        <v>#REF!</v>
      </c>
    </row>
    <row r="42" spans="10:23" x14ac:dyDescent="0.25">
      <c r="S42" t="s">
        <v>36</v>
      </c>
      <c r="T42" t="e">
        <f>(T23*H18)+(U23*H19)+(V23*H20)+(W23*H21)+(X23*H22)</f>
        <v>#REF!</v>
      </c>
    </row>
    <row r="43" spans="10:23" x14ac:dyDescent="0.25">
      <c r="S43" t="s">
        <v>37</v>
      </c>
      <c r="T43" t="e">
        <f>(T24*H18)+(U24*H19)+(V24*H20)+(W24*H21)+(X24*H22)</f>
        <v>#REF!</v>
      </c>
    </row>
    <row r="44" spans="10:23" x14ac:dyDescent="0.25">
      <c r="S44" t="s">
        <v>38</v>
      </c>
      <c r="T44" t="e">
        <f>(T25*H18)+(U25*H19)+(V25*H20)+(W25*H21)+(X25*H22)</f>
        <v>#REF!</v>
      </c>
    </row>
    <row r="45" spans="10:23" x14ac:dyDescent="0.25">
      <c r="S45" t="s">
        <v>39</v>
      </c>
      <c r="T45" t="e">
        <f>(T26*H18)+(U26*H19)+(V26*H20)+(W26*H21)+(X26*H22)</f>
        <v>#REF!</v>
      </c>
    </row>
    <row r="46" spans="10:23" x14ac:dyDescent="0.25">
      <c r="S46" t="s">
        <v>40</v>
      </c>
      <c r="T46" t="e">
        <f>(T27*H18)+(U27*H19)+(V27*H20)+(W27*H21)+(X27*H22)</f>
        <v>#REF!</v>
      </c>
    </row>
    <row r="47" spans="10:23" x14ac:dyDescent="0.25">
      <c r="S47" t="s">
        <v>41</v>
      </c>
      <c r="T47" t="e">
        <f>(T28*H18)+(U28*H19)+(V28*H20)+(W28*H21)+(X28*H22)</f>
        <v>#REF!</v>
      </c>
    </row>
    <row r="48" spans="10:23" x14ac:dyDescent="0.25">
      <c r="S48" t="s">
        <v>42</v>
      </c>
      <c r="T48" t="e">
        <f>(T29*H18)+(U29*H19)+(V29*H20)+(W29*H21)+(X29*H22)</f>
        <v>#REF!</v>
      </c>
    </row>
    <row r="49" spans="19:20" x14ac:dyDescent="0.25">
      <c r="S49" t="s">
        <v>43</v>
      </c>
      <c r="T49" t="e">
        <f>(T30*H18)+(U30*H19)+(V30*H20)+(W30*H21)+(X30*H22)</f>
        <v>#REF!</v>
      </c>
    </row>
    <row r="50" spans="19:20" x14ac:dyDescent="0.25">
      <c r="S50" t="s">
        <v>44</v>
      </c>
      <c r="T50" t="e">
        <f>(T31*H18)+(U31*H19)+(V31*H20)+(W31*H21)+(X31*H22)</f>
        <v>#REF!</v>
      </c>
    </row>
  </sheetData>
  <mergeCells count="13">
    <mergeCell ref="J41:M41"/>
    <mergeCell ref="J9:M9"/>
    <mergeCell ref="B16:H16"/>
    <mergeCell ref="J17:M17"/>
    <mergeCell ref="A23:D23"/>
    <mergeCell ref="J25:M25"/>
    <mergeCell ref="J33:M33"/>
    <mergeCell ref="A1:AC1"/>
    <mergeCell ref="B2:G2"/>
    <mergeCell ref="B3:G3"/>
    <mergeCell ref="J3:P3"/>
    <mergeCell ref="S3:U3"/>
    <mergeCell ref="B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4CA7-4B62-44E1-ABE3-8DD6ECFD90B1}">
  <dimension ref="A1:P28"/>
  <sheetViews>
    <sheetView topLeftCell="B6" workbookViewId="0">
      <selection activeCell="O13" sqref="O13:P28"/>
    </sheetView>
  </sheetViews>
  <sheetFormatPr defaultRowHeight="15" x14ac:dyDescent="0.25"/>
  <cols>
    <col min="6" max="6" width="11.85546875" customWidth="1"/>
    <col min="10" max="10" width="10.140625" customWidth="1"/>
    <col min="12" max="12" width="11.140625" customWidth="1"/>
    <col min="14" max="14" width="12" customWidth="1"/>
  </cols>
  <sheetData>
    <row r="1" spans="1:16" x14ac:dyDescent="0.25">
      <c r="A1" s="1" t="s">
        <v>45</v>
      </c>
      <c r="B1" s="1" t="s">
        <v>59</v>
      </c>
      <c r="C1" s="1" t="s">
        <v>64</v>
      </c>
      <c r="D1" s="1" t="s">
        <v>77</v>
      </c>
      <c r="E1" s="1" t="s">
        <v>78</v>
      </c>
      <c r="F1" s="1" t="s">
        <v>68</v>
      </c>
    </row>
    <row r="2" spans="1:16" x14ac:dyDescent="0.25">
      <c r="A2" s="1" t="s">
        <v>30</v>
      </c>
      <c r="B2" s="1">
        <v>0.51</v>
      </c>
      <c r="C2" s="1">
        <v>0.05</v>
      </c>
      <c r="D2" s="1">
        <v>0.05</v>
      </c>
      <c r="E2" s="1">
        <v>0.51</v>
      </c>
      <c r="F2" s="1">
        <v>0.26</v>
      </c>
      <c r="K2" t="s">
        <v>79</v>
      </c>
    </row>
    <row r="3" spans="1:16" x14ac:dyDescent="0.25">
      <c r="A3" s="1" t="s">
        <v>31</v>
      </c>
      <c r="B3" s="1">
        <v>0.05</v>
      </c>
      <c r="C3" s="1">
        <v>0.51</v>
      </c>
      <c r="D3" s="1">
        <v>0.26</v>
      </c>
      <c r="E3" s="1">
        <v>0.05</v>
      </c>
      <c r="F3" s="1">
        <v>0.05</v>
      </c>
      <c r="J3" s="1" t="s">
        <v>59</v>
      </c>
      <c r="K3" s="1">
        <v>0.36</v>
      </c>
    </row>
    <row r="4" spans="1:16" x14ac:dyDescent="0.25">
      <c r="A4" s="1" t="s">
        <v>32</v>
      </c>
      <c r="B4" s="1">
        <v>0.51</v>
      </c>
      <c r="C4" s="1">
        <v>0.12</v>
      </c>
      <c r="D4" s="1">
        <v>0.12</v>
      </c>
      <c r="E4" s="1">
        <v>0.12</v>
      </c>
      <c r="F4" s="1">
        <v>0.05</v>
      </c>
      <c r="J4" s="1" t="s">
        <v>64</v>
      </c>
      <c r="K4" s="1">
        <v>0.36</v>
      </c>
    </row>
    <row r="5" spans="1:16" x14ac:dyDescent="0.25">
      <c r="A5" s="1" t="s">
        <v>33</v>
      </c>
      <c r="B5" s="1">
        <v>0.51</v>
      </c>
      <c r="C5" s="1">
        <v>0.12</v>
      </c>
      <c r="D5" s="1">
        <v>0.12</v>
      </c>
      <c r="E5" s="1">
        <v>0.51</v>
      </c>
      <c r="F5" s="1">
        <v>0.26</v>
      </c>
      <c r="J5" s="1" t="s">
        <v>77</v>
      </c>
      <c r="K5" s="1">
        <v>0.06</v>
      </c>
    </row>
    <row r="6" spans="1:16" x14ac:dyDescent="0.25">
      <c r="A6" s="1" t="s">
        <v>34</v>
      </c>
      <c r="B6" s="1">
        <v>0.51</v>
      </c>
      <c r="C6" s="1">
        <v>0.05</v>
      </c>
      <c r="D6" s="1">
        <v>0.12</v>
      </c>
      <c r="E6" s="1">
        <v>0.05</v>
      </c>
      <c r="F6" s="1">
        <v>0.12</v>
      </c>
      <c r="J6" s="1" t="s">
        <v>78</v>
      </c>
      <c r="K6" s="1">
        <v>0.15</v>
      </c>
    </row>
    <row r="7" spans="1:16" x14ac:dyDescent="0.25">
      <c r="A7" s="1" t="s">
        <v>35</v>
      </c>
      <c r="B7" s="1">
        <v>0.51</v>
      </c>
      <c r="C7" s="1">
        <v>0.51</v>
      </c>
      <c r="D7" s="1">
        <v>0.12</v>
      </c>
      <c r="E7" s="1">
        <v>0.26</v>
      </c>
      <c r="F7" s="1">
        <v>0.51</v>
      </c>
      <c r="J7" s="1" t="s">
        <v>68</v>
      </c>
      <c r="K7" s="1">
        <v>0.06</v>
      </c>
    </row>
    <row r="8" spans="1:16" x14ac:dyDescent="0.25">
      <c r="A8" s="1" t="s">
        <v>36</v>
      </c>
      <c r="B8" s="1">
        <v>0.51</v>
      </c>
      <c r="C8" s="1">
        <v>0.12</v>
      </c>
      <c r="D8" s="1">
        <v>0.26</v>
      </c>
      <c r="E8" s="1">
        <v>0.26</v>
      </c>
      <c r="F8" s="1">
        <v>0.03</v>
      </c>
    </row>
    <row r="9" spans="1:16" x14ac:dyDescent="0.25">
      <c r="A9" s="1" t="s">
        <v>37</v>
      </c>
      <c r="B9" s="1">
        <v>0.51</v>
      </c>
      <c r="C9" s="1">
        <v>0.12</v>
      </c>
      <c r="D9" s="1">
        <v>0.12</v>
      </c>
      <c r="E9" s="1">
        <v>0.12</v>
      </c>
      <c r="F9" s="1">
        <v>0.05</v>
      </c>
    </row>
    <row r="10" spans="1:16" x14ac:dyDescent="0.25">
      <c r="A10" s="1" t="s">
        <v>38</v>
      </c>
      <c r="B10" s="1">
        <v>0.51</v>
      </c>
      <c r="C10" s="1">
        <v>0.12</v>
      </c>
      <c r="D10" s="1">
        <v>0.12</v>
      </c>
      <c r="E10" s="1">
        <v>0.26</v>
      </c>
      <c r="F10" s="1">
        <v>0.05</v>
      </c>
    </row>
    <row r="11" spans="1:16" x14ac:dyDescent="0.25">
      <c r="A11" s="1" t="s">
        <v>39</v>
      </c>
      <c r="B11" s="1">
        <v>0.51</v>
      </c>
      <c r="C11" s="1">
        <v>0.12</v>
      </c>
      <c r="D11" s="1">
        <v>0.12</v>
      </c>
      <c r="E11" s="1">
        <v>0.51</v>
      </c>
      <c r="F11" s="1">
        <v>0.12</v>
      </c>
    </row>
    <row r="12" spans="1:16" x14ac:dyDescent="0.25">
      <c r="A12" s="1" t="s">
        <v>40</v>
      </c>
      <c r="B12" s="1">
        <v>0.51</v>
      </c>
      <c r="C12" s="1">
        <v>0.12</v>
      </c>
      <c r="D12" s="1">
        <v>0.26</v>
      </c>
      <c r="E12" s="1">
        <v>0.05</v>
      </c>
      <c r="F12" s="1">
        <v>0.05</v>
      </c>
    </row>
    <row r="13" spans="1:16" x14ac:dyDescent="0.25">
      <c r="A13" s="1" t="s">
        <v>41</v>
      </c>
      <c r="B13" s="1">
        <v>0.51</v>
      </c>
      <c r="C13" s="1">
        <v>0.12</v>
      </c>
      <c r="D13" s="1">
        <v>0.26</v>
      </c>
      <c r="E13" s="1">
        <v>0.12</v>
      </c>
      <c r="F13" s="1">
        <v>0.26</v>
      </c>
      <c r="I13" s="1" t="s">
        <v>45</v>
      </c>
      <c r="J13" s="1" t="s">
        <v>59</v>
      </c>
      <c r="K13" s="1" t="s">
        <v>64</v>
      </c>
      <c r="L13" s="1" t="s">
        <v>77</v>
      </c>
      <c r="M13" s="1" t="s">
        <v>78</v>
      </c>
      <c r="N13" s="1" t="s">
        <v>68</v>
      </c>
      <c r="O13" s="39" t="s">
        <v>28</v>
      </c>
      <c r="P13" s="1" t="s">
        <v>80</v>
      </c>
    </row>
    <row r="14" spans="1:16" x14ac:dyDescent="0.25">
      <c r="A14" s="1" t="s">
        <v>42</v>
      </c>
      <c r="B14" s="1">
        <v>0.51</v>
      </c>
      <c r="C14" s="1">
        <v>0.51</v>
      </c>
      <c r="D14" s="1">
        <v>0.26</v>
      </c>
      <c r="E14" s="1">
        <v>0.51</v>
      </c>
      <c r="F14" s="1">
        <v>0.51</v>
      </c>
      <c r="I14" s="1" t="s">
        <v>30</v>
      </c>
      <c r="J14" s="1">
        <f>SUM(B2*K3)</f>
        <v>0.18359999999999999</v>
      </c>
      <c r="K14" s="1">
        <f>SUM(C2*K4)</f>
        <v>1.7999999999999999E-2</v>
      </c>
      <c r="L14" s="1">
        <f>SUM(D2*K5)</f>
        <v>3.0000000000000001E-3</v>
      </c>
      <c r="M14" s="1">
        <f>SUM(E2*K6)</f>
        <v>7.6499999999999999E-2</v>
      </c>
      <c r="N14" s="1">
        <f>SUM(F2*K7)</f>
        <v>1.5599999999999999E-2</v>
      </c>
      <c r="O14" s="1">
        <f>SUM(J14:N14)</f>
        <v>0.29669999999999996</v>
      </c>
      <c r="P14" s="1">
        <v>6</v>
      </c>
    </row>
    <row r="15" spans="1:16" x14ac:dyDescent="0.25">
      <c r="A15" s="1" t="s">
        <v>43</v>
      </c>
      <c r="B15" s="1">
        <v>0.51</v>
      </c>
      <c r="C15" s="1">
        <v>0.51</v>
      </c>
      <c r="D15" s="1">
        <v>0.26</v>
      </c>
      <c r="E15" s="1">
        <v>0.12</v>
      </c>
      <c r="F15" s="1">
        <v>0.51</v>
      </c>
      <c r="I15" s="1" t="s">
        <v>31</v>
      </c>
      <c r="J15" s="1">
        <f>SUM(B3*K3)</f>
        <v>1.7999999999999999E-2</v>
      </c>
      <c r="K15" s="1">
        <f>SUM(C3*K4)</f>
        <v>0.18359999999999999</v>
      </c>
      <c r="L15" s="1">
        <f>SUM(D3*K5)</f>
        <v>1.5599999999999999E-2</v>
      </c>
      <c r="M15" s="1">
        <f>SUM(E3*K6)</f>
        <v>7.4999999999999997E-3</v>
      </c>
      <c r="N15" s="1">
        <f>SUM(F3*K7)</f>
        <v>3.0000000000000001E-3</v>
      </c>
      <c r="O15" s="1">
        <f>SUM(J15:N15)</f>
        <v>0.22769999999999999</v>
      </c>
      <c r="P15" s="1">
        <v>11</v>
      </c>
    </row>
    <row r="16" spans="1:16" x14ac:dyDescent="0.25">
      <c r="A16" s="1" t="s">
        <v>44</v>
      </c>
      <c r="B16" s="1">
        <v>0.51</v>
      </c>
      <c r="C16" s="1">
        <v>0.26</v>
      </c>
      <c r="D16" s="1">
        <v>0.26</v>
      </c>
      <c r="E16" s="1">
        <v>0.26</v>
      </c>
      <c r="F16" s="1">
        <v>0.26</v>
      </c>
      <c r="I16" s="1" t="s">
        <v>32</v>
      </c>
      <c r="J16" s="1">
        <f>SUM(B4*K3)</f>
        <v>0.18359999999999999</v>
      </c>
      <c r="K16" s="1">
        <f>SUM(C4*K4)</f>
        <v>4.3199999999999995E-2</v>
      </c>
      <c r="L16" s="1">
        <f>SUM(D4*K5)</f>
        <v>7.1999999999999998E-3</v>
      </c>
      <c r="M16" s="1">
        <f>SUM(E4*K6)</f>
        <v>1.7999999999999999E-2</v>
      </c>
      <c r="N16" s="1">
        <f>SUM(F4*K7)</f>
        <v>3.0000000000000001E-3</v>
      </c>
      <c r="O16" s="1">
        <f>SUM(J16:N16)</f>
        <v>0.255</v>
      </c>
      <c r="P16" s="1">
        <v>9</v>
      </c>
    </row>
    <row r="17" spans="9:16" x14ac:dyDescent="0.25">
      <c r="I17" s="1" t="s">
        <v>33</v>
      </c>
      <c r="J17" s="1">
        <f>SUM(B5*K3)</f>
        <v>0.18359999999999999</v>
      </c>
      <c r="K17" s="1">
        <f>SUM(C5*K4)</f>
        <v>4.3199999999999995E-2</v>
      </c>
      <c r="L17" s="1">
        <f>SUM(D5*K5)</f>
        <v>7.1999999999999998E-3</v>
      </c>
      <c r="M17" s="1">
        <f>SUM(E5*K6)</f>
        <v>7.6499999999999999E-2</v>
      </c>
      <c r="N17" s="1">
        <f>SUM(F5*K7)</f>
        <v>1.5599999999999999E-2</v>
      </c>
      <c r="O17" s="1">
        <f>SUM(J17:N17)</f>
        <v>0.3261</v>
      </c>
      <c r="P17" s="1">
        <v>4</v>
      </c>
    </row>
    <row r="18" spans="9:16" x14ac:dyDescent="0.25">
      <c r="I18" s="1" t="s">
        <v>34</v>
      </c>
      <c r="J18" s="1">
        <f>SUM(B6*K3)</f>
        <v>0.18359999999999999</v>
      </c>
      <c r="K18" s="1">
        <f>SUM(C6*K4)</f>
        <v>1.7999999999999999E-2</v>
      </c>
      <c r="L18" s="1">
        <f>SUM(D6*K5)</f>
        <v>7.1999999999999998E-3</v>
      </c>
      <c r="M18" s="1">
        <f>SUM(E6*K6)</f>
        <v>7.4999999999999997E-3</v>
      </c>
      <c r="N18" s="1">
        <f>SUM(F6*K7)</f>
        <v>7.1999999999999998E-3</v>
      </c>
      <c r="O18" s="1">
        <f>SUM(J18:N18)</f>
        <v>0.2235</v>
      </c>
      <c r="P18" s="1">
        <v>12</v>
      </c>
    </row>
    <row r="19" spans="9:16" x14ac:dyDescent="0.25">
      <c r="I19" s="1" t="s">
        <v>35</v>
      </c>
      <c r="J19" s="1">
        <f>SUM(B7*K3)</f>
        <v>0.18359999999999999</v>
      </c>
      <c r="K19" s="1">
        <f>SUM(C7*K4)</f>
        <v>0.18359999999999999</v>
      </c>
      <c r="L19" s="1">
        <f>SUM(D7*K5)</f>
        <v>7.1999999999999998E-3</v>
      </c>
      <c r="M19" s="1">
        <f>SUM(E7*K6)</f>
        <v>3.9E-2</v>
      </c>
      <c r="N19" s="1">
        <f>SUM(F7*K7)</f>
        <v>3.0599999999999999E-2</v>
      </c>
      <c r="O19" s="1">
        <f>SUM(J19:N19)</f>
        <v>0.44399999999999995</v>
      </c>
      <c r="P19" s="1">
        <v>2</v>
      </c>
    </row>
    <row r="20" spans="9:16" x14ac:dyDescent="0.25">
      <c r="I20" s="1" t="s">
        <v>36</v>
      </c>
      <c r="J20" s="1">
        <f>SUM(B8*K3)</f>
        <v>0.18359999999999999</v>
      </c>
      <c r="K20" s="1">
        <f>SUM(C8*K4)</f>
        <v>4.3199999999999995E-2</v>
      </c>
      <c r="L20" s="1">
        <f>SUM(D8*K5)</f>
        <v>1.5599999999999999E-2</v>
      </c>
      <c r="M20" s="1">
        <f>SUM(E8*K6)</f>
        <v>3.9E-2</v>
      </c>
      <c r="N20" s="1">
        <f>SUM(F8*K7)</f>
        <v>1.8E-3</v>
      </c>
      <c r="O20" s="1">
        <f>SUM(J20:N20)</f>
        <v>0.28320000000000001</v>
      </c>
      <c r="P20" s="1">
        <v>7</v>
      </c>
    </row>
    <row r="21" spans="9:16" x14ac:dyDescent="0.25">
      <c r="I21" s="1" t="s">
        <v>37</v>
      </c>
      <c r="J21" s="1">
        <f>SUM(B9*K3)</f>
        <v>0.18359999999999999</v>
      </c>
      <c r="K21" s="1">
        <f>SUM(C9*K4)</f>
        <v>4.3199999999999995E-2</v>
      </c>
      <c r="L21" s="1">
        <f>SUM(D9*K5)</f>
        <v>7.1999999999999998E-3</v>
      </c>
      <c r="M21" s="1">
        <f>SUM(E9*K6)</f>
        <v>1.7999999999999999E-2</v>
      </c>
      <c r="N21" s="1">
        <f>SUM(F9*K7)</f>
        <v>3.0000000000000001E-3</v>
      </c>
      <c r="O21" s="1">
        <f>SUM(J21:N21)</f>
        <v>0.255</v>
      </c>
      <c r="P21" s="1">
        <v>9</v>
      </c>
    </row>
    <row r="22" spans="9:16" x14ac:dyDescent="0.25">
      <c r="I22" s="1" t="s">
        <v>38</v>
      </c>
      <c r="J22" s="1">
        <f>SUM(B10*K3)</f>
        <v>0.18359999999999999</v>
      </c>
      <c r="K22" s="1">
        <f>SUM(C10*K4)</f>
        <v>4.3199999999999995E-2</v>
      </c>
      <c r="L22" s="1">
        <f>SUM(D10*K5)</f>
        <v>7.1999999999999998E-3</v>
      </c>
      <c r="M22" s="1">
        <f>SUM(E10*K6)</f>
        <v>3.9E-2</v>
      </c>
      <c r="N22" s="1">
        <f>SUM(F10*K7)</f>
        <v>3.0000000000000001E-3</v>
      </c>
      <c r="O22" s="1">
        <f>SUM(J22:N22)</f>
        <v>0.27599999999999997</v>
      </c>
      <c r="P22" s="1">
        <v>8</v>
      </c>
    </row>
    <row r="23" spans="9:16" x14ac:dyDescent="0.25">
      <c r="I23" s="1" t="s">
        <v>39</v>
      </c>
      <c r="J23" s="1">
        <f>SUM(B11*K3)</f>
        <v>0.18359999999999999</v>
      </c>
      <c r="K23" s="1">
        <f>SUM(C11*K4)</f>
        <v>4.3199999999999995E-2</v>
      </c>
      <c r="L23" s="1">
        <f>SUM(D11*K5)</f>
        <v>7.1999999999999998E-3</v>
      </c>
      <c r="M23" s="1">
        <f>SUM(E11*K6)</f>
        <v>7.6499999999999999E-2</v>
      </c>
      <c r="N23" s="1">
        <f>SUM(F11*K7)</f>
        <v>7.1999999999999998E-3</v>
      </c>
      <c r="O23" s="1">
        <f>SUM(J23:N23)</f>
        <v>0.31769999999999998</v>
      </c>
      <c r="P23" s="1">
        <v>5</v>
      </c>
    </row>
    <row r="24" spans="9:16" x14ac:dyDescent="0.25">
      <c r="I24" s="1" t="s">
        <v>40</v>
      </c>
      <c r="J24" s="1">
        <f>SUM(B12*K3)</f>
        <v>0.18359999999999999</v>
      </c>
      <c r="K24" s="1">
        <f>SUM(C12*K4)</f>
        <v>4.3199999999999995E-2</v>
      </c>
      <c r="L24" s="1">
        <f>SUM(D12*K5)</f>
        <v>1.5599999999999999E-2</v>
      </c>
      <c r="M24" s="1">
        <f>SUM(E12*K6)</f>
        <v>7.4999999999999997E-3</v>
      </c>
      <c r="N24" s="1">
        <f>SUM(F12*K7)</f>
        <v>3.0000000000000001E-3</v>
      </c>
      <c r="O24" s="1">
        <f>SUM(J24:N24)</f>
        <v>0.25289999999999996</v>
      </c>
      <c r="P24" s="1">
        <v>10</v>
      </c>
    </row>
    <row r="25" spans="9:16" x14ac:dyDescent="0.25">
      <c r="I25" s="1" t="s">
        <v>41</v>
      </c>
      <c r="J25" s="1">
        <f>SUM(B13*K3)</f>
        <v>0.18359999999999999</v>
      </c>
      <c r="K25" s="1">
        <f>SUM(C13*K4)</f>
        <v>4.3199999999999995E-2</v>
      </c>
      <c r="L25" s="1">
        <f>SUM(D13*K5)</f>
        <v>1.5599999999999999E-2</v>
      </c>
      <c r="M25" s="1">
        <f>SUM(E13*K6)</f>
        <v>1.7999999999999999E-2</v>
      </c>
      <c r="N25" s="1">
        <f>SUM(F13*K7)</f>
        <v>1.5599999999999999E-2</v>
      </c>
      <c r="O25" s="1">
        <f>SUM(J25:N25)</f>
        <v>0.27599999999999997</v>
      </c>
      <c r="P25" s="1">
        <v>8</v>
      </c>
    </row>
    <row r="26" spans="9:16" x14ac:dyDescent="0.25">
      <c r="I26" s="1" t="s">
        <v>42</v>
      </c>
      <c r="J26" s="1">
        <f>SUM(B14*K3)</f>
        <v>0.18359999999999999</v>
      </c>
      <c r="K26" s="1">
        <f>SUM(C14*K4)</f>
        <v>0.18359999999999999</v>
      </c>
      <c r="L26" s="1">
        <f>SUM(D14*K5)</f>
        <v>1.5599999999999999E-2</v>
      </c>
      <c r="M26" s="1">
        <f>SUM(E14*K6)</f>
        <v>7.6499999999999999E-2</v>
      </c>
      <c r="N26" s="1">
        <f>SUM(F14*K7)</f>
        <v>3.0599999999999999E-2</v>
      </c>
      <c r="O26" s="1">
        <f>SUM(J26:N26)</f>
        <v>0.4899</v>
      </c>
      <c r="P26" s="1">
        <v>1</v>
      </c>
    </row>
    <row r="27" spans="9:16" x14ac:dyDescent="0.25">
      <c r="I27" s="1" t="s">
        <v>43</v>
      </c>
      <c r="J27" s="1">
        <f>SUM(B15*K3)</f>
        <v>0.18359999999999999</v>
      </c>
      <c r="K27" s="1">
        <f>SUM(C15*K4)</f>
        <v>0.18359999999999999</v>
      </c>
      <c r="L27" s="1">
        <f>SUM(D15*K5)</f>
        <v>1.5599999999999999E-2</v>
      </c>
      <c r="M27" s="1">
        <f>SUM(E15*K6)</f>
        <v>1.7999999999999999E-2</v>
      </c>
      <c r="N27" s="1">
        <f>SUM(F15*K7)</f>
        <v>3.0599999999999999E-2</v>
      </c>
      <c r="O27" s="1">
        <f>SUM(J27:N27)</f>
        <v>0.43140000000000001</v>
      </c>
      <c r="P27" s="1">
        <v>3</v>
      </c>
    </row>
    <row r="28" spans="9:16" x14ac:dyDescent="0.25">
      <c r="I28" s="1" t="s">
        <v>44</v>
      </c>
      <c r="J28" s="1">
        <f>SUM(B16*K3)</f>
        <v>0.18359999999999999</v>
      </c>
      <c r="K28" s="1">
        <f>SUM(C16*K4)</f>
        <v>9.3600000000000003E-2</v>
      </c>
      <c r="L28" s="1">
        <f>SUM(D16*K5)</f>
        <v>1.5599999999999999E-2</v>
      </c>
      <c r="M28" s="1">
        <f>SUM(E16*K6)</f>
        <v>3.9E-2</v>
      </c>
      <c r="N28" s="1">
        <f>SUM(F16*K7)</f>
        <v>1.5599999999999999E-2</v>
      </c>
      <c r="O28" s="1">
        <f>SUM(J28:N28)</f>
        <v>0.34739999999999999</v>
      </c>
      <c r="P28" s="1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EDE9-69FB-4C12-8171-AFBF5CC52311}">
  <dimension ref="A1:AC50"/>
  <sheetViews>
    <sheetView workbookViewId="0">
      <selection activeCell="B8" sqref="B8:G14"/>
    </sheetView>
  </sheetViews>
  <sheetFormatPr defaultRowHeight="15" x14ac:dyDescent="0.25"/>
  <cols>
    <col min="1" max="1" width="11.42578125" customWidth="1"/>
    <col min="2" max="2" width="11.85546875" customWidth="1"/>
    <col min="3" max="3" width="10.7109375" customWidth="1"/>
    <col min="4" max="4" width="8.28515625" customWidth="1"/>
    <col min="5" max="5" width="10.28515625" customWidth="1"/>
    <col min="6" max="6" width="11.5703125" customWidth="1"/>
    <col min="7" max="7" width="8.5703125" customWidth="1"/>
    <col min="8" max="8" width="10.28515625" customWidth="1"/>
    <col min="9" max="9" width="10.5703125" customWidth="1"/>
    <col min="20" max="20" width="16.85546875" customWidth="1"/>
    <col min="21" max="21" width="14.140625" customWidth="1"/>
    <col min="22" max="22" width="13.5703125" customWidth="1"/>
    <col min="23" max="23" width="14.140625" customWidth="1"/>
    <col min="24" max="24" width="13.5703125" customWidth="1"/>
    <col min="25" max="25" width="9.5703125" customWidth="1"/>
  </cols>
  <sheetData>
    <row r="1" spans="1:29" x14ac:dyDescent="0.25">
      <c r="A1" s="35" t="s">
        <v>67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</row>
    <row r="2" spans="1:29" x14ac:dyDescent="0.25">
      <c r="B2" s="36"/>
      <c r="C2" s="36"/>
      <c r="D2" s="36"/>
      <c r="E2" s="36"/>
      <c r="F2" s="36"/>
      <c r="G2" s="36"/>
      <c r="H2" s="2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9" x14ac:dyDescent="0.25">
      <c r="B3" s="37"/>
      <c r="C3" s="37"/>
      <c r="D3" s="37"/>
      <c r="E3" s="37"/>
      <c r="F3" s="37"/>
      <c r="G3" s="37"/>
      <c r="H3" s="24"/>
      <c r="I3" s="11" t="s">
        <v>54</v>
      </c>
      <c r="J3" s="38" t="s">
        <v>8</v>
      </c>
      <c r="K3" s="38"/>
      <c r="L3" s="38"/>
      <c r="M3" s="38"/>
      <c r="N3" s="38"/>
      <c r="O3" s="38"/>
      <c r="P3" s="38"/>
      <c r="Q3" s="25"/>
      <c r="R3" s="11" t="s">
        <v>16</v>
      </c>
      <c r="S3" s="38" t="s">
        <v>15</v>
      </c>
      <c r="T3" s="38"/>
      <c r="U3" s="38"/>
    </row>
    <row r="4" spans="1:29" x14ac:dyDescent="0.25">
      <c r="A4" s="14"/>
      <c r="B4" s="6"/>
      <c r="C4" s="6"/>
      <c r="D4" s="23"/>
      <c r="E4" s="13"/>
      <c r="F4" s="13"/>
      <c r="G4" s="6"/>
      <c r="J4" s="4" t="s">
        <v>1</v>
      </c>
      <c r="K4" s="4">
        <f>C9*C9</f>
        <v>1</v>
      </c>
      <c r="L4" s="4">
        <f>D9*C10</f>
        <v>0.99</v>
      </c>
      <c r="M4" s="4">
        <f>E9*C11</f>
        <v>1</v>
      </c>
      <c r="N4" s="4">
        <f>F9*C12</f>
        <v>0.98000000000000009</v>
      </c>
      <c r="O4" s="4">
        <f>G9*C13</f>
        <v>0.99</v>
      </c>
      <c r="P4" s="4">
        <f>SUM(K4:O4)</f>
        <v>4.96</v>
      </c>
      <c r="Q4" s="9"/>
      <c r="S4" s="8" t="s">
        <v>12</v>
      </c>
      <c r="T4" s="8" t="s">
        <v>13</v>
      </c>
      <c r="U4" s="8" t="s">
        <v>14</v>
      </c>
    </row>
    <row r="5" spans="1:29" x14ac:dyDescent="0.25">
      <c r="A5" s="14"/>
      <c r="B5" s="6"/>
      <c r="C5" s="6"/>
      <c r="D5" s="23"/>
      <c r="E5" s="13"/>
      <c r="F5" s="13"/>
      <c r="G5" s="6"/>
      <c r="J5" s="4" t="s">
        <v>2</v>
      </c>
      <c r="K5" s="4">
        <f>C9*D9</f>
        <v>3</v>
      </c>
      <c r="L5" s="4">
        <f>D9*D10</f>
        <v>3</v>
      </c>
      <c r="M5" s="4">
        <f>E9*D11</f>
        <v>1.6500000000000001</v>
      </c>
      <c r="N5" s="4">
        <f>F9*D12</f>
        <v>1.4000000000000001</v>
      </c>
      <c r="O5" s="4">
        <f>G9*D13</f>
        <v>1.2600000000000002</v>
      </c>
      <c r="P5" s="4">
        <f>SUM(K5:O5)</f>
        <v>10.31</v>
      </c>
      <c r="Q5" s="9"/>
      <c r="S5" s="1">
        <f>(C14*H18)+(D14*H19)+(E14*H20)+(F14*H21)+(G14*H22)</f>
        <v>5.1386732403700668</v>
      </c>
      <c r="T5" s="1">
        <f>(S5-5)/4</f>
        <v>3.4668310092516696E-2</v>
      </c>
      <c r="U5" s="1">
        <f>T5/1.12</f>
        <v>3.0953848296889904E-2</v>
      </c>
      <c r="V5" s="12" t="s">
        <v>19</v>
      </c>
    </row>
    <row r="6" spans="1:29" x14ac:dyDescent="0.25">
      <c r="A6" s="14"/>
      <c r="B6" s="6"/>
      <c r="C6" s="6"/>
      <c r="D6" s="23"/>
      <c r="E6" s="13"/>
      <c r="F6" s="13"/>
      <c r="G6" s="6"/>
      <c r="J6" s="4" t="s">
        <v>3</v>
      </c>
      <c r="K6" s="4">
        <f>C9*E9</f>
        <v>5</v>
      </c>
      <c r="L6" s="4">
        <f>D9*E10</f>
        <v>9</v>
      </c>
      <c r="M6" s="4">
        <f>E9*E11</f>
        <v>5</v>
      </c>
      <c r="N6" s="4">
        <f>F9*E12</f>
        <v>2.31</v>
      </c>
      <c r="O6" s="4">
        <f>G9*E13</f>
        <v>1.8</v>
      </c>
      <c r="P6" s="4">
        <f>SUM(K6:O6)</f>
        <v>23.11</v>
      </c>
      <c r="Q6" s="9"/>
    </row>
    <row r="7" spans="1:29" x14ac:dyDescent="0.25">
      <c r="A7" s="11" t="s">
        <v>53</v>
      </c>
      <c r="B7" s="30" t="s">
        <v>11</v>
      </c>
      <c r="C7" s="30"/>
      <c r="D7" s="30"/>
      <c r="E7" s="30"/>
      <c r="F7" s="30"/>
      <c r="G7" s="30"/>
      <c r="J7" s="4" t="s">
        <v>23</v>
      </c>
      <c r="K7" s="4">
        <f>C9*F9</f>
        <v>7</v>
      </c>
      <c r="L7" s="4">
        <f>D9*F10</f>
        <v>15</v>
      </c>
      <c r="M7" s="4">
        <f>E9*F11</f>
        <v>15</v>
      </c>
      <c r="N7" s="4">
        <f>F9*F12</f>
        <v>7</v>
      </c>
      <c r="O7" s="4">
        <f>G9*F13</f>
        <v>2.97</v>
      </c>
      <c r="P7" s="4">
        <f>SUM(K7:O7)</f>
        <v>46.97</v>
      </c>
      <c r="Q7" s="9"/>
    </row>
    <row r="8" spans="1:29" x14ac:dyDescent="0.25">
      <c r="B8" s="2" t="s">
        <v>68</v>
      </c>
      <c r="C8" s="4" t="s">
        <v>74</v>
      </c>
      <c r="D8" s="4" t="s">
        <v>75</v>
      </c>
      <c r="E8" s="4" t="s">
        <v>71</v>
      </c>
      <c r="F8" s="4" t="s">
        <v>72</v>
      </c>
      <c r="G8" s="4" t="s">
        <v>76</v>
      </c>
      <c r="H8" s="9"/>
      <c r="J8" s="4" t="s">
        <v>24</v>
      </c>
      <c r="K8" s="4">
        <f>C9*G9</f>
        <v>9</v>
      </c>
      <c r="L8" s="4">
        <f>D9*G10</f>
        <v>21</v>
      </c>
      <c r="M8" s="4">
        <f>E9*G11</f>
        <v>25</v>
      </c>
      <c r="N8" s="4">
        <f>F9*G12</f>
        <v>21</v>
      </c>
      <c r="O8" s="4">
        <f>G9*G13</f>
        <v>9</v>
      </c>
      <c r="P8" s="4">
        <f>SUM(K8:O8)</f>
        <v>85</v>
      </c>
      <c r="Q8" s="9"/>
      <c r="R8" s="9"/>
      <c r="S8" s="9"/>
      <c r="T8" s="9"/>
      <c r="U8" s="9"/>
      <c r="V8" s="9"/>
      <c r="W8" s="9"/>
    </row>
    <row r="9" spans="1:29" x14ac:dyDescent="0.25">
      <c r="B9" s="4" t="s">
        <v>69</v>
      </c>
      <c r="C9" s="4">
        <v>1</v>
      </c>
      <c r="D9" s="4">
        <v>3</v>
      </c>
      <c r="E9" s="4">
        <v>5</v>
      </c>
      <c r="F9" s="4">
        <v>7</v>
      </c>
      <c r="G9" s="4">
        <v>9</v>
      </c>
      <c r="H9" s="9"/>
      <c r="J9" s="27" t="s">
        <v>5</v>
      </c>
      <c r="K9" s="28"/>
      <c r="L9" s="28"/>
      <c r="M9" s="29"/>
      <c r="N9" s="17"/>
      <c r="O9" s="17"/>
      <c r="P9" s="4">
        <f>SUM(P4:P8)</f>
        <v>170.35</v>
      </c>
      <c r="Q9" s="9"/>
      <c r="R9" s="9"/>
      <c r="S9" s="9"/>
      <c r="T9" s="9"/>
      <c r="U9" s="9"/>
      <c r="V9" s="9"/>
      <c r="W9" s="9"/>
    </row>
    <row r="10" spans="1:29" x14ac:dyDescent="0.25">
      <c r="B10" s="4" t="s">
        <v>70</v>
      </c>
      <c r="C10" s="4">
        <v>0.33</v>
      </c>
      <c r="D10" s="4">
        <v>1</v>
      </c>
      <c r="E10" s="4">
        <v>3</v>
      </c>
      <c r="F10" s="4">
        <v>5</v>
      </c>
      <c r="G10" s="4">
        <v>7</v>
      </c>
      <c r="H10" s="9"/>
    </row>
    <row r="11" spans="1:29" x14ac:dyDescent="0.25">
      <c r="B11" s="4" t="s">
        <v>71</v>
      </c>
      <c r="C11" s="4">
        <v>0.2</v>
      </c>
      <c r="D11" s="4">
        <v>0.33</v>
      </c>
      <c r="E11" s="4">
        <v>1</v>
      </c>
      <c r="F11" s="4">
        <v>3</v>
      </c>
      <c r="G11" s="4">
        <v>5</v>
      </c>
      <c r="H11" s="9"/>
      <c r="J11" s="8" t="s">
        <v>0</v>
      </c>
      <c r="K11" s="4" t="s">
        <v>1</v>
      </c>
      <c r="L11" s="4" t="s">
        <v>2</v>
      </c>
      <c r="M11" s="4" t="s">
        <v>3</v>
      </c>
      <c r="N11" s="4" t="s">
        <v>23</v>
      </c>
      <c r="O11" s="4" t="s">
        <v>24</v>
      </c>
      <c r="P11" s="4"/>
      <c r="Q11" s="9"/>
      <c r="R11" s="9"/>
      <c r="S11" s="9"/>
      <c r="T11" s="9"/>
      <c r="U11" s="9"/>
      <c r="V11" s="9"/>
      <c r="W11" s="9"/>
    </row>
    <row r="12" spans="1:29" x14ac:dyDescent="0.25">
      <c r="B12" s="4" t="s">
        <v>72</v>
      </c>
      <c r="C12" s="4">
        <v>0.14000000000000001</v>
      </c>
      <c r="D12" s="4">
        <v>0.2</v>
      </c>
      <c r="E12" s="4">
        <v>0.33</v>
      </c>
      <c r="F12" s="4">
        <v>1</v>
      </c>
      <c r="G12" s="4">
        <v>3</v>
      </c>
      <c r="H12" s="9"/>
      <c r="J12" s="16" t="s">
        <v>1</v>
      </c>
      <c r="K12" s="4">
        <f>C10*C9</f>
        <v>0.33</v>
      </c>
      <c r="L12" s="4">
        <f>D10*C10</f>
        <v>0.33</v>
      </c>
      <c r="M12" s="4">
        <f>E10*C11</f>
        <v>0.60000000000000009</v>
      </c>
      <c r="N12" s="4">
        <f>F10*C12</f>
        <v>0.70000000000000007</v>
      </c>
      <c r="O12" s="4">
        <f>G10*C13</f>
        <v>0.77</v>
      </c>
      <c r="P12" s="4">
        <f>SUM(K12:O12)</f>
        <v>2.7300000000000004</v>
      </c>
      <c r="Q12" s="9"/>
      <c r="R12" s="9"/>
      <c r="S12" s="9"/>
      <c r="T12" s="9"/>
      <c r="U12" s="9"/>
      <c r="V12" s="9"/>
      <c r="W12" s="9"/>
    </row>
    <row r="13" spans="1:29" x14ac:dyDescent="0.25">
      <c r="B13" s="4" t="s">
        <v>73</v>
      </c>
      <c r="C13" s="4">
        <v>0.11</v>
      </c>
      <c r="D13" s="4">
        <v>0.14000000000000001</v>
      </c>
      <c r="E13" s="4">
        <v>0.2</v>
      </c>
      <c r="F13" s="4">
        <v>0.33</v>
      </c>
      <c r="G13" s="4">
        <v>1</v>
      </c>
      <c r="H13" s="9"/>
      <c r="J13" s="4" t="s">
        <v>2</v>
      </c>
      <c r="K13" s="4">
        <f>C10*D9</f>
        <v>0.99</v>
      </c>
      <c r="L13" s="4">
        <f>D10*D10</f>
        <v>1</v>
      </c>
      <c r="M13" s="4">
        <f>E10*D11</f>
        <v>0.99</v>
      </c>
      <c r="N13" s="4">
        <f>F10*D12</f>
        <v>1</v>
      </c>
      <c r="O13" s="4">
        <f>G10*D13</f>
        <v>0.98000000000000009</v>
      </c>
      <c r="P13" s="4">
        <f>SUM(K13:O13)</f>
        <v>4.96</v>
      </c>
      <c r="Q13" s="9"/>
      <c r="R13" s="9"/>
      <c r="S13" s="9"/>
      <c r="T13" s="9"/>
      <c r="U13" s="9"/>
      <c r="V13" s="9"/>
      <c r="W13" s="9"/>
    </row>
    <row r="14" spans="1:29" x14ac:dyDescent="0.25">
      <c r="B14" s="4" t="s">
        <v>28</v>
      </c>
      <c r="C14" s="4">
        <f>SUM(C9:C13)</f>
        <v>1.78</v>
      </c>
      <c r="D14" s="4">
        <f>SUM(D9:D13)</f>
        <v>4.67</v>
      </c>
      <c r="E14" s="4">
        <f>SUM(E9:E13)</f>
        <v>9.5299999999999994</v>
      </c>
      <c r="F14" s="4">
        <f>SUM(F9:F13)</f>
        <v>16.329999999999998</v>
      </c>
      <c r="G14" s="4">
        <f>SUM(G9:G13)</f>
        <v>25</v>
      </c>
      <c r="H14" s="9"/>
      <c r="J14" s="4" t="s">
        <v>3</v>
      </c>
      <c r="K14" s="4">
        <f>C10*E9</f>
        <v>1.6500000000000001</v>
      </c>
      <c r="L14" s="4">
        <f>D10*E10</f>
        <v>3</v>
      </c>
      <c r="M14" s="4">
        <f>E10*E11</f>
        <v>3</v>
      </c>
      <c r="N14" s="4">
        <f>F10*E12</f>
        <v>1.6500000000000001</v>
      </c>
      <c r="O14" s="4">
        <f>G10*E13</f>
        <v>1.4000000000000001</v>
      </c>
      <c r="P14" s="4">
        <f>SUM(K14:O14)</f>
        <v>10.700000000000001</v>
      </c>
      <c r="Q14" s="9"/>
      <c r="R14" s="11" t="s">
        <v>17</v>
      </c>
      <c r="S14" s="9" t="s">
        <v>47</v>
      </c>
      <c r="T14" s="9"/>
      <c r="U14" s="9"/>
      <c r="V14" s="9"/>
      <c r="W14" s="9"/>
    </row>
    <row r="15" spans="1:29" x14ac:dyDescent="0.25">
      <c r="J15" s="4" t="s">
        <v>23</v>
      </c>
      <c r="K15" s="4">
        <f>C10*F9</f>
        <v>2.31</v>
      </c>
      <c r="L15" s="4">
        <f>D10*F10</f>
        <v>5</v>
      </c>
      <c r="M15" s="4">
        <f>E10*F11</f>
        <v>9</v>
      </c>
      <c r="N15" s="4">
        <f>F10*F12</f>
        <v>5</v>
      </c>
      <c r="O15" s="4">
        <f>G10*F13</f>
        <v>2.31</v>
      </c>
      <c r="P15" s="4">
        <f>SUM(K15:O15)</f>
        <v>23.62</v>
      </c>
      <c r="Q15" s="9"/>
      <c r="R15" s="9"/>
      <c r="S15" s="9"/>
      <c r="T15" s="9"/>
      <c r="U15" s="9"/>
      <c r="V15" s="9"/>
      <c r="W15" s="9"/>
    </row>
    <row r="16" spans="1:29" x14ac:dyDescent="0.25">
      <c r="A16" s="11" t="s">
        <v>55</v>
      </c>
      <c r="B16" s="31" t="s">
        <v>10</v>
      </c>
      <c r="C16" s="31"/>
      <c r="D16" s="31"/>
      <c r="E16" s="31"/>
      <c r="F16" s="31"/>
      <c r="G16" s="31"/>
      <c r="H16" s="31"/>
      <c r="J16" s="4" t="s">
        <v>24</v>
      </c>
      <c r="K16" s="4">
        <f>C10*G9</f>
        <v>2.97</v>
      </c>
      <c r="L16" s="4">
        <f>D10*G10</f>
        <v>7</v>
      </c>
      <c r="M16" s="4">
        <f>E10*G11</f>
        <v>15</v>
      </c>
      <c r="N16" s="4">
        <f>F10*G12</f>
        <v>15</v>
      </c>
      <c r="O16" s="4">
        <f>G10*G13</f>
        <v>7</v>
      </c>
      <c r="P16" s="4">
        <f>SUM(K16:O16)</f>
        <v>46.97</v>
      </c>
      <c r="Q16" s="9"/>
      <c r="R16" s="9"/>
      <c r="S16" s="4"/>
      <c r="T16" s="4" t="s">
        <v>1</v>
      </c>
      <c r="U16" s="4" t="s">
        <v>2</v>
      </c>
      <c r="V16" s="4" t="s">
        <v>3</v>
      </c>
      <c r="W16" s="4" t="s">
        <v>23</v>
      </c>
      <c r="X16" s="4" t="s">
        <v>24</v>
      </c>
    </row>
    <row r="17" spans="1:24" x14ac:dyDescent="0.25">
      <c r="A17" s="7" t="s">
        <v>0</v>
      </c>
      <c r="B17" s="3" t="s">
        <v>1</v>
      </c>
      <c r="C17" s="3" t="s">
        <v>2</v>
      </c>
      <c r="D17" s="3" t="s">
        <v>3</v>
      </c>
      <c r="E17" s="3" t="s">
        <v>23</v>
      </c>
      <c r="F17" s="3" t="s">
        <v>24</v>
      </c>
      <c r="G17" s="3"/>
      <c r="H17" s="7" t="s">
        <v>4</v>
      </c>
      <c r="J17" s="27" t="s">
        <v>6</v>
      </c>
      <c r="K17" s="28"/>
      <c r="L17" s="28"/>
      <c r="M17" s="29"/>
      <c r="N17" s="17"/>
      <c r="O17" s="17"/>
      <c r="P17" s="4">
        <f>SUM(P12:P16)</f>
        <v>88.98</v>
      </c>
      <c r="Q17" s="9"/>
      <c r="R17" s="9"/>
      <c r="S17" s="4" t="s">
        <v>30</v>
      </c>
      <c r="T17" s="4" t="e">
        <f>SUM(#REF!)</f>
        <v>#REF!</v>
      </c>
      <c r="U17" s="4" t="e">
        <f>SUM(#REF!)</f>
        <v>#REF!</v>
      </c>
      <c r="V17" s="4" t="e">
        <f>SUM(#REF!)</f>
        <v>#REF!</v>
      </c>
      <c r="W17" s="4" t="e">
        <f>SUM(#REF!)</f>
        <v>#REF!</v>
      </c>
      <c r="X17" s="1" t="e">
        <f>SUM(#REF!)</f>
        <v>#REF!</v>
      </c>
    </row>
    <row r="18" spans="1:24" x14ac:dyDescent="0.25">
      <c r="A18" s="4" t="s">
        <v>1</v>
      </c>
      <c r="B18" s="4">
        <f>P4</f>
        <v>4.96</v>
      </c>
      <c r="C18" s="4">
        <f>P5</f>
        <v>10.31</v>
      </c>
      <c r="D18" s="4">
        <f>P6</f>
        <v>23.11</v>
      </c>
      <c r="E18" s="4">
        <f>P7</f>
        <v>46.97</v>
      </c>
      <c r="F18" s="4">
        <f>P8</f>
        <v>85</v>
      </c>
      <c r="G18" s="1">
        <f>SUM(B18:F18)</f>
        <v>170.35</v>
      </c>
      <c r="H18" s="1">
        <f>G18/G23</f>
        <v>0.51271154430161825</v>
      </c>
      <c r="S18" s="4" t="s">
        <v>31</v>
      </c>
      <c r="T18" s="4" t="e">
        <f>SUM(#REF!)</f>
        <v>#REF!</v>
      </c>
      <c r="U18" s="4" t="e">
        <f>SUM(#REF!)</f>
        <v>#REF!</v>
      </c>
      <c r="V18" s="4" t="e">
        <f>SUM(#REF!)</f>
        <v>#REF!</v>
      </c>
      <c r="W18" s="4" t="e">
        <f>SUM(#REF!)</f>
        <v>#REF!</v>
      </c>
      <c r="X18" s="1" t="e">
        <f>SUM(#REF!)</f>
        <v>#REF!</v>
      </c>
    </row>
    <row r="19" spans="1:24" x14ac:dyDescent="0.25">
      <c r="A19" s="4" t="s">
        <v>2</v>
      </c>
      <c r="B19" s="4">
        <f>P12</f>
        <v>2.7300000000000004</v>
      </c>
      <c r="C19" s="4">
        <f>P13</f>
        <v>4.96</v>
      </c>
      <c r="D19" s="4">
        <f>P14</f>
        <v>10.700000000000001</v>
      </c>
      <c r="E19" s="4">
        <f>P15</f>
        <v>23.62</v>
      </c>
      <c r="F19" s="4">
        <f>P16</f>
        <v>46.97</v>
      </c>
      <c r="G19" s="1">
        <f>SUM(B19:F19)</f>
        <v>88.98</v>
      </c>
      <c r="H19" s="1">
        <f>G19/G23</f>
        <v>0.26780788501296149</v>
      </c>
      <c r="J19" s="8" t="s">
        <v>0</v>
      </c>
      <c r="K19" s="4" t="s">
        <v>1</v>
      </c>
      <c r="L19" s="4" t="s">
        <v>2</v>
      </c>
      <c r="M19" s="4" t="s">
        <v>3</v>
      </c>
      <c r="N19" s="4" t="s">
        <v>23</v>
      </c>
      <c r="O19" s="4" t="s">
        <v>24</v>
      </c>
      <c r="P19" s="4"/>
      <c r="Q19" s="9"/>
      <c r="R19" s="9"/>
      <c r="S19" s="4" t="s">
        <v>32</v>
      </c>
      <c r="T19" s="4" t="e">
        <f>SUM(#REF!)</f>
        <v>#REF!</v>
      </c>
      <c r="U19" s="4" t="e">
        <f>SUM(#REF!)</f>
        <v>#REF!</v>
      </c>
      <c r="V19" s="4" t="e">
        <f>SUM(#REF!)</f>
        <v>#REF!</v>
      </c>
      <c r="W19" s="4" t="e">
        <f>SUM(#REF!)</f>
        <v>#REF!</v>
      </c>
      <c r="X19" s="1" t="e">
        <f>SUM(#REF!)</f>
        <v>#REF!</v>
      </c>
    </row>
    <row r="20" spans="1:24" x14ac:dyDescent="0.25">
      <c r="A20" s="4" t="s">
        <v>3</v>
      </c>
      <c r="B20" s="4">
        <f>P20</f>
        <v>1.4789000000000001</v>
      </c>
      <c r="C20" s="4">
        <f>P21</f>
        <v>2.5600000000000005</v>
      </c>
      <c r="D20" s="4">
        <f>P22</f>
        <v>4.9800000000000004</v>
      </c>
      <c r="E20" s="4">
        <f>P23</f>
        <v>10.700000000000001</v>
      </c>
      <c r="F20" s="4">
        <f>P24</f>
        <v>23.11</v>
      </c>
      <c r="G20" s="21">
        <f>SUM(B20:F20)</f>
        <v>42.828900000000004</v>
      </c>
      <c r="H20" s="1">
        <f>G20/G23</f>
        <v>0.12890444062071957</v>
      </c>
      <c r="J20" s="4" t="s">
        <v>1</v>
      </c>
      <c r="K20" s="4">
        <f>C11*C9</f>
        <v>0.2</v>
      </c>
      <c r="L20" s="4">
        <f>D11*C10</f>
        <v>0.10890000000000001</v>
      </c>
      <c r="M20" s="4">
        <f>E11*C11</f>
        <v>0.2</v>
      </c>
      <c r="N20" s="4">
        <f>F11*C12</f>
        <v>0.42000000000000004</v>
      </c>
      <c r="O20" s="4">
        <f>G11*C13</f>
        <v>0.55000000000000004</v>
      </c>
      <c r="P20" s="4">
        <f>SUM(K20:O20)</f>
        <v>1.4789000000000001</v>
      </c>
      <c r="Q20" s="9"/>
      <c r="R20" s="9"/>
      <c r="S20" s="4" t="s">
        <v>33</v>
      </c>
      <c r="T20" s="4" t="e">
        <f>SUM(#REF!)</f>
        <v>#REF!</v>
      </c>
      <c r="U20" s="4" t="e">
        <f>SUM(#REF!)</f>
        <v>#REF!</v>
      </c>
      <c r="V20" s="4" t="e">
        <f>SUM(#REF!)</f>
        <v>#REF!</v>
      </c>
      <c r="W20" s="4" t="e">
        <f>SUM(#REF!)</f>
        <v>#REF!</v>
      </c>
      <c r="X20" s="1" t="e">
        <f>SUM(#REF!)</f>
        <v>#REF!</v>
      </c>
    </row>
    <row r="21" spans="1:24" x14ac:dyDescent="0.25">
      <c r="A21" s="4" t="s">
        <v>23</v>
      </c>
      <c r="B21" s="4">
        <f>P28</f>
        <v>0.74199999999999999</v>
      </c>
      <c r="C21" s="4">
        <f>P29</f>
        <v>1.2589000000000001</v>
      </c>
      <c r="D21" s="4">
        <f>P30</f>
        <v>2.5600000000000005</v>
      </c>
      <c r="E21" s="4">
        <f>P31</f>
        <v>4.96</v>
      </c>
      <c r="F21" s="4">
        <f>P32</f>
        <v>10.31</v>
      </c>
      <c r="G21" s="1">
        <f>SUM(B21:F21)</f>
        <v>19.8309</v>
      </c>
      <c r="H21" s="1">
        <f>G21/G23</f>
        <v>5.9686124824719466E-2</v>
      </c>
      <c r="J21" s="4" t="s">
        <v>2</v>
      </c>
      <c r="K21" s="4">
        <f>C11*D9</f>
        <v>0.60000000000000009</v>
      </c>
      <c r="L21" s="4">
        <f>D11*D10</f>
        <v>0.33</v>
      </c>
      <c r="M21" s="4">
        <f>E11*D11</f>
        <v>0.33</v>
      </c>
      <c r="N21" s="4">
        <f>F11*D12</f>
        <v>0.60000000000000009</v>
      </c>
      <c r="O21" s="4">
        <f>G11*D13</f>
        <v>0.70000000000000007</v>
      </c>
      <c r="P21" s="4">
        <f>SUM(K21:O21)</f>
        <v>2.5600000000000005</v>
      </c>
      <c r="Q21" s="9"/>
      <c r="R21" s="9"/>
      <c r="S21" s="4" t="s">
        <v>34</v>
      </c>
      <c r="T21" s="4" t="e">
        <f>SUM(#REF!)</f>
        <v>#REF!</v>
      </c>
      <c r="U21" s="4" t="e">
        <f>SUM(#REF!)</f>
        <v>#REF!</v>
      </c>
      <c r="V21" s="4" t="e">
        <f>SUM(#REF!)</f>
        <v>#REF!</v>
      </c>
      <c r="W21" s="4" t="e">
        <f>SUM(#REF!)</f>
        <v>#REF!</v>
      </c>
      <c r="X21" s="1" t="e">
        <f>SUM(#REF!)</f>
        <v>#REF!</v>
      </c>
    </row>
    <row r="22" spans="1:24" x14ac:dyDescent="0.25">
      <c r="A22" s="4" t="s">
        <v>24</v>
      </c>
      <c r="B22" s="4">
        <f>P36</f>
        <v>0.35239999999999999</v>
      </c>
      <c r="C22" s="4">
        <f>P37</f>
        <v>0.7420000000000001</v>
      </c>
      <c r="D22" s="4">
        <f>P38</f>
        <v>1.4789000000000001</v>
      </c>
      <c r="E22" s="4">
        <f>P39</f>
        <v>2.7300000000000004</v>
      </c>
      <c r="F22" s="4">
        <f>P40</f>
        <v>4.96</v>
      </c>
      <c r="G22" s="1">
        <f>SUM(B22:F22)</f>
        <v>10.263300000000001</v>
      </c>
      <c r="H22" s="1">
        <f>G22/G23</f>
        <v>3.0890005239981207E-2</v>
      </c>
      <c r="J22" s="4" t="s">
        <v>3</v>
      </c>
      <c r="K22" s="4">
        <f>C11*E9</f>
        <v>1</v>
      </c>
      <c r="L22" s="4">
        <f>D11*E10</f>
        <v>0.99</v>
      </c>
      <c r="M22" s="4">
        <f>E11*E11</f>
        <v>1</v>
      </c>
      <c r="N22" s="4">
        <f>F11*E12</f>
        <v>0.99</v>
      </c>
      <c r="O22" s="4">
        <f>G11*E13</f>
        <v>1</v>
      </c>
      <c r="P22" s="4">
        <f>SUM(K22:O22)</f>
        <v>4.9800000000000004</v>
      </c>
      <c r="Q22" s="9"/>
      <c r="R22" s="9"/>
      <c r="S22" s="4" t="s">
        <v>35</v>
      </c>
      <c r="T22" s="4" t="e">
        <f>SUM(#REF!)</f>
        <v>#REF!</v>
      </c>
      <c r="U22" s="4" t="e">
        <f>SUM(#REF!)</f>
        <v>#REF!</v>
      </c>
      <c r="V22" s="4" t="e">
        <f>SUM(#REF!)</f>
        <v>#REF!</v>
      </c>
      <c r="W22" s="4" t="e">
        <f>SUM(#REF!)</f>
        <v>#REF!</v>
      </c>
      <c r="X22" s="1" t="e">
        <f>SUM(#REF!)</f>
        <v>#REF!</v>
      </c>
    </row>
    <row r="23" spans="1:24" x14ac:dyDescent="0.25">
      <c r="A23" s="32" t="s">
        <v>7</v>
      </c>
      <c r="B23" s="33"/>
      <c r="C23" s="33"/>
      <c r="D23" s="34"/>
      <c r="E23" s="19"/>
      <c r="F23" s="19"/>
      <c r="G23" s="2">
        <f>P9+P17+P25+P33+P41</f>
        <v>332.25310000000002</v>
      </c>
      <c r="H23" s="2"/>
      <c r="J23" s="4" t="s">
        <v>23</v>
      </c>
      <c r="K23" s="4">
        <f>C11*F9</f>
        <v>1.4000000000000001</v>
      </c>
      <c r="L23" s="4">
        <f>D11*F10</f>
        <v>1.6500000000000001</v>
      </c>
      <c r="M23" s="4">
        <f>E11*F11</f>
        <v>3</v>
      </c>
      <c r="N23" s="4">
        <f>F11*F12</f>
        <v>3</v>
      </c>
      <c r="O23" s="4">
        <f>G11*F13</f>
        <v>1.6500000000000001</v>
      </c>
      <c r="P23" s="4">
        <f>SUM(K23:O23)</f>
        <v>10.700000000000001</v>
      </c>
      <c r="Q23" s="9"/>
      <c r="R23" s="9"/>
      <c r="S23" s="4" t="s">
        <v>36</v>
      </c>
      <c r="T23" s="4" t="e">
        <f>SUM(#REF!)</f>
        <v>#REF!</v>
      </c>
      <c r="U23" s="4" t="e">
        <f>SUM(#REF!)</f>
        <v>#REF!</v>
      </c>
      <c r="V23" s="4" t="e">
        <f>SUM(#REF!)</f>
        <v>#REF!</v>
      </c>
      <c r="W23" s="4" t="e">
        <f>SUM(#REF!)</f>
        <v>#REF!</v>
      </c>
      <c r="X23" s="1" t="e">
        <f>SUM(#REF!)</f>
        <v>#REF!</v>
      </c>
    </row>
    <row r="24" spans="1:24" x14ac:dyDescent="0.25">
      <c r="J24" s="4" t="s">
        <v>24</v>
      </c>
      <c r="K24" s="4">
        <f>C11*G9</f>
        <v>1.8</v>
      </c>
      <c r="L24" s="4">
        <f>D11*G10</f>
        <v>2.31</v>
      </c>
      <c r="M24" s="4">
        <f>E11*G11</f>
        <v>5</v>
      </c>
      <c r="N24" s="4">
        <f>F11*G12</f>
        <v>9</v>
      </c>
      <c r="O24" s="4">
        <f>G11*G13</f>
        <v>5</v>
      </c>
      <c r="P24" s="4">
        <f>SUM(K24:O24)</f>
        <v>23.11</v>
      </c>
      <c r="Q24" s="9"/>
      <c r="R24" s="9"/>
      <c r="S24" s="4" t="s">
        <v>37</v>
      </c>
      <c r="T24" s="4" t="e">
        <f>SUM(#REF!)</f>
        <v>#REF!</v>
      </c>
      <c r="U24" s="4" t="e">
        <f>SUM(#REF!)</f>
        <v>#REF!</v>
      </c>
      <c r="V24" s="4" t="e">
        <f>SUM(#REF!)</f>
        <v>#REF!</v>
      </c>
      <c r="W24" s="4" t="e">
        <f>SUM(#REF!)</f>
        <v>#REF!</v>
      </c>
      <c r="X24" s="1" t="e">
        <f>SUM(#REF!)</f>
        <v>#REF!</v>
      </c>
    </row>
    <row r="25" spans="1:24" x14ac:dyDescent="0.25">
      <c r="J25" s="27" t="s">
        <v>9</v>
      </c>
      <c r="K25" s="28"/>
      <c r="L25" s="28"/>
      <c r="M25" s="29"/>
      <c r="N25" s="17"/>
      <c r="O25" s="17"/>
      <c r="P25" s="4">
        <f>SUM(P20:P24)</f>
        <v>42.828900000000004</v>
      </c>
      <c r="Q25" s="9"/>
      <c r="S25" s="4" t="s">
        <v>38</v>
      </c>
      <c r="T25" s="4" t="e">
        <f>SUM(#REF!)</f>
        <v>#REF!</v>
      </c>
      <c r="U25" s="4" t="e">
        <f>SUM(#REF!)</f>
        <v>#REF!</v>
      </c>
      <c r="V25" s="4" t="e">
        <f>SUM(#REF!)</f>
        <v>#REF!</v>
      </c>
      <c r="W25" s="4" t="e">
        <f>SUM(#REF!)</f>
        <v>#REF!</v>
      </c>
      <c r="X25" s="1" t="e">
        <f>SUM(#REF!)</f>
        <v>#REF!</v>
      </c>
    </row>
    <row r="26" spans="1:24" x14ac:dyDescent="0.25">
      <c r="J26" s="26"/>
      <c r="K26" s="26"/>
      <c r="L26" s="26"/>
      <c r="M26" s="26"/>
      <c r="N26" s="26"/>
      <c r="O26" s="26"/>
      <c r="P26" s="26"/>
      <c r="S26" s="4" t="s">
        <v>39</v>
      </c>
      <c r="T26" s="4" t="e">
        <f>SUM(#REF!)</f>
        <v>#REF!</v>
      </c>
      <c r="U26" s="4" t="e">
        <f>SUM(#REF!)</f>
        <v>#REF!</v>
      </c>
      <c r="V26" s="4" t="e">
        <f>SUM(#REF!)</f>
        <v>#REF!</v>
      </c>
      <c r="W26" s="4" t="e">
        <f>SUM(#REF!)</f>
        <v>#REF!</v>
      </c>
      <c r="X26" s="1" t="e">
        <f>SUM(#REF!)</f>
        <v>#REF!</v>
      </c>
    </row>
    <row r="27" spans="1:24" x14ac:dyDescent="0.25">
      <c r="J27" s="8" t="s">
        <v>0</v>
      </c>
      <c r="K27" s="4" t="s">
        <v>1</v>
      </c>
      <c r="L27" s="4" t="s">
        <v>2</v>
      </c>
      <c r="M27" s="4" t="s">
        <v>3</v>
      </c>
      <c r="N27" s="4" t="s">
        <v>23</v>
      </c>
      <c r="O27" s="4" t="s">
        <v>24</v>
      </c>
      <c r="P27" s="4"/>
      <c r="S27" s="4" t="s">
        <v>40</v>
      </c>
      <c r="T27" s="4" t="e">
        <f>SUM(#REF!)</f>
        <v>#REF!</v>
      </c>
      <c r="U27" s="4" t="e">
        <f>SUM(#REF!)</f>
        <v>#REF!</v>
      </c>
      <c r="V27" s="4" t="e">
        <f>SUM(#REF!)</f>
        <v>#REF!</v>
      </c>
      <c r="W27" s="4" t="e">
        <f>SUM(#REF!)</f>
        <v>#REF!</v>
      </c>
      <c r="X27" s="1" t="e">
        <f>SUM(#REF!)</f>
        <v>#REF!</v>
      </c>
    </row>
    <row r="28" spans="1:24" x14ac:dyDescent="0.25">
      <c r="J28" s="16" t="s">
        <v>1</v>
      </c>
      <c r="K28" s="4">
        <f>C12*C9</f>
        <v>0.14000000000000001</v>
      </c>
      <c r="L28" s="4">
        <f>D12*C10</f>
        <v>6.6000000000000003E-2</v>
      </c>
      <c r="M28" s="4">
        <f>E12*C11</f>
        <v>6.6000000000000003E-2</v>
      </c>
      <c r="N28" s="4">
        <f>F12*C12</f>
        <v>0.14000000000000001</v>
      </c>
      <c r="O28" s="4">
        <f>G12*C13</f>
        <v>0.33</v>
      </c>
      <c r="P28" s="4">
        <f>SUM(K28:O28)</f>
        <v>0.74199999999999999</v>
      </c>
      <c r="S28" s="4" t="s">
        <v>41</v>
      </c>
      <c r="T28" s="4" t="e">
        <f>SUM(#REF!)</f>
        <v>#REF!</v>
      </c>
      <c r="U28" s="4" t="e">
        <f>SUM(#REF!)</f>
        <v>#REF!</v>
      </c>
      <c r="V28" s="4" t="e">
        <f>SUM(#REF!)</f>
        <v>#REF!</v>
      </c>
      <c r="W28" s="4" t="e">
        <f>SUM(#REF!)</f>
        <v>#REF!</v>
      </c>
      <c r="X28" s="1" t="e">
        <f>SUM(#REF!)</f>
        <v>#REF!</v>
      </c>
    </row>
    <row r="29" spans="1:24" x14ac:dyDescent="0.25">
      <c r="J29" s="16" t="s">
        <v>2</v>
      </c>
      <c r="K29" s="4">
        <f>C12*D9</f>
        <v>0.42000000000000004</v>
      </c>
      <c r="L29" s="4">
        <f>D12*D10</f>
        <v>0.2</v>
      </c>
      <c r="M29" s="4">
        <f>E12*D11</f>
        <v>0.10890000000000001</v>
      </c>
      <c r="N29" s="4">
        <f>F12*D12</f>
        <v>0.2</v>
      </c>
      <c r="O29" s="4">
        <f>G12*C13</f>
        <v>0.33</v>
      </c>
      <c r="P29" s="4">
        <f>SUM(K29:O29)</f>
        <v>1.2589000000000001</v>
      </c>
      <c r="S29" s="4" t="s">
        <v>42</v>
      </c>
      <c r="T29" s="4" t="e">
        <f>SUM(#REF!)</f>
        <v>#REF!</v>
      </c>
      <c r="U29" s="4" t="e">
        <f>SUM(#REF!)</f>
        <v>#REF!</v>
      </c>
      <c r="V29" s="4" t="e">
        <f>SUM(#REF!)</f>
        <v>#REF!</v>
      </c>
      <c r="W29" s="4" t="e">
        <f>SUM(#REF!)</f>
        <v>#REF!</v>
      </c>
      <c r="X29" s="1" t="e">
        <f>SUM(#REF!)</f>
        <v>#REF!</v>
      </c>
    </row>
    <row r="30" spans="1:24" x14ac:dyDescent="0.25">
      <c r="J30" s="16" t="s">
        <v>3</v>
      </c>
      <c r="K30" s="4">
        <f>C12*E9</f>
        <v>0.70000000000000007</v>
      </c>
      <c r="L30" s="4">
        <f>D12*E10</f>
        <v>0.60000000000000009</v>
      </c>
      <c r="M30" s="4">
        <f>E12*E11</f>
        <v>0.33</v>
      </c>
      <c r="N30" s="4">
        <f>F12*E12</f>
        <v>0.33</v>
      </c>
      <c r="O30" s="4">
        <f>G12*E13</f>
        <v>0.60000000000000009</v>
      </c>
      <c r="P30" s="4">
        <f>SUM(K30:O30)</f>
        <v>2.5600000000000005</v>
      </c>
      <c r="Q30" s="9"/>
      <c r="R30" s="9"/>
      <c r="S30" s="4" t="s">
        <v>43</v>
      </c>
      <c r="T30" s="4" t="e">
        <f>SUM(#REF!)</f>
        <v>#REF!</v>
      </c>
      <c r="U30" s="4" t="e">
        <f>SUM(#REF!)</f>
        <v>#REF!</v>
      </c>
      <c r="V30" s="4" t="e">
        <f>SUM(#REF!)</f>
        <v>#REF!</v>
      </c>
      <c r="W30" s="4" t="e">
        <f>SUM(#REF!)</f>
        <v>#REF!</v>
      </c>
      <c r="X30" s="1" t="e">
        <f>SUM(#REF!)</f>
        <v>#REF!</v>
      </c>
    </row>
    <row r="31" spans="1:24" x14ac:dyDescent="0.25">
      <c r="J31" s="16" t="s">
        <v>23</v>
      </c>
      <c r="K31" s="4">
        <f>C12*F9</f>
        <v>0.98000000000000009</v>
      </c>
      <c r="L31" s="4">
        <f>D12*F10</f>
        <v>1</v>
      </c>
      <c r="M31" s="4">
        <f>E12*F11</f>
        <v>0.99</v>
      </c>
      <c r="N31" s="4">
        <f>F12*F12</f>
        <v>1</v>
      </c>
      <c r="O31" s="4">
        <f>G12*F13</f>
        <v>0.99</v>
      </c>
      <c r="P31" s="4">
        <f>SUM(K31:O31)</f>
        <v>4.96</v>
      </c>
      <c r="Q31" s="9"/>
      <c r="R31" s="9"/>
      <c r="S31" s="4" t="s">
        <v>44</v>
      </c>
      <c r="T31" s="4" t="e">
        <f>SUM(#REF!)</f>
        <v>#REF!</v>
      </c>
      <c r="U31" s="4" t="e">
        <f>SUM(#REF!)</f>
        <v>#REF!</v>
      </c>
      <c r="V31" s="4" t="e">
        <f>SUM(#REF!)</f>
        <v>#REF!</v>
      </c>
      <c r="W31" s="4" t="e">
        <f>SUM(#REF!)</f>
        <v>#REF!</v>
      </c>
      <c r="X31" s="1" t="e">
        <f>SUM(#REF!)</f>
        <v>#REF!</v>
      </c>
    </row>
    <row r="32" spans="1:24" x14ac:dyDescent="0.25">
      <c r="J32" s="16" t="s">
        <v>24</v>
      </c>
      <c r="K32" s="4">
        <f>C12*G9</f>
        <v>1.2600000000000002</v>
      </c>
      <c r="L32" s="4">
        <f>D12*G10</f>
        <v>1.4000000000000001</v>
      </c>
      <c r="M32" s="4">
        <f>E12*G11</f>
        <v>1.6500000000000001</v>
      </c>
      <c r="N32" s="4">
        <f>F12*G12</f>
        <v>3</v>
      </c>
      <c r="O32" s="4">
        <f>G12*G13</f>
        <v>3</v>
      </c>
      <c r="P32" s="4">
        <f>SUM(K32:O32)</f>
        <v>10.31</v>
      </c>
      <c r="Q32" s="9"/>
      <c r="R32" s="9"/>
      <c r="S32" s="9"/>
      <c r="T32" s="9"/>
      <c r="U32" s="9"/>
      <c r="V32" s="9"/>
      <c r="W32" s="9"/>
    </row>
    <row r="33" spans="10:23" x14ac:dyDescent="0.25">
      <c r="J33" s="27" t="s">
        <v>27</v>
      </c>
      <c r="K33" s="28"/>
      <c r="L33" s="28"/>
      <c r="M33" s="29"/>
      <c r="N33" s="17"/>
      <c r="O33" s="17"/>
      <c r="P33" s="4">
        <f>SUM(P28:P32)</f>
        <v>19.8309</v>
      </c>
      <c r="Q33" s="9"/>
      <c r="R33" s="9"/>
      <c r="S33" s="9"/>
      <c r="T33" s="9"/>
      <c r="U33" s="9"/>
      <c r="V33" s="9"/>
      <c r="W33" s="9"/>
    </row>
    <row r="35" spans="10:23" x14ac:dyDescent="0.25">
      <c r="J35" s="8" t="s">
        <v>0</v>
      </c>
      <c r="K35" s="4" t="s">
        <v>1</v>
      </c>
      <c r="L35" s="4" t="s">
        <v>2</v>
      </c>
      <c r="M35" s="4" t="s">
        <v>3</v>
      </c>
      <c r="N35" s="4" t="s">
        <v>23</v>
      </c>
      <c r="O35" s="4" t="s">
        <v>24</v>
      </c>
      <c r="P35" s="4"/>
      <c r="R35" s="11" t="s">
        <v>46</v>
      </c>
      <c r="S35" s="22" t="s">
        <v>48</v>
      </c>
    </row>
    <row r="36" spans="10:23" x14ac:dyDescent="0.25">
      <c r="J36" s="16" t="s">
        <v>1</v>
      </c>
      <c r="K36" s="4">
        <f>C13*C9</f>
        <v>0.11</v>
      </c>
      <c r="L36" s="4">
        <f>D13*C10</f>
        <v>4.6200000000000005E-2</v>
      </c>
      <c r="M36" s="4">
        <f>E13*C11</f>
        <v>4.0000000000000008E-2</v>
      </c>
      <c r="N36" s="4">
        <f>F13*C12</f>
        <v>4.6200000000000005E-2</v>
      </c>
      <c r="O36" s="4">
        <f>G13*C13</f>
        <v>0.11</v>
      </c>
      <c r="P36" s="4">
        <f>SUM(K36:O36)</f>
        <v>0.35239999999999999</v>
      </c>
      <c r="S36" t="s">
        <v>30</v>
      </c>
      <c r="T36" t="e">
        <f>(T17*H18)+(U17*H19)+(V17*H20)+(W17*H21)+(X17*H22)</f>
        <v>#REF!</v>
      </c>
    </row>
    <row r="37" spans="10:23" x14ac:dyDescent="0.25">
      <c r="J37" s="16" t="s">
        <v>2</v>
      </c>
      <c r="K37" s="4">
        <f>C13*D9</f>
        <v>0.33</v>
      </c>
      <c r="L37" s="4">
        <f>D13*D10</f>
        <v>0.14000000000000001</v>
      </c>
      <c r="M37" s="4">
        <f>E13*D11</f>
        <v>6.6000000000000003E-2</v>
      </c>
      <c r="N37" s="4">
        <f>F13*D12</f>
        <v>6.6000000000000003E-2</v>
      </c>
      <c r="O37" s="4">
        <f>G13*D13</f>
        <v>0.14000000000000001</v>
      </c>
      <c r="P37" s="4">
        <f>SUM(K37:O37)</f>
        <v>0.7420000000000001</v>
      </c>
      <c r="S37" t="s">
        <v>31</v>
      </c>
      <c r="T37" t="e">
        <f>(T18*H18)+(U18*H19)+(V18*H20)+(W18*H21)+(X18*H22)</f>
        <v>#REF!</v>
      </c>
    </row>
    <row r="38" spans="10:23" x14ac:dyDescent="0.25">
      <c r="J38" s="16" t="s">
        <v>3</v>
      </c>
      <c r="K38" s="4">
        <f>C13*E9</f>
        <v>0.55000000000000004</v>
      </c>
      <c r="L38" s="4">
        <f>D13*E10</f>
        <v>0.42000000000000004</v>
      </c>
      <c r="M38" s="4">
        <f>E13*E11</f>
        <v>0.2</v>
      </c>
      <c r="N38" s="4">
        <f>F13*E12</f>
        <v>0.10890000000000001</v>
      </c>
      <c r="O38" s="4">
        <f>G13*E13</f>
        <v>0.2</v>
      </c>
      <c r="P38" s="4">
        <f>SUM(K38:O38)</f>
        <v>1.4789000000000001</v>
      </c>
      <c r="S38" t="s">
        <v>32</v>
      </c>
      <c r="T38" t="e">
        <f>(T19*H18)+(U19*H19)+(V19*H20)+(W19*H21)+(X19*H22)</f>
        <v>#REF!</v>
      </c>
    </row>
    <row r="39" spans="10:23" x14ac:dyDescent="0.25">
      <c r="J39" s="16" t="s">
        <v>23</v>
      </c>
      <c r="K39" s="4">
        <f>C13*F9</f>
        <v>0.77</v>
      </c>
      <c r="L39" s="4">
        <f>D13*F10</f>
        <v>0.70000000000000007</v>
      </c>
      <c r="M39" s="4">
        <f>E13*F11</f>
        <v>0.60000000000000009</v>
      </c>
      <c r="N39" s="4">
        <f>F13*F12</f>
        <v>0.33</v>
      </c>
      <c r="O39" s="4">
        <f>G13*F13</f>
        <v>0.33</v>
      </c>
      <c r="P39" s="4">
        <f>SUM(K39:O39)</f>
        <v>2.7300000000000004</v>
      </c>
      <c r="S39" t="s">
        <v>33</v>
      </c>
      <c r="T39" t="e">
        <f>(T20*H18)+(U20*H19)+(V20*H20)+(W20*H21)+(X20*H22)</f>
        <v>#REF!</v>
      </c>
    </row>
    <row r="40" spans="10:23" x14ac:dyDescent="0.25">
      <c r="J40" s="16" t="s">
        <v>24</v>
      </c>
      <c r="K40" s="4">
        <f>C13*G9</f>
        <v>0.99</v>
      </c>
      <c r="L40" s="4">
        <f>D13*G10</f>
        <v>0.98000000000000009</v>
      </c>
      <c r="M40" s="4">
        <f>E13*G11</f>
        <v>1</v>
      </c>
      <c r="N40" s="4">
        <f>F13*G12</f>
        <v>0.99</v>
      </c>
      <c r="O40" s="4">
        <f>G13*G13</f>
        <v>1</v>
      </c>
      <c r="P40" s="4">
        <f>SUM(K40:O40)</f>
        <v>4.96</v>
      </c>
      <c r="S40" t="s">
        <v>34</v>
      </c>
      <c r="T40" t="e">
        <f>(T21*H18)+(U21*H19)+(V21*H20)+(W21*H21)+(X21*H22)</f>
        <v>#REF!</v>
      </c>
    </row>
    <row r="41" spans="10:23" x14ac:dyDescent="0.25">
      <c r="J41" s="27" t="s">
        <v>29</v>
      </c>
      <c r="K41" s="28"/>
      <c r="L41" s="28"/>
      <c r="M41" s="29"/>
      <c r="N41" s="17"/>
      <c r="O41" s="17"/>
      <c r="P41" s="4">
        <f>SUM(P36:P40)</f>
        <v>10.263300000000001</v>
      </c>
      <c r="S41" t="s">
        <v>35</v>
      </c>
      <c r="T41" t="e">
        <f>(T22*H18)+(U22*H19)+(V22*H20)+(W22*H21)+(X22*H22)</f>
        <v>#REF!</v>
      </c>
    </row>
    <row r="42" spans="10:23" x14ac:dyDescent="0.25">
      <c r="S42" t="s">
        <v>36</v>
      </c>
      <c r="T42" t="e">
        <f>(T23*H18)+(U23*H19)+(V23*H20)+(W23*H21)+(X23*H22)</f>
        <v>#REF!</v>
      </c>
    </row>
    <row r="43" spans="10:23" x14ac:dyDescent="0.25">
      <c r="S43" t="s">
        <v>37</v>
      </c>
      <c r="T43" t="e">
        <f>(T24*H18)+(U24*H19)+(V24*H20)+(W24*H21)+(X24*H22)</f>
        <v>#REF!</v>
      </c>
    </row>
    <row r="44" spans="10:23" x14ac:dyDescent="0.25">
      <c r="S44" t="s">
        <v>38</v>
      </c>
      <c r="T44" t="e">
        <f>(T25*H18)+(U25*H19)+(V25*H20)+(W25*H21)+(X25*H22)</f>
        <v>#REF!</v>
      </c>
    </row>
    <row r="45" spans="10:23" x14ac:dyDescent="0.25">
      <c r="S45" t="s">
        <v>39</v>
      </c>
      <c r="T45" t="e">
        <f>(T26*H18)+(U26*H19)+(V26*H20)+(W26*H21)+(X26*H22)</f>
        <v>#REF!</v>
      </c>
    </row>
    <row r="46" spans="10:23" x14ac:dyDescent="0.25">
      <c r="S46" t="s">
        <v>40</v>
      </c>
      <c r="T46" t="e">
        <f>(T27*H18)+(U27*H19)+(V27*H20)+(W27*H21)+(X27*H22)</f>
        <v>#REF!</v>
      </c>
    </row>
    <row r="47" spans="10:23" x14ac:dyDescent="0.25">
      <c r="S47" t="s">
        <v>41</v>
      </c>
      <c r="T47" t="e">
        <f>(T28*H18)+(U28*H19)+(V28*H20)+(W28*H21)+(X28*H22)</f>
        <v>#REF!</v>
      </c>
    </row>
    <row r="48" spans="10:23" x14ac:dyDescent="0.25">
      <c r="S48" t="s">
        <v>42</v>
      </c>
      <c r="T48" t="e">
        <f>(T29*H18)+(U29*H19)+(V29*H20)+(W29*H21)+(X29*H22)</f>
        <v>#REF!</v>
      </c>
    </row>
    <row r="49" spans="19:20" x14ac:dyDescent="0.25">
      <c r="S49" t="s">
        <v>43</v>
      </c>
      <c r="T49" t="e">
        <f>(T30*H18)+(U30*H19)+(V30*H20)+(W30*H21)+(X30*H22)</f>
        <v>#REF!</v>
      </c>
    </row>
    <row r="50" spans="19:20" x14ac:dyDescent="0.25">
      <c r="S50" t="s">
        <v>44</v>
      </c>
      <c r="T50" t="e">
        <f>(T31*H18)+(U31*H19)+(V31*H20)+(W31*H21)+(X31*H22)</f>
        <v>#REF!</v>
      </c>
    </row>
  </sheetData>
  <mergeCells count="13">
    <mergeCell ref="J41:M41"/>
    <mergeCell ref="J9:M9"/>
    <mergeCell ref="B16:H16"/>
    <mergeCell ref="J17:M17"/>
    <mergeCell ref="A23:D23"/>
    <mergeCell ref="J25:M25"/>
    <mergeCell ref="J33:M33"/>
    <mergeCell ref="A1:AC1"/>
    <mergeCell ref="B2:G2"/>
    <mergeCell ref="B3:G3"/>
    <mergeCell ref="J3:P3"/>
    <mergeCell ref="S3:U3"/>
    <mergeCell ref="B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3E7F-FB4E-4219-8DFB-92678F37A87F}">
  <dimension ref="A1:AC50"/>
  <sheetViews>
    <sheetView workbookViewId="0">
      <selection activeCell="D5" sqref="D5"/>
    </sheetView>
  </sheetViews>
  <sheetFormatPr defaultRowHeight="15" x14ac:dyDescent="0.25"/>
  <cols>
    <col min="1" max="1" width="11.42578125" customWidth="1"/>
    <col min="2" max="2" width="16.140625" customWidth="1"/>
    <col min="3" max="3" width="10.7109375" customWidth="1"/>
    <col min="4" max="4" width="8.28515625" customWidth="1"/>
    <col min="5" max="5" width="10.28515625" customWidth="1"/>
    <col min="6" max="6" width="11.5703125" customWidth="1"/>
    <col min="7" max="7" width="8.5703125" customWidth="1"/>
    <col min="8" max="8" width="10.28515625" customWidth="1"/>
    <col min="9" max="9" width="10.5703125" customWidth="1"/>
    <col min="20" max="20" width="16.85546875" customWidth="1"/>
    <col min="21" max="21" width="14.140625" customWidth="1"/>
    <col min="22" max="22" width="13.5703125" customWidth="1"/>
    <col min="23" max="23" width="14.140625" customWidth="1"/>
    <col min="24" max="24" width="13.5703125" customWidth="1"/>
    <col min="25" max="25" width="9.5703125" customWidth="1"/>
  </cols>
  <sheetData>
    <row r="1" spans="1:29" x14ac:dyDescent="0.25">
      <c r="A1" s="35" t="s">
        <v>66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</row>
    <row r="2" spans="1:29" x14ac:dyDescent="0.25">
      <c r="B2" s="36"/>
      <c r="C2" s="36"/>
      <c r="D2" s="36"/>
      <c r="E2" s="36"/>
      <c r="F2" s="36"/>
      <c r="G2" s="36"/>
      <c r="H2" s="2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9" x14ac:dyDescent="0.25">
      <c r="B3" s="37"/>
      <c r="C3" s="37"/>
      <c r="D3" s="37"/>
      <c r="E3" s="37"/>
      <c r="F3" s="37"/>
      <c r="G3" s="37"/>
      <c r="H3" s="24"/>
      <c r="I3" s="11" t="s">
        <v>54</v>
      </c>
      <c r="J3" s="38" t="s">
        <v>8</v>
      </c>
      <c r="K3" s="38"/>
      <c r="L3" s="38"/>
      <c r="M3" s="38"/>
      <c r="N3" s="38"/>
      <c r="O3" s="38"/>
      <c r="P3" s="38"/>
      <c r="Q3" s="25"/>
      <c r="R3" s="11" t="s">
        <v>16</v>
      </c>
      <c r="S3" s="38" t="s">
        <v>15</v>
      </c>
      <c r="T3" s="38"/>
      <c r="U3" s="38"/>
    </row>
    <row r="4" spans="1:29" x14ac:dyDescent="0.25">
      <c r="A4" s="14"/>
      <c r="B4" s="6"/>
      <c r="C4" s="6"/>
      <c r="D4" s="23"/>
      <c r="E4" s="13"/>
      <c r="F4" s="13"/>
      <c r="G4" s="6"/>
      <c r="J4" s="4" t="s">
        <v>1</v>
      </c>
      <c r="K4" s="4">
        <f>C9*C9</f>
        <v>1</v>
      </c>
      <c r="L4" s="4">
        <f>D9*C10</f>
        <v>0.99</v>
      </c>
      <c r="M4" s="4">
        <f>E9*C11</f>
        <v>1</v>
      </c>
      <c r="N4" s="4">
        <f>F9*C12</f>
        <v>0.98000000000000009</v>
      </c>
      <c r="O4" s="4">
        <f>G9*C13</f>
        <v>0.99</v>
      </c>
      <c r="P4" s="4">
        <f>SUM(K4:O4)</f>
        <v>4.96</v>
      </c>
      <c r="Q4" s="9"/>
      <c r="S4" s="8" t="s">
        <v>12</v>
      </c>
      <c r="T4" s="8" t="s">
        <v>13</v>
      </c>
      <c r="U4" s="8" t="s">
        <v>14</v>
      </c>
    </row>
    <row r="5" spans="1:29" x14ac:dyDescent="0.25">
      <c r="A5" s="14"/>
      <c r="B5" s="6"/>
      <c r="C5" s="6"/>
      <c r="D5" s="23"/>
      <c r="E5" s="13"/>
      <c r="F5" s="13"/>
      <c r="G5" s="6"/>
      <c r="J5" s="4" t="s">
        <v>2</v>
      </c>
      <c r="K5" s="4">
        <f>C9*D9</f>
        <v>3</v>
      </c>
      <c r="L5" s="4">
        <f>D9*D10</f>
        <v>3</v>
      </c>
      <c r="M5" s="4">
        <f>E9*D11</f>
        <v>1.6500000000000001</v>
      </c>
      <c r="N5" s="4">
        <f>F9*D12</f>
        <v>1.4000000000000001</v>
      </c>
      <c r="O5" s="4">
        <f>G9*D13</f>
        <v>1.2600000000000002</v>
      </c>
      <c r="P5" s="4">
        <f>SUM(K5:O5)</f>
        <v>10.31</v>
      </c>
      <c r="Q5" s="9"/>
      <c r="S5" s="1">
        <f>(C14*H18)+(D14*H19)+(E14*H20)+(F14*H21)+(G14*H22)</f>
        <v>5.1386732403700668</v>
      </c>
      <c r="T5" s="1">
        <f>(S5-5)/4</f>
        <v>3.4668310092516696E-2</v>
      </c>
      <c r="U5" s="1">
        <f>T5/1.12</f>
        <v>3.0953848296889904E-2</v>
      </c>
      <c r="V5" s="12" t="s">
        <v>19</v>
      </c>
    </row>
    <row r="6" spans="1:29" x14ac:dyDescent="0.25">
      <c r="A6" s="14"/>
      <c r="B6" s="6"/>
      <c r="C6" s="6"/>
      <c r="D6" s="23"/>
      <c r="E6" s="13"/>
      <c r="F6" s="13"/>
      <c r="G6" s="6"/>
      <c r="J6" s="4" t="s">
        <v>3</v>
      </c>
      <c r="K6" s="4">
        <f>C9*E9</f>
        <v>5</v>
      </c>
      <c r="L6" s="4">
        <f>D9*E10</f>
        <v>9</v>
      </c>
      <c r="M6" s="4">
        <f>E9*E11</f>
        <v>5</v>
      </c>
      <c r="N6" s="4">
        <f>F9*E12</f>
        <v>2.31</v>
      </c>
      <c r="O6" s="4">
        <f>G9*E13</f>
        <v>1.8</v>
      </c>
      <c r="P6" s="4">
        <f>SUM(K6:O6)</f>
        <v>23.11</v>
      </c>
      <c r="Q6" s="9"/>
    </row>
    <row r="7" spans="1:29" x14ac:dyDescent="0.25">
      <c r="A7" s="11" t="s">
        <v>53</v>
      </c>
      <c r="B7" s="30" t="s">
        <v>11</v>
      </c>
      <c r="C7" s="30"/>
      <c r="D7" s="30"/>
      <c r="E7" s="30"/>
      <c r="F7" s="30"/>
      <c r="G7" s="30"/>
      <c r="J7" s="4" t="s">
        <v>23</v>
      </c>
      <c r="K7" s="4">
        <f>C9*F9</f>
        <v>7</v>
      </c>
      <c r="L7" s="4">
        <f>D9*F10</f>
        <v>15</v>
      </c>
      <c r="M7" s="4">
        <f>E9*F11</f>
        <v>15</v>
      </c>
      <c r="N7" s="4">
        <f>F9*F12</f>
        <v>7</v>
      </c>
      <c r="O7" s="4">
        <f>G9*F13</f>
        <v>2.97</v>
      </c>
      <c r="P7" s="4">
        <f>SUM(K7:O7)</f>
        <v>46.97</v>
      </c>
      <c r="Q7" s="9"/>
    </row>
    <row r="8" spans="1:29" x14ac:dyDescent="0.25">
      <c r="B8" s="2" t="s">
        <v>77</v>
      </c>
      <c r="C8" s="4" t="s">
        <v>49</v>
      </c>
      <c r="D8" s="4" t="s">
        <v>52</v>
      </c>
      <c r="E8" s="4" t="s">
        <v>51</v>
      </c>
      <c r="F8" s="4" t="s">
        <v>50</v>
      </c>
      <c r="G8" s="4" t="s">
        <v>62</v>
      </c>
      <c r="H8" s="9"/>
      <c r="J8" s="4" t="s">
        <v>24</v>
      </c>
      <c r="K8" s="4">
        <f>C9*G9</f>
        <v>9</v>
      </c>
      <c r="L8" s="4">
        <f>D9*G10</f>
        <v>21</v>
      </c>
      <c r="M8" s="4">
        <f>E9*G11</f>
        <v>25</v>
      </c>
      <c r="N8" s="4">
        <f>F9*G12</f>
        <v>21</v>
      </c>
      <c r="O8" s="4">
        <f>G9*G13</f>
        <v>9</v>
      </c>
      <c r="P8" s="4">
        <f>SUM(K8:O8)</f>
        <v>85</v>
      </c>
      <c r="Q8" s="9"/>
      <c r="R8" s="9"/>
      <c r="S8" s="9"/>
      <c r="T8" s="9"/>
      <c r="U8" s="9"/>
      <c r="V8" s="9"/>
      <c r="W8" s="9"/>
    </row>
    <row r="9" spans="1:29" x14ac:dyDescent="0.25">
      <c r="B9" s="4" t="s">
        <v>60</v>
      </c>
      <c r="C9" s="4">
        <v>1</v>
      </c>
      <c r="D9" s="4">
        <v>3</v>
      </c>
      <c r="E9" s="4">
        <v>5</v>
      </c>
      <c r="F9" s="4">
        <v>7</v>
      </c>
      <c r="G9" s="4">
        <v>9</v>
      </c>
      <c r="H9" s="9"/>
      <c r="J9" s="27" t="s">
        <v>5</v>
      </c>
      <c r="K9" s="28"/>
      <c r="L9" s="28"/>
      <c r="M9" s="29"/>
      <c r="N9" s="17"/>
      <c r="O9" s="17"/>
      <c r="P9" s="4">
        <f>SUM(P4:P8)</f>
        <v>170.35</v>
      </c>
      <c r="Q9" s="9"/>
      <c r="R9" s="9"/>
      <c r="S9" s="9"/>
      <c r="T9" s="9"/>
      <c r="U9" s="9"/>
      <c r="V9" s="9"/>
      <c r="W9" s="9"/>
    </row>
    <row r="10" spans="1:29" x14ac:dyDescent="0.25">
      <c r="B10" s="4" t="s">
        <v>52</v>
      </c>
      <c r="C10" s="4">
        <v>0.33</v>
      </c>
      <c r="D10" s="4">
        <v>1</v>
      </c>
      <c r="E10" s="4">
        <v>3</v>
      </c>
      <c r="F10" s="4">
        <v>5</v>
      </c>
      <c r="G10" s="4">
        <v>7</v>
      </c>
      <c r="H10" s="9"/>
    </row>
    <row r="11" spans="1:29" x14ac:dyDescent="0.25">
      <c r="B11" s="4" t="s">
        <v>61</v>
      </c>
      <c r="C11" s="4">
        <v>0.2</v>
      </c>
      <c r="D11" s="4">
        <v>0.33</v>
      </c>
      <c r="E11" s="4">
        <v>1</v>
      </c>
      <c r="F11" s="4">
        <v>3</v>
      </c>
      <c r="G11" s="4">
        <v>5</v>
      </c>
      <c r="H11" s="9"/>
      <c r="J11" s="8" t="s">
        <v>0</v>
      </c>
      <c r="K11" s="4" t="s">
        <v>1</v>
      </c>
      <c r="L11" s="4" t="s">
        <v>2</v>
      </c>
      <c r="M11" s="4" t="s">
        <v>3</v>
      </c>
      <c r="N11" s="4" t="s">
        <v>23</v>
      </c>
      <c r="O11" s="4" t="s">
        <v>24</v>
      </c>
      <c r="P11" s="4"/>
      <c r="Q11" s="9"/>
      <c r="R11" s="9"/>
      <c r="S11" s="9"/>
      <c r="T11" s="9"/>
      <c r="U11" s="9"/>
      <c r="V11" s="9"/>
      <c r="W11" s="9"/>
    </row>
    <row r="12" spans="1:29" x14ac:dyDescent="0.25">
      <c r="B12" s="4" t="s">
        <v>50</v>
      </c>
      <c r="C12" s="4">
        <v>0.14000000000000001</v>
      </c>
      <c r="D12" s="4">
        <v>0.2</v>
      </c>
      <c r="E12" s="4">
        <v>0.33</v>
      </c>
      <c r="F12" s="4">
        <v>1</v>
      </c>
      <c r="G12" s="4">
        <v>3</v>
      </c>
      <c r="H12" s="9"/>
      <c r="J12" s="16" t="s">
        <v>1</v>
      </c>
      <c r="K12" s="4">
        <f>C10*C9</f>
        <v>0.33</v>
      </c>
      <c r="L12" s="4">
        <f>D10*C10</f>
        <v>0.33</v>
      </c>
      <c r="M12" s="4">
        <f>E10*C11</f>
        <v>0.60000000000000009</v>
      </c>
      <c r="N12" s="4">
        <f>F10*C12</f>
        <v>0.70000000000000007</v>
      </c>
      <c r="O12" s="4">
        <f>G10*C13</f>
        <v>0.77</v>
      </c>
      <c r="P12" s="4">
        <f>SUM(K12:O12)</f>
        <v>2.7300000000000004</v>
      </c>
      <c r="Q12" s="9"/>
      <c r="R12" s="9"/>
      <c r="S12" s="9"/>
      <c r="T12" s="9"/>
      <c r="U12" s="9"/>
      <c r="V12" s="9"/>
      <c r="W12" s="9"/>
    </row>
    <row r="13" spans="1:29" x14ac:dyDescent="0.25">
      <c r="B13" s="4" t="s">
        <v>62</v>
      </c>
      <c r="C13" s="4">
        <v>0.11</v>
      </c>
      <c r="D13" s="4">
        <v>0.14000000000000001</v>
      </c>
      <c r="E13" s="4">
        <v>0.2</v>
      </c>
      <c r="F13" s="4">
        <v>0.33</v>
      </c>
      <c r="G13" s="4">
        <v>1</v>
      </c>
      <c r="H13" s="9"/>
      <c r="J13" s="4" t="s">
        <v>2</v>
      </c>
      <c r="K13" s="4">
        <f>C10*D9</f>
        <v>0.99</v>
      </c>
      <c r="L13" s="4">
        <f>D10*D10</f>
        <v>1</v>
      </c>
      <c r="M13" s="4">
        <f>E10*D11</f>
        <v>0.99</v>
      </c>
      <c r="N13" s="4">
        <f>F10*D12</f>
        <v>1</v>
      </c>
      <c r="O13" s="4">
        <f>G10*D13</f>
        <v>0.98000000000000009</v>
      </c>
      <c r="P13" s="4">
        <f>SUM(K13:O13)</f>
        <v>4.96</v>
      </c>
      <c r="Q13" s="9"/>
      <c r="R13" s="9"/>
      <c r="S13" s="9"/>
      <c r="T13" s="9"/>
      <c r="U13" s="9"/>
      <c r="V13" s="9"/>
      <c r="W13" s="9"/>
    </row>
    <row r="14" spans="1:29" x14ac:dyDescent="0.25">
      <c r="B14" s="4" t="s">
        <v>28</v>
      </c>
      <c r="C14" s="4">
        <f>SUM(C9:C13)</f>
        <v>1.78</v>
      </c>
      <c r="D14" s="4">
        <f>SUM(D9:D13)</f>
        <v>4.67</v>
      </c>
      <c r="E14" s="4">
        <f>SUM(E9:E13)</f>
        <v>9.5299999999999994</v>
      </c>
      <c r="F14" s="4">
        <f>SUM(F9:F13)</f>
        <v>16.329999999999998</v>
      </c>
      <c r="G14" s="4">
        <f>SUM(G9:G13)</f>
        <v>25</v>
      </c>
      <c r="H14" s="9"/>
      <c r="J14" s="4" t="s">
        <v>3</v>
      </c>
      <c r="K14" s="4">
        <f>C10*E9</f>
        <v>1.6500000000000001</v>
      </c>
      <c r="L14" s="4">
        <f>D10*E10</f>
        <v>3</v>
      </c>
      <c r="M14" s="4">
        <f>E10*E11</f>
        <v>3</v>
      </c>
      <c r="N14" s="4">
        <f>F10*E12</f>
        <v>1.6500000000000001</v>
      </c>
      <c r="O14" s="4">
        <f>G10*E13</f>
        <v>1.4000000000000001</v>
      </c>
      <c r="P14" s="4">
        <f>SUM(K14:O14)</f>
        <v>10.700000000000001</v>
      </c>
      <c r="Q14" s="9"/>
      <c r="R14" s="11" t="s">
        <v>17</v>
      </c>
      <c r="S14" s="9" t="s">
        <v>47</v>
      </c>
      <c r="T14" s="9"/>
      <c r="U14" s="9"/>
      <c r="V14" s="9"/>
      <c r="W14" s="9"/>
    </row>
    <row r="15" spans="1:29" x14ac:dyDescent="0.25">
      <c r="J15" s="4" t="s">
        <v>23</v>
      </c>
      <c r="K15" s="4">
        <f>C10*F9</f>
        <v>2.31</v>
      </c>
      <c r="L15" s="4">
        <f>D10*F10</f>
        <v>5</v>
      </c>
      <c r="M15" s="4">
        <f>E10*F11</f>
        <v>9</v>
      </c>
      <c r="N15" s="4">
        <f>F10*F12</f>
        <v>5</v>
      </c>
      <c r="O15" s="4">
        <f>G10*F13</f>
        <v>2.31</v>
      </c>
      <c r="P15" s="4">
        <f>SUM(K15:O15)</f>
        <v>23.62</v>
      </c>
      <c r="Q15" s="9"/>
      <c r="R15" s="9"/>
      <c r="S15" s="9"/>
      <c r="T15" s="9"/>
      <c r="U15" s="9"/>
      <c r="V15" s="9"/>
      <c r="W15" s="9"/>
    </row>
    <row r="16" spans="1:29" x14ac:dyDescent="0.25">
      <c r="A16" s="11" t="s">
        <v>55</v>
      </c>
      <c r="B16" s="31" t="s">
        <v>10</v>
      </c>
      <c r="C16" s="31"/>
      <c r="D16" s="31"/>
      <c r="E16" s="31"/>
      <c r="F16" s="31"/>
      <c r="G16" s="31"/>
      <c r="H16" s="31"/>
      <c r="J16" s="4" t="s">
        <v>24</v>
      </c>
      <c r="K16" s="4">
        <f>C10*G9</f>
        <v>2.97</v>
      </c>
      <c r="L16" s="4">
        <f>D10*G10</f>
        <v>7</v>
      </c>
      <c r="M16" s="4">
        <f>E10*G11</f>
        <v>15</v>
      </c>
      <c r="N16" s="4">
        <f>F10*G12</f>
        <v>15</v>
      </c>
      <c r="O16" s="4">
        <f>G10*G13</f>
        <v>7</v>
      </c>
      <c r="P16" s="4">
        <f>SUM(K16:O16)</f>
        <v>46.97</v>
      </c>
      <c r="Q16" s="9"/>
      <c r="R16" s="9"/>
      <c r="S16" s="4"/>
      <c r="T16" s="4" t="s">
        <v>1</v>
      </c>
      <c r="U16" s="4" t="s">
        <v>2</v>
      </c>
      <c r="V16" s="4" t="s">
        <v>3</v>
      </c>
      <c r="W16" s="4" t="s">
        <v>23</v>
      </c>
      <c r="X16" s="4" t="s">
        <v>24</v>
      </c>
    </row>
    <row r="17" spans="1:24" x14ac:dyDescent="0.25">
      <c r="A17" s="7" t="s">
        <v>0</v>
      </c>
      <c r="B17" s="3" t="s">
        <v>1</v>
      </c>
      <c r="C17" s="3" t="s">
        <v>2</v>
      </c>
      <c r="D17" s="3" t="s">
        <v>3</v>
      </c>
      <c r="E17" s="3" t="s">
        <v>23</v>
      </c>
      <c r="F17" s="3" t="s">
        <v>24</v>
      </c>
      <c r="G17" s="3"/>
      <c r="H17" s="7" t="s">
        <v>4</v>
      </c>
      <c r="J17" s="27" t="s">
        <v>6</v>
      </c>
      <c r="K17" s="28"/>
      <c r="L17" s="28"/>
      <c r="M17" s="29"/>
      <c r="N17" s="17"/>
      <c r="O17" s="17"/>
      <c r="P17" s="4">
        <f>SUM(P12:P16)</f>
        <v>88.98</v>
      </c>
      <c r="Q17" s="9"/>
      <c r="R17" s="9"/>
      <c r="S17" s="4" t="s">
        <v>30</v>
      </c>
      <c r="T17" s="4" t="e">
        <f>SUM(#REF!)</f>
        <v>#REF!</v>
      </c>
      <c r="U17" s="4" t="e">
        <f>SUM(#REF!)</f>
        <v>#REF!</v>
      </c>
      <c r="V17" s="4" t="e">
        <f>SUM(#REF!)</f>
        <v>#REF!</v>
      </c>
      <c r="W17" s="4" t="e">
        <f>SUM(#REF!)</f>
        <v>#REF!</v>
      </c>
      <c r="X17" s="1" t="e">
        <f>SUM(#REF!)</f>
        <v>#REF!</v>
      </c>
    </row>
    <row r="18" spans="1:24" x14ac:dyDescent="0.25">
      <c r="A18" s="4" t="s">
        <v>1</v>
      </c>
      <c r="B18" s="4">
        <f>P4</f>
        <v>4.96</v>
      </c>
      <c r="C18" s="4">
        <f>P5</f>
        <v>10.31</v>
      </c>
      <c r="D18" s="4">
        <f>P6</f>
        <v>23.11</v>
      </c>
      <c r="E18" s="4">
        <f>P7</f>
        <v>46.97</v>
      </c>
      <c r="F18" s="4">
        <f>P8</f>
        <v>85</v>
      </c>
      <c r="G18" s="1">
        <f>SUM(B18:F18)</f>
        <v>170.35</v>
      </c>
      <c r="H18" s="1">
        <f>G18/G23</f>
        <v>0.51271154430161825</v>
      </c>
      <c r="S18" s="4" t="s">
        <v>31</v>
      </c>
      <c r="T18" s="4" t="e">
        <f>SUM(#REF!)</f>
        <v>#REF!</v>
      </c>
      <c r="U18" s="4" t="e">
        <f>SUM(#REF!)</f>
        <v>#REF!</v>
      </c>
      <c r="V18" s="4" t="e">
        <f>SUM(#REF!)</f>
        <v>#REF!</v>
      </c>
      <c r="W18" s="4" t="e">
        <f>SUM(#REF!)</f>
        <v>#REF!</v>
      </c>
      <c r="X18" s="1" t="e">
        <f>SUM(#REF!)</f>
        <v>#REF!</v>
      </c>
    </row>
    <row r="19" spans="1:24" x14ac:dyDescent="0.25">
      <c r="A19" s="4" t="s">
        <v>2</v>
      </c>
      <c r="B19" s="4">
        <f>P12</f>
        <v>2.7300000000000004</v>
      </c>
      <c r="C19" s="4">
        <f>P13</f>
        <v>4.96</v>
      </c>
      <c r="D19" s="4">
        <f>P14</f>
        <v>10.700000000000001</v>
      </c>
      <c r="E19" s="4">
        <f>P15</f>
        <v>23.62</v>
      </c>
      <c r="F19" s="4">
        <f>P16</f>
        <v>46.97</v>
      </c>
      <c r="G19" s="1">
        <f>SUM(B19:F19)</f>
        <v>88.98</v>
      </c>
      <c r="H19" s="1">
        <f>G19/G23</f>
        <v>0.26780788501296149</v>
      </c>
      <c r="J19" s="8" t="s">
        <v>0</v>
      </c>
      <c r="K19" s="4" t="s">
        <v>1</v>
      </c>
      <c r="L19" s="4" t="s">
        <v>2</v>
      </c>
      <c r="M19" s="4" t="s">
        <v>3</v>
      </c>
      <c r="N19" s="4" t="s">
        <v>23</v>
      </c>
      <c r="O19" s="4" t="s">
        <v>24</v>
      </c>
      <c r="P19" s="4"/>
      <c r="Q19" s="9"/>
      <c r="R19" s="9"/>
      <c r="S19" s="4" t="s">
        <v>32</v>
      </c>
      <c r="T19" s="4" t="e">
        <f>SUM(#REF!)</f>
        <v>#REF!</v>
      </c>
      <c r="U19" s="4" t="e">
        <f>SUM(#REF!)</f>
        <v>#REF!</v>
      </c>
      <c r="V19" s="4" t="e">
        <f>SUM(#REF!)</f>
        <v>#REF!</v>
      </c>
      <c r="W19" s="4" t="e">
        <f>SUM(#REF!)</f>
        <v>#REF!</v>
      </c>
      <c r="X19" s="1" t="e">
        <f>SUM(#REF!)</f>
        <v>#REF!</v>
      </c>
    </row>
    <row r="20" spans="1:24" x14ac:dyDescent="0.25">
      <c r="A20" s="4" t="s">
        <v>3</v>
      </c>
      <c r="B20" s="4">
        <f>P20</f>
        <v>1.4789000000000001</v>
      </c>
      <c r="C20" s="4">
        <f>P21</f>
        <v>2.5600000000000005</v>
      </c>
      <c r="D20" s="4">
        <f>P22</f>
        <v>4.9800000000000004</v>
      </c>
      <c r="E20" s="4">
        <f>P23</f>
        <v>10.700000000000001</v>
      </c>
      <c r="F20" s="4">
        <f>P24</f>
        <v>23.11</v>
      </c>
      <c r="G20" s="21">
        <f>SUM(B20:F20)</f>
        <v>42.828900000000004</v>
      </c>
      <c r="H20" s="1">
        <f>G20/G23</f>
        <v>0.12890444062071957</v>
      </c>
      <c r="J20" s="4" t="s">
        <v>1</v>
      </c>
      <c r="K20" s="4">
        <f>C11*C9</f>
        <v>0.2</v>
      </c>
      <c r="L20" s="4">
        <f>D11*C10</f>
        <v>0.10890000000000001</v>
      </c>
      <c r="M20" s="4">
        <f>E11*C11</f>
        <v>0.2</v>
      </c>
      <c r="N20" s="4">
        <f>F11*C12</f>
        <v>0.42000000000000004</v>
      </c>
      <c r="O20" s="4">
        <f>G11*C13</f>
        <v>0.55000000000000004</v>
      </c>
      <c r="P20" s="4">
        <f>SUM(K20:O20)</f>
        <v>1.4789000000000001</v>
      </c>
      <c r="Q20" s="9"/>
      <c r="R20" s="9"/>
      <c r="S20" s="4" t="s">
        <v>33</v>
      </c>
      <c r="T20" s="4" t="e">
        <f>SUM(#REF!)</f>
        <v>#REF!</v>
      </c>
      <c r="U20" s="4" t="e">
        <f>SUM(#REF!)</f>
        <v>#REF!</v>
      </c>
      <c r="V20" s="4" t="e">
        <f>SUM(#REF!)</f>
        <v>#REF!</v>
      </c>
      <c r="W20" s="4" t="e">
        <f>SUM(#REF!)</f>
        <v>#REF!</v>
      </c>
      <c r="X20" s="1" t="e">
        <f>SUM(#REF!)</f>
        <v>#REF!</v>
      </c>
    </row>
    <row r="21" spans="1:24" x14ac:dyDescent="0.25">
      <c r="A21" s="4" t="s">
        <v>23</v>
      </c>
      <c r="B21" s="4">
        <f>P28</f>
        <v>0.74199999999999999</v>
      </c>
      <c r="C21" s="4">
        <f>P29</f>
        <v>1.2589000000000001</v>
      </c>
      <c r="D21" s="4">
        <f>P30</f>
        <v>2.5600000000000005</v>
      </c>
      <c r="E21" s="4">
        <f>P31</f>
        <v>4.96</v>
      </c>
      <c r="F21" s="4">
        <f>P32</f>
        <v>10.31</v>
      </c>
      <c r="G21" s="1">
        <f>SUM(B21:F21)</f>
        <v>19.8309</v>
      </c>
      <c r="H21" s="1">
        <f>G21/G23</f>
        <v>5.9686124824719466E-2</v>
      </c>
      <c r="J21" s="4" t="s">
        <v>2</v>
      </c>
      <c r="K21" s="4">
        <f>C11*D9</f>
        <v>0.60000000000000009</v>
      </c>
      <c r="L21" s="4">
        <f>D11*D10</f>
        <v>0.33</v>
      </c>
      <c r="M21" s="4">
        <f>E11*D11</f>
        <v>0.33</v>
      </c>
      <c r="N21" s="4">
        <f>F11*D12</f>
        <v>0.60000000000000009</v>
      </c>
      <c r="O21" s="4">
        <f>G11*D13</f>
        <v>0.70000000000000007</v>
      </c>
      <c r="P21" s="4">
        <f>SUM(K21:O21)</f>
        <v>2.5600000000000005</v>
      </c>
      <c r="Q21" s="9"/>
      <c r="R21" s="9"/>
      <c r="S21" s="4" t="s">
        <v>34</v>
      </c>
      <c r="T21" s="4" t="e">
        <f>SUM(#REF!)</f>
        <v>#REF!</v>
      </c>
      <c r="U21" s="4" t="e">
        <f>SUM(#REF!)</f>
        <v>#REF!</v>
      </c>
      <c r="V21" s="4" t="e">
        <f>SUM(#REF!)</f>
        <v>#REF!</v>
      </c>
      <c r="W21" s="4" t="e">
        <f>SUM(#REF!)</f>
        <v>#REF!</v>
      </c>
      <c r="X21" s="1" t="e">
        <f>SUM(#REF!)</f>
        <v>#REF!</v>
      </c>
    </row>
    <row r="22" spans="1:24" x14ac:dyDescent="0.25">
      <c r="A22" s="4" t="s">
        <v>24</v>
      </c>
      <c r="B22" s="4">
        <f>P36</f>
        <v>0.35239999999999999</v>
      </c>
      <c r="C22" s="4">
        <f>P37</f>
        <v>0.7420000000000001</v>
      </c>
      <c r="D22" s="4">
        <f>P38</f>
        <v>1.4789000000000001</v>
      </c>
      <c r="E22" s="4">
        <f>P39</f>
        <v>2.7300000000000004</v>
      </c>
      <c r="F22" s="4">
        <f>P40</f>
        <v>4.96</v>
      </c>
      <c r="G22" s="1">
        <f>SUM(B22:F22)</f>
        <v>10.263300000000001</v>
      </c>
      <c r="H22" s="1">
        <f>G22/G23</f>
        <v>3.0890005239981207E-2</v>
      </c>
      <c r="J22" s="4" t="s">
        <v>3</v>
      </c>
      <c r="K22" s="4">
        <f>C11*E9</f>
        <v>1</v>
      </c>
      <c r="L22" s="4">
        <f>D11*E10</f>
        <v>0.99</v>
      </c>
      <c r="M22" s="4">
        <f>E11*E11</f>
        <v>1</v>
      </c>
      <c r="N22" s="4">
        <f>F11*E12</f>
        <v>0.99</v>
      </c>
      <c r="O22" s="4">
        <f>G11*E13</f>
        <v>1</v>
      </c>
      <c r="P22" s="4">
        <f>SUM(K22:O22)</f>
        <v>4.9800000000000004</v>
      </c>
      <c r="Q22" s="9"/>
      <c r="R22" s="9"/>
      <c r="S22" s="4" t="s">
        <v>35</v>
      </c>
      <c r="T22" s="4" t="e">
        <f>SUM(#REF!)</f>
        <v>#REF!</v>
      </c>
      <c r="U22" s="4" t="e">
        <f>SUM(#REF!)</f>
        <v>#REF!</v>
      </c>
      <c r="V22" s="4" t="e">
        <f>SUM(#REF!)</f>
        <v>#REF!</v>
      </c>
      <c r="W22" s="4" t="e">
        <f>SUM(#REF!)</f>
        <v>#REF!</v>
      </c>
      <c r="X22" s="1" t="e">
        <f>SUM(#REF!)</f>
        <v>#REF!</v>
      </c>
    </row>
    <row r="23" spans="1:24" x14ac:dyDescent="0.25">
      <c r="A23" s="32" t="s">
        <v>7</v>
      </c>
      <c r="B23" s="33"/>
      <c r="C23" s="33"/>
      <c r="D23" s="34"/>
      <c r="E23" s="19"/>
      <c r="F23" s="19"/>
      <c r="G23" s="2">
        <f>P9+P17+P25+P33+P41</f>
        <v>332.25310000000002</v>
      </c>
      <c r="H23" s="2"/>
      <c r="J23" s="4" t="s">
        <v>23</v>
      </c>
      <c r="K23" s="4">
        <f>C11*F9</f>
        <v>1.4000000000000001</v>
      </c>
      <c r="L23" s="4">
        <f>D11*F10</f>
        <v>1.6500000000000001</v>
      </c>
      <c r="M23" s="4">
        <f>E11*F11</f>
        <v>3</v>
      </c>
      <c r="N23" s="4">
        <f>F11*F12</f>
        <v>3</v>
      </c>
      <c r="O23" s="4">
        <f>G11*F13</f>
        <v>1.6500000000000001</v>
      </c>
      <c r="P23" s="4">
        <f>SUM(K23:O23)</f>
        <v>10.700000000000001</v>
      </c>
      <c r="Q23" s="9"/>
      <c r="R23" s="9"/>
      <c r="S23" s="4" t="s">
        <v>36</v>
      </c>
      <c r="T23" s="4" t="e">
        <f>SUM(#REF!)</f>
        <v>#REF!</v>
      </c>
      <c r="U23" s="4" t="e">
        <f>SUM(#REF!)</f>
        <v>#REF!</v>
      </c>
      <c r="V23" s="4" t="e">
        <f>SUM(#REF!)</f>
        <v>#REF!</v>
      </c>
      <c r="W23" s="4" t="e">
        <f>SUM(#REF!)</f>
        <v>#REF!</v>
      </c>
      <c r="X23" s="1" t="e">
        <f>SUM(#REF!)</f>
        <v>#REF!</v>
      </c>
    </row>
    <row r="24" spans="1:24" x14ac:dyDescent="0.25">
      <c r="J24" s="4" t="s">
        <v>24</v>
      </c>
      <c r="K24" s="4">
        <f>C11*G9</f>
        <v>1.8</v>
      </c>
      <c r="L24" s="4">
        <f>D11*G10</f>
        <v>2.31</v>
      </c>
      <c r="M24" s="4">
        <f>E11*G11</f>
        <v>5</v>
      </c>
      <c r="N24" s="4">
        <f>F11*G12</f>
        <v>9</v>
      </c>
      <c r="O24" s="4">
        <f>G11*G13</f>
        <v>5</v>
      </c>
      <c r="P24" s="4">
        <f>SUM(K24:O24)</f>
        <v>23.11</v>
      </c>
      <c r="Q24" s="9"/>
      <c r="R24" s="9"/>
      <c r="S24" s="4" t="s">
        <v>37</v>
      </c>
      <c r="T24" s="4" t="e">
        <f>SUM(#REF!)</f>
        <v>#REF!</v>
      </c>
      <c r="U24" s="4" t="e">
        <f>SUM(#REF!)</f>
        <v>#REF!</v>
      </c>
      <c r="V24" s="4" t="e">
        <f>SUM(#REF!)</f>
        <v>#REF!</v>
      </c>
      <c r="W24" s="4" t="e">
        <f>SUM(#REF!)</f>
        <v>#REF!</v>
      </c>
      <c r="X24" s="1" t="e">
        <f>SUM(#REF!)</f>
        <v>#REF!</v>
      </c>
    </row>
    <row r="25" spans="1:24" x14ac:dyDescent="0.25">
      <c r="J25" s="27" t="s">
        <v>9</v>
      </c>
      <c r="K25" s="28"/>
      <c r="L25" s="28"/>
      <c r="M25" s="29"/>
      <c r="N25" s="17"/>
      <c r="O25" s="17"/>
      <c r="P25" s="4">
        <f>SUM(P20:P24)</f>
        <v>42.828900000000004</v>
      </c>
      <c r="Q25" s="9"/>
      <c r="S25" s="4" t="s">
        <v>38</v>
      </c>
      <c r="T25" s="4" t="e">
        <f>SUM(#REF!)</f>
        <v>#REF!</v>
      </c>
      <c r="U25" s="4" t="e">
        <f>SUM(#REF!)</f>
        <v>#REF!</v>
      </c>
      <c r="V25" s="4" t="e">
        <f>SUM(#REF!)</f>
        <v>#REF!</v>
      </c>
      <c r="W25" s="4" t="e">
        <f>SUM(#REF!)</f>
        <v>#REF!</v>
      </c>
      <c r="X25" s="1" t="e">
        <f>SUM(#REF!)</f>
        <v>#REF!</v>
      </c>
    </row>
    <row r="26" spans="1:24" x14ac:dyDescent="0.25">
      <c r="J26" s="26"/>
      <c r="K26" s="26"/>
      <c r="L26" s="26"/>
      <c r="M26" s="26"/>
      <c r="N26" s="26"/>
      <c r="O26" s="26"/>
      <c r="P26" s="26"/>
      <c r="S26" s="4" t="s">
        <v>39</v>
      </c>
      <c r="T26" s="4" t="e">
        <f>SUM(#REF!)</f>
        <v>#REF!</v>
      </c>
      <c r="U26" s="4" t="e">
        <f>SUM(#REF!)</f>
        <v>#REF!</v>
      </c>
      <c r="V26" s="4" t="e">
        <f>SUM(#REF!)</f>
        <v>#REF!</v>
      </c>
      <c r="W26" s="4" t="e">
        <f>SUM(#REF!)</f>
        <v>#REF!</v>
      </c>
      <c r="X26" s="1" t="e">
        <f>SUM(#REF!)</f>
        <v>#REF!</v>
      </c>
    </row>
    <row r="27" spans="1:24" x14ac:dyDescent="0.25">
      <c r="J27" s="8" t="s">
        <v>0</v>
      </c>
      <c r="K27" s="4" t="s">
        <v>1</v>
      </c>
      <c r="L27" s="4" t="s">
        <v>2</v>
      </c>
      <c r="M27" s="4" t="s">
        <v>3</v>
      </c>
      <c r="N27" s="4" t="s">
        <v>23</v>
      </c>
      <c r="O27" s="4" t="s">
        <v>24</v>
      </c>
      <c r="P27" s="4"/>
      <c r="S27" s="4" t="s">
        <v>40</v>
      </c>
      <c r="T27" s="4" t="e">
        <f>SUM(#REF!)</f>
        <v>#REF!</v>
      </c>
      <c r="U27" s="4" t="e">
        <f>SUM(#REF!)</f>
        <v>#REF!</v>
      </c>
      <c r="V27" s="4" t="e">
        <f>SUM(#REF!)</f>
        <v>#REF!</v>
      </c>
      <c r="W27" s="4" t="e">
        <f>SUM(#REF!)</f>
        <v>#REF!</v>
      </c>
      <c r="X27" s="1" t="e">
        <f>SUM(#REF!)</f>
        <v>#REF!</v>
      </c>
    </row>
    <row r="28" spans="1:24" x14ac:dyDescent="0.25">
      <c r="J28" s="16" t="s">
        <v>1</v>
      </c>
      <c r="K28" s="4">
        <f>C12*C9</f>
        <v>0.14000000000000001</v>
      </c>
      <c r="L28" s="4">
        <f>D12*C10</f>
        <v>6.6000000000000003E-2</v>
      </c>
      <c r="M28" s="4">
        <f>E12*C11</f>
        <v>6.6000000000000003E-2</v>
      </c>
      <c r="N28" s="4">
        <f>F12*C12</f>
        <v>0.14000000000000001</v>
      </c>
      <c r="O28" s="4">
        <f>G12*C13</f>
        <v>0.33</v>
      </c>
      <c r="P28" s="4">
        <f>SUM(K28:O28)</f>
        <v>0.74199999999999999</v>
      </c>
      <c r="S28" s="4" t="s">
        <v>41</v>
      </c>
      <c r="T28" s="4" t="e">
        <f>SUM(#REF!)</f>
        <v>#REF!</v>
      </c>
      <c r="U28" s="4" t="e">
        <f>SUM(#REF!)</f>
        <v>#REF!</v>
      </c>
      <c r="V28" s="4" t="e">
        <f>SUM(#REF!)</f>
        <v>#REF!</v>
      </c>
      <c r="W28" s="4" t="e">
        <f>SUM(#REF!)</f>
        <v>#REF!</v>
      </c>
      <c r="X28" s="1" t="e">
        <f>SUM(#REF!)</f>
        <v>#REF!</v>
      </c>
    </row>
    <row r="29" spans="1:24" x14ac:dyDescent="0.25">
      <c r="J29" s="16" t="s">
        <v>2</v>
      </c>
      <c r="K29" s="4">
        <f>C12*D9</f>
        <v>0.42000000000000004</v>
      </c>
      <c r="L29" s="4">
        <f>D12*D10</f>
        <v>0.2</v>
      </c>
      <c r="M29" s="4">
        <f>E12*D11</f>
        <v>0.10890000000000001</v>
      </c>
      <c r="N29" s="4">
        <f>F12*D12</f>
        <v>0.2</v>
      </c>
      <c r="O29" s="4">
        <f>G12*C13</f>
        <v>0.33</v>
      </c>
      <c r="P29" s="4">
        <f>SUM(K29:O29)</f>
        <v>1.2589000000000001</v>
      </c>
      <c r="S29" s="4" t="s">
        <v>42</v>
      </c>
      <c r="T29" s="4" t="e">
        <f>SUM(#REF!)</f>
        <v>#REF!</v>
      </c>
      <c r="U29" s="4" t="e">
        <f>SUM(#REF!)</f>
        <v>#REF!</v>
      </c>
      <c r="V29" s="4" t="e">
        <f>SUM(#REF!)</f>
        <v>#REF!</v>
      </c>
      <c r="W29" s="4" t="e">
        <f>SUM(#REF!)</f>
        <v>#REF!</v>
      </c>
      <c r="X29" s="1" t="e">
        <f>SUM(#REF!)</f>
        <v>#REF!</v>
      </c>
    </row>
    <row r="30" spans="1:24" x14ac:dyDescent="0.25">
      <c r="J30" s="16" t="s">
        <v>3</v>
      </c>
      <c r="K30" s="4">
        <f>C12*E9</f>
        <v>0.70000000000000007</v>
      </c>
      <c r="L30" s="4">
        <f>D12*E10</f>
        <v>0.60000000000000009</v>
      </c>
      <c r="M30" s="4">
        <f>E12*E11</f>
        <v>0.33</v>
      </c>
      <c r="N30" s="4">
        <f>F12*E12</f>
        <v>0.33</v>
      </c>
      <c r="O30" s="4">
        <f>G12*E13</f>
        <v>0.60000000000000009</v>
      </c>
      <c r="P30" s="4">
        <f>SUM(K30:O30)</f>
        <v>2.5600000000000005</v>
      </c>
      <c r="Q30" s="9"/>
      <c r="R30" s="9"/>
      <c r="S30" s="4" t="s">
        <v>43</v>
      </c>
      <c r="T30" s="4" t="e">
        <f>SUM(#REF!)</f>
        <v>#REF!</v>
      </c>
      <c r="U30" s="4" t="e">
        <f>SUM(#REF!)</f>
        <v>#REF!</v>
      </c>
      <c r="V30" s="4" t="e">
        <f>SUM(#REF!)</f>
        <v>#REF!</v>
      </c>
      <c r="W30" s="4" t="e">
        <f>SUM(#REF!)</f>
        <v>#REF!</v>
      </c>
      <c r="X30" s="1" t="e">
        <f>SUM(#REF!)</f>
        <v>#REF!</v>
      </c>
    </row>
    <row r="31" spans="1:24" x14ac:dyDescent="0.25">
      <c r="J31" s="16" t="s">
        <v>23</v>
      </c>
      <c r="K31" s="4">
        <f>C12*F9</f>
        <v>0.98000000000000009</v>
      </c>
      <c r="L31" s="4">
        <f>D12*F10</f>
        <v>1</v>
      </c>
      <c r="M31" s="4">
        <f>E12*F11</f>
        <v>0.99</v>
      </c>
      <c r="N31" s="4">
        <f>F12*F12</f>
        <v>1</v>
      </c>
      <c r="O31" s="4">
        <f>G12*F13</f>
        <v>0.99</v>
      </c>
      <c r="P31" s="4">
        <f>SUM(K31:O31)</f>
        <v>4.96</v>
      </c>
      <c r="Q31" s="9"/>
      <c r="R31" s="9"/>
      <c r="S31" s="4" t="s">
        <v>44</v>
      </c>
      <c r="T31" s="4" t="e">
        <f>SUM(#REF!)</f>
        <v>#REF!</v>
      </c>
      <c r="U31" s="4" t="e">
        <f>SUM(#REF!)</f>
        <v>#REF!</v>
      </c>
      <c r="V31" s="4" t="e">
        <f>SUM(#REF!)</f>
        <v>#REF!</v>
      </c>
      <c r="W31" s="4" t="e">
        <f>SUM(#REF!)</f>
        <v>#REF!</v>
      </c>
      <c r="X31" s="1" t="e">
        <f>SUM(#REF!)</f>
        <v>#REF!</v>
      </c>
    </row>
    <row r="32" spans="1:24" x14ac:dyDescent="0.25">
      <c r="J32" s="16" t="s">
        <v>24</v>
      </c>
      <c r="K32" s="4">
        <f>C12*G9</f>
        <v>1.2600000000000002</v>
      </c>
      <c r="L32" s="4">
        <f>D12*G10</f>
        <v>1.4000000000000001</v>
      </c>
      <c r="M32" s="4">
        <f>E12*G11</f>
        <v>1.6500000000000001</v>
      </c>
      <c r="N32" s="4">
        <f>F12*G12</f>
        <v>3</v>
      </c>
      <c r="O32" s="4">
        <f>G12*G13</f>
        <v>3</v>
      </c>
      <c r="P32" s="4">
        <f>SUM(K32:O32)</f>
        <v>10.31</v>
      </c>
      <c r="Q32" s="9"/>
      <c r="R32" s="9"/>
      <c r="S32" s="9"/>
      <c r="T32" s="9"/>
      <c r="U32" s="9"/>
      <c r="V32" s="9"/>
      <c r="W32" s="9"/>
    </row>
    <row r="33" spans="10:23" x14ac:dyDescent="0.25">
      <c r="J33" s="27" t="s">
        <v>27</v>
      </c>
      <c r="K33" s="28"/>
      <c r="L33" s="28"/>
      <c r="M33" s="29"/>
      <c r="N33" s="17"/>
      <c r="O33" s="17"/>
      <c r="P33" s="4">
        <f>SUM(P28:P32)</f>
        <v>19.8309</v>
      </c>
      <c r="Q33" s="9"/>
      <c r="R33" s="9"/>
      <c r="S33" s="9"/>
      <c r="T33" s="9"/>
      <c r="U33" s="9"/>
      <c r="V33" s="9"/>
      <c r="W33" s="9"/>
    </row>
    <row r="35" spans="10:23" x14ac:dyDescent="0.25">
      <c r="J35" s="8" t="s">
        <v>0</v>
      </c>
      <c r="K35" s="4" t="s">
        <v>1</v>
      </c>
      <c r="L35" s="4" t="s">
        <v>2</v>
      </c>
      <c r="M35" s="4" t="s">
        <v>3</v>
      </c>
      <c r="N35" s="4" t="s">
        <v>23</v>
      </c>
      <c r="O35" s="4" t="s">
        <v>24</v>
      </c>
      <c r="P35" s="4"/>
      <c r="R35" s="11" t="s">
        <v>46</v>
      </c>
      <c r="S35" s="22" t="s">
        <v>48</v>
      </c>
    </row>
    <row r="36" spans="10:23" x14ac:dyDescent="0.25">
      <c r="J36" s="16" t="s">
        <v>1</v>
      </c>
      <c r="K36" s="4">
        <f>C13*C9</f>
        <v>0.11</v>
      </c>
      <c r="L36" s="4">
        <f>D13*C10</f>
        <v>4.6200000000000005E-2</v>
      </c>
      <c r="M36" s="4">
        <f>E13*C11</f>
        <v>4.0000000000000008E-2</v>
      </c>
      <c r="N36" s="4">
        <f>F13*C12</f>
        <v>4.6200000000000005E-2</v>
      </c>
      <c r="O36" s="4">
        <f>G13*C13</f>
        <v>0.11</v>
      </c>
      <c r="P36" s="4">
        <f>SUM(K36:O36)</f>
        <v>0.35239999999999999</v>
      </c>
      <c r="S36" t="s">
        <v>30</v>
      </c>
      <c r="T36" t="e">
        <f>(T17*H18)+(U17*H19)+(V17*H20)+(W17*H21)+(X17*H22)</f>
        <v>#REF!</v>
      </c>
    </row>
    <row r="37" spans="10:23" x14ac:dyDescent="0.25">
      <c r="J37" s="16" t="s">
        <v>2</v>
      </c>
      <c r="K37" s="4">
        <f>C13*D9</f>
        <v>0.33</v>
      </c>
      <c r="L37" s="4">
        <f>D13*D10</f>
        <v>0.14000000000000001</v>
      </c>
      <c r="M37" s="4">
        <f>E13*D11</f>
        <v>6.6000000000000003E-2</v>
      </c>
      <c r="N37" s="4">
        <f>F13*D12</f>
        <v>6.6000000000000003E-2</v>
      </c>
      <c r="O37" s="4">
        <f>G13*D13</f>
        <v>0.14000000000000001</v>
      </c>
      <c r="P37" s="4">
        <f>SUM(K37:O37)</f>
        <v>0.7420000000000001</v>
      </c>
      <c r="S37" t="s">
        <v>31</v>
      </c>
      <c r="T37" t="e">
        <f>(T18*H18)+(U18*H19)+(V18*H20)+(W18*H21)+(X18*H22)</f>
        <v>#REF!</v>
      </c>
    </row>
    <row r="38" spans="10:23" x14ac:dyDescent="0.25">
      <c r="J38" s="16" t="s">
        <v>3</v>
      </c>
      <c r="K38" s="4">
        <f>C13*E9</f>
        <v>0.55000000000000004</v>
      </c>
      <c r="L38" s="4">
        <f>D13*E10</f>
        <v>0.42000000000000004</v>
      </c>
      <c r="M38" s="4">
        <f>E13*E11</f>
        <v>0.2</v>
      </c>
      <c r="N38" s="4">
        <f>F13*E12</f>
        <v>0.10890000000000001</v>
      </c>
      <c r="O38" s="4">
        <f>G13*E13</f>
        <v>0.2</v>
      </c>
      <c r="P38" s="4">
        <f>SUM(K38:O38)</f>
        <v>1.4789000000000001</v>
      </c>
      <c r="S38" t="s">
        <v>32</v>
      </c>
      <c r="T38" t="e">
        <f>(T19*H18)+(U19*H19)+(V19*H20)+(W19*H21)+(X19*H22)</f>
        <v>#REF!</v>
      </c>
    </row>
    <row r="39" spans="10:23" x14ac:dyDescent="0.25">
      <c r="J39" s="16" t="s">
        <v>23</v>
      </c>
      <c r="K39" s="4">
        <f>C13*F9</f>
        <v>0.77</v>
      </c>
      <c r="L39" s="4">
        <f>D13*F10</f>
        <v>0.70000000000000007</v>
      </c>
      <c r="M39" s="4">
        <f>E13*F11</f>
        <v>0.60000000000000009</v>
      </c>
      <c r="N39" s="4">
        <f>F13*F12</f>
        <v>0.33</v>
      </c>
      <c r="O39" s="4">
        <f>G13*F13</f>
        <v>0.33</v>
      </c>
      <c r="P39" s="4">
        <f>SUM(K39:O39)</f>
        <v>2.7300000000000004</v>
      </c>
      <c r="S39" t="s">
        <v>33</v>
      </c>
      <c r="T39" t="e">
        <f>(T20*H18)+(U20*H19)+(V20*H20)+(W20*H21)+(X20*H22)</f>
        <v>#REF!</v>
      </c>
    </row>
    <row r="40" spans="10:23" x14ac:dyDescent="0.25">
      <c r="J40" s="16" t="s">
        <v>24</v>
      </c>
      <c r="K40" s="4">
        <f>C13*G9</f>
        <v>0.99</v>
      </c>
      <c r="L40" s="4">
        <f>D13*G10</f>
        <v>0.98000000000000009</v>
      </c>
      <c r="M40" s="4">
        <f>E13*G11</f>
        <v>1</v>
      </c>
      <c r="N40" s="4">
        <f>F13*G12</f>
        <v>0.99</v>
      </c>
      <c r="O40" s="4">
        <f>G13*G13</f>
        <v>1</v>
      </c>
      <c r="P40" s="4">
        <f>SUM(K40:O40)</f>
        <v>4.96</v>
      </c>
      <c r="S40" t="s">
        <v>34</v>
      </c>
      <c r="T40" t="e">
        <f>(T21*H18)+(U21*H19)+(V21*H20)+(W21*H21)+(X21*H22)</f>
        <v>#REF!</v>
      </c>
    </row>
    <row r="41" spans="10:23" x14ac:dyDescent="0.25">
      <c r="J41" s="27" t="s">
        <v>29</v>
      </c>
      <c r="K41" s="28"/>
      <c r="L41" s="28"/>
      <c r="M41" s="29"/>
      <c r="N41" s="17"/>
      <c r="O41" s="17"/>
      <c r="P41" s="4">
        <f>SUM(P36:P40)</f>
        <v>10.263300000000001</v>
      </c>
      <c r="S41" t="s">
        <v>35</v>
      </c>
      <c r="T41" t="e">
        <f>(T22*H18)+(U22*H19)+(V22*H20)+(W22*H21)+(X22*H22)</f>
        <v>#REF!</v>
      </c>
    </row>
    <row r="42" spans="10:23" x14ac:dyDescent="0.25">
      <c r="S42" t="s">
        <v>36</v>
      </c>
      <c r="T42" t="e">
        <f>(T23*H18)+(U23*H19)+(V23*H20)+(W23*H21)+(X23*H22)</f>
        <v>#REF!</v>
      </c>
    </row>
    <row r="43" spans="10:23" x14ac:dyDescent="0.25">
      <c r="S43" t="s">
        <v>37</v>
      </c>
      <c r="T43" t="e">
        <f>(T24*H18)+(U24*H19)+(V24*H20)+(W24*H21)+(X24*H22)</f>
        <v>#REF!</v>
      </c>
    </row>
    <row r="44" spans="10:23" x14ac:dyDescent="0.25">
      <c r="S44" t="s">
        <v>38</v>
      </c>
      <c r="T44" t="e">
        <f>(T25*H18)+(U25*H19)+(V25*H20)+(W25*H21)+(X25*H22)</f>
        <v>#REF!</v>
      </c>
    </row>
    <row r="45" spans="10:23" x14ac:dyDescent="0.25">
      <c r="S45" t="s">
        <v>39</v>
      </c>
      <c r="T45" t="e">
        <f>(T26*H18)+(U26*H19)+(V26*H20)+(W26*H21)+(X26*H22)</f>
        <v>#REF!</v>
      </c>
    </row>
    <row r="46" spans="10:23" x14ac:dyDescent="0.25">
      <c r="S46" t="s">
        <v>40</v>
      </c>
      <c r="T46" t="e">
        <f>(T27*H18)+(U27*H19)+(V27*H20)+(W27*H21)+(X27*H22)</f>
        <v>#REF!</v>
      </c>
    </row>
    <row r="47" spans="10:23" x14ac:dyDescent="0.25">
      <c r="S47" t="s">
        <v>41</v>
      </c>
      <c r="T47" t="e">
        <f>(T28*H18)+(U28*H19)+(V28*H20)+(W28*H21)+(X28*H22)</f>
        <v>#REF!</v>
      </c>
    </row>
    <row r="48" spans="10:23" x14ac:dyDescent="0.25">
      <c r="S48" t="s">
        <v>42</v>
      </c>
      <c r="T48" t="e">
        <f>(T29*H18)+(U29*H19)+(V29*H20)+(W29*H21)+(X29*H22)</f>
        <v>#REF!</v>
      </c>
    </row>
    <row r="49" spans="19:20" x14ac:dyDescent="0.25">
      <c r="S49" t="s">
        <v>43</v>
      </c>
      <c r="T49" t="e">
        <f>(T30*H18)+(U30*H19)+(V30*H20)+(W30*H21)+(X30*H22)</f>
        <v>#REF!</v>
      </c>
    </row>
    <row r="50" spans="19:20" x14ac:dyDescent="0.25">
      <c r="S50" t="s">
        <v>44</v>
      </c>
      <c r="T50" t="e">
        <f>(T31*H18)+(U31*H19)+(V31*H20)+(W31*H21)+(X31*H22)</f>
        <v>#REF!</v>
      </c>
    </row>
  </sheetData>
  <mergeCells count="13">
    <mergeCell ref="J41:M41"/>
    <mergeCell ref="J9:M9"/>
    <mergeCell ref="B16:H16"/>
    <mergeCell ref="J17:M17"/>
    <mergeCell ref="A23:D23"/>
    <mergeCell ref="J25:M25"/>
    <mergeCell ref="J33:M33"/>
    <mergeCell ref="A1:AC1"/>
    <mergeCell ref="B2:G2"/>
    <mergeCell ref="B3:G3"/>
    <mergeCell ref="J3:P3"/>
    <mergeCell ref="S3:U3"/>
    <mergeCell ref="B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F685-78B1-4366-8D3B-36BF625F1DE7}">
  <dimension ref="A1:AC50"/>
  <sheetViews>
    <sheetView workbookViewId="0">
      <selection activeCell="B8" sqref="B8"/>
    </sheetView>
  </sheetViews>
  <sheetFormatPr defaultRowHeight="15" x14ac:dyDescent="0.25"/>
  <cols>
    <col min="1" max="1" width="11.42578125" customWidth="1"/>
    <col min="2" max="2" width="11.85546875" customWidth="1"/>
    <col min="3" max="3" width="10.7109375" customWidth="1"/>
    <col min="4" max="4" width="8.28515625" customWidth="1"/>
    <col min="5" max="5" width="10.28515625" customWidth="1"/>
    <col min="6" max="6" width="11.5703125" customWidth="1"/>
    <col min="7" max="7" width="8.5703125" customWidth="1"/>
    <col min="8" max="8" width="10.28515625" customWidth="1"/>
    <col min="9" max="9" width="10.5703125" customWidth="1"/>
    <col min="20" max="20" width="16.85546875" customWidth="1"/>
    <col min="21" max="21" width="14.140625" customWidth="1"/>
    <col min="22" max="22" width="13.5703125" customWidth="1"/>
    <col min="23" max="23" width="14.140625" customWidth="1"/>
    <col min="24" max="24" width="13.5703125" customWidth="1"/>
    <col min="25" max="25" width="9.5703125" customWidth="1"/>
  </cols>
  <sheetData>
    <row r="1" spans="1:29" x14ac:dyDescent="0.25">
      <c r="A1" s="35" t="s">
        <v>65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</row>
    <row r="2" spans="1:29" x14ac:dyDescent="0.25">
      <c r="B2" s="36"/>
      <c r="C2" s="36"/>
      <c r="D2" s="36"/>
      <c r="E2" s="36"/>
      <c r="F2" s="36"/>
      <c r="G2" s="36"/>
      <c r="H2" s="2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9" x14ac:dyDescent="0.25">
      <c r="B3" s="37"/>
      <c r="C3" s="37"/>
      <c r="D3" s="37"/>
      <c r="E3" s="37"/>
      <c r="F3" s="37"/>
      <c r="G3" s="37"/>
      <c r="H3" s="24"/>
      <c r="I3" s="11" t="s">
        <v>54</v>
      </c>
      <c r="J3" s="38" t="s">
        <v>8</v>
      </c>
      <c r="K3" s="38"/>
      <c r="L3" s="38"/>
      <c r="M3" s="38"/>
      <c r="N3" s="38"/>
      <c r="O3" s="38"/>
      <c r="P3" s="38"/>
      <c r="Q3" s="25"/>
      <c r="R3" s="11" t="s">
        <v>16</v>
      </c>
      <c r="S3" s="38" t="s">
        <v>15</v>
      </c>
      <c r="T3" s="38"/>
      <c r="U3" s="38"/>
    </row>
    <row r="4" spans="1:29" x14ac:dyDescent="0.25">
      <c r="A4" s="14"/>
      <c r="B4" s="6"/>
      <c r="C4" s="6"/>
      <c r="D4" s="23"/>
      <c r="E4" s="13"/>
      <c r="F4" s="13"/>
      <c r="G4" s="6"/>
      <c r="J4" s="4" t="s">
        <v>1</v>
      </c>
      <c r="K4" s="4">
        <f>C9*C9</f>
        <v>1</v>
      </c>
      <c r="L4" s="4">
        <f>D9*C10</f>
        <v>0.99</v>
      </c>
      <c r="M4" s="4">
        <f>E9*C11</f>
        <v>1</v>
      </c>
      <c r="N4" s="4">
        <f>F9*C12</f>
        <v>0.98000000000000009</v>
      </c>
      <c r="O4" s="4">
        <f>G9*C13</f>
        <v>0.99</v>
      </c>
      <c r="P4" s="4">
        <f>SUM(K4:O4)</f>
        <v>4.96</v>
      </c>
      <c r="Q4" s="9"/>
      <c r="S4" s="8" t="s">
        <v>12</v>
      </c>
      <c r="T4" s="8" t="s">
        <v>13</v>
      </c>
      <c r="U4" s="8" t="s">
        <v>14</v>
      </c>
    </row>
    <row r="5" spans="1:29" x14ac:dyDescent="0.25">
      <c r="A5" s="14"/>
      <c r="B5" s="6"/>
      <c r="C5" s="6"/>
      <c r="D5" s="23"/>
      <c r="E5" s="13"/>
      <c r="F5" s="13"/>
      <c r="G5" s="6"/>
      <c r="J5" s="4" t="s">
        <v>2</v>
      </c>
      <c r="K5" s="4">
        <f>C9*D9</f>
        <v>3</v>
      </c>
      <c r="L5" s="4">
        <f>D9*D10</f>
        <v>3</v>
      </c>
      <c r="M5" s="4">
        <f>E9*D11</f>
        <v>1.6500000000000001</v>
      </c>
      <c r="N5" s="4">
        <f>F9*D12</f>
        <v>1.4000000000000001</v>
      </c>
      <c r="O5" s="4">
        <f>G9*D13</f>
        <v>1.2600000000000002</v>
      </c>
      <c r="P5" s="4">
        <f>SUM(K5:O5)</f>
        <v>10.31</v>
      </c>
      <c r="Q5" s="9"/>
      <c r="S5" s="1">
        <f>(C14*H18)+(D14*H19)+(E14*H20)+(F14*H21)+(G14*H22)</f>
        <v>5.1386732403700668</v>
      </c>
      <c r="T5" s="1">
        <f>(S5-5)/4</f>
        <v>3.4668310092516696E-2</v>
      </c>
      <c r="U5" s="1">
        <f>T5/1.12</f>
        <v>3.0953848296889904E-2</v>
      </c>
      <c r="V5" s="12" t="s">
        <v>19</v>
      </c>
    </row>
    <row r="6" spans="1:29" x14ac:dyDescent="0.25">
      <c r="A6" s="14"/>
      <c r="B6" s="6"/>
      <c r="C6" s="6"/>
      <c r="D6" s="23"/>
      <c r="E6" s="13"/>
      <c r="F6" s="13"/>
      <c r="G6" s="6"/>
      <c r="J6" s="4" t="s">
        <v>3</v>
      </c>
      <c r="K6" s="4">
        <f>C9*E9</f>
        <v>5</v>
      </c>
      <c r="L6" s="4">
        <f>D9*E10</f>
        <v>9</v>
      </c>
      <c r="M6" s="4">
        <f>E9*E11</f>
        <v>5</v>
      </c>
      <c r="N6" s="4">
        <f>F9*E12</f>
        <v>2.31</v>
      </c>
      <c r="O6" s="4">
        <f>G9*E13</f>
        <v>1.8</v>
      </c>
      <c r="P6" s="4">
        <f>SUM(K6:O6)</f>
        <v>23.11</v>
      </c>
      <c r="Q6" s="9"/>
    </row>
    <row r="7" spans="1:29" x14ac:dyDescent="0.25">
      <c r="A7" s="11" t="s">
        <v>53</v>
      </c>
      <c r="B7" s="30" t="s">
        <v>11</v>
      </c>
      <c r="C7" s="30"/>
      <c r="D7" s="30"/>
      <c r="E7" s="30"/>
      <c r="F7" s="30"/>
      <c r="G7" s="30"/>
      <c r="J7" s="4" t="s">
        <v>23</v>
      </c>
      <c r="K7" s="4">
        <f>C9*F9</f>
        <v>7</v>
      </c>
      <c r="L7" s="4">
        <f>D9*F10</f>
        <v>15</v>
      </c>
      <c r="M7" s="4">
        <f>E9*F11</f>
        <v>15</v>
      </c>
      <c r="N7" s="4">
        <f>F9*F12</f>
        <v>7</v>
      </c>
      <c r="O7" s="4">
        <f>G9*F13</f>
        <v>2.97</v>
      </c>
      <c r="P7" s="4">
        <f>SUM(K7:O7)</f>
        <v>46.97</v>
      </c>
      <c r="Q7" s="9"/>
    </row>
    <row r="8" spans="1:29" x14ac:dyDescent="0.25">
      <c r="B8" s="2" t="s">
        <v>78</v>
      </c>
      <c r="C8" s="4" t="s">
        <v>49</v>
      </c>
      <c r="D8" s="4" t="s">
        <v>52</v>
      </c>
      <c r="E8" s="4" t="s">
        <v>51</v>
      </c>
      <c r="F8" s="4" t="s">
        <v>50</v>
      </c>
      <c r="G8" s="4" t="s">
        <v>62</v>
      </c>
      <c r="H8" s="9"/>
      <c r="J8" s="4" t="s">
        <v>24</v>
      </c>
      <c r="K8" s="4">
        <f>C9*G9</f>
        <v>9</v>
      </c>
      <c r="L8" s="4">
        <f>D9*G10</f>
        <v>21</v>
      </c>
      <c r="M8" s="4">
        <f>E9*G11</f>
        <v>25</v>
      </c>
      <c r="N8" s="4">
        <f>F9*G12</f>
        <v>21</v>
      </c>
      <c r="O8" s="4">
        <f>G9*G13</f>
        <v>9</v>
      </c>
      <c r="P8" s="4">
        <f>SUM(K8:O8)</f>
        <v>85</v>
      </c>
      <c r="Q8" s="9"/>
      <c r="R8" s="9"/>
      <c r="S8" s="9"/>
      <c r="T8" s="9"/>
      <c r="U8" s="9"/>
      <c r="V8" s="9"/>
      <c r="W8" s="9"/>
    </row>
    <row r="9" spans="1:29" x14ac:dyDescent="0.25">
      <c r="B9" s="4" t="s">
        <v>60</v>
      </c>
      <c r="C9" s="4">
        <v>1</v>
      </c>
      <c r="D9" s="4">
        <v>3</v>
      </c>
      <c r="E9" s="4">
        <v>5</v>
      </c>
      <c r="F9" s="4">
        <v>7</v>
      </c>
      <c r="G9" s="4">
        <v>9</v>
      </c>
      <c r="H9" s="9"/>
      <c r="J9" s="27" t="s">
        <v>5</v>
      </c>
      <c r="K9" s="28"/>
      <c r="L9" s="28"/>
      <c r="M9" s="29"/>
      <c r="N9" s="17"/>
      <c r="O9" s="17"/>
      <c r="P9" s="4">
        <f>SUM(P4:P8)</f>
        <v>170.35</v>
      </c>
      <c r="Q9" s="9"/>
      <c r="R9" s="9"/>
      <c r="S9" s="9"/>
      <c r="T9" s="9"/>
      <c r="U9" s="9"/>
      <c r="V9" s="9"/>
      <c r="W9" s="9"/>
    </row>
    <row r="10" spans="1:29" x14ac:dyDescent="0.25">
      <c r="B10" s="4" t="s">
        <v>52</v>
      </c>
      <c r="C10" s="4">
        <v>0.33</v>
      </c>
      <c r="D10" s="4">
        <v>1</v>
      </c>
      <c r="E10" s="4">
        <v>3</v>
      </c>
      <c r="F10" s="4">
        <v>5</v>
      </c>
      <c r="G10" s="4">
        <v>7</v>
      </c>
      <c r="H10" s="9"/>
    </row>
    <row r="11" spans="1:29" x14ac:dyDescent="0.25">
      <c r="B11" s="4" t="s">
        <v>61</v>
      </c>
      <c r="C11" s="4">
        <v>0.2</v>
      </c>
      <c r="D11" s="4">
        <v>0.33</v>
      </c>
      <c r="E11" s="4">
        <v>1</v>
      </c>
      <c r="F11" s="4">
        <v>3</v>
      </c>
      <c r="G11" s="4">
        <v>5</v>
      </c>
      <c r="H11" s="9"/>
      <c r="J11" s="8" t="s">
        <v>0</v>
      </c>
      <c r="K11" s="4" t="s">
        <v>1</v>
      </c>
      <c r="L11" s="4" t="s">
        <v>2</v>
      </c>
      <c r="M11" s="4" t="s">
        <v>3</v>
      </c>
      <c r="N11" s="4" t="s">
        <v>23</v>
      </c>
      <c r="O11" s="4" t="s">
        <v>24</v>
      </c>
      <c r="P11" s="4"/>
      <c r="Q11" s="9"/>
      <c r="R11" s="9"/>
      <c r="S11" s="9"/>
      <c r="T11" s="9"/>
      <c r="U11" s="9"/>
      <c r="V11" s="9"/>
      <c r="W11" s="9"/>
    </row>
    <row r="12" spans="1:29" x14ac:dyDescent="0.25">
      <c r="B12" s="4" t="s">
        <v>50</v>
      </c>
      <c r="C12" s="4">
        <v>0.14000000000000001</v>
      </c>
      <c r="D12" s="4">
        <v>0.2</v>
      </c>
      <c r="E12" s="4">
        <v>0.33</v>
      </c>
      <c r="F12" s="4">
        <v>1</v>
      </c>
      <c r="G12" s="4">
        <v>3</v>
      </c>
      <c r="H12" s="9"/>
      <c r="J12" s="16" t="s">
        <v>1</v>
      </c>
      <c r="K12" s="4">
        <f>C10*C9</f>
        <v>0.33</v>
      </c>
      <c r="L12" s="4">
        <f>D10*C10</f>
        <v>0.33</v>
      </c>
      <c r="M12" s="4">
        <f>E10*C11</f>
        <v>0.60000000000000009</v>
      </c>
      <c r="N12" s="4">
        <f>F10*C12</f>
        <v>0.70000000000000007</v>
      </c>
      <c r="O12" s="4">
        <f>G10*C13</f>
        <v>0.77</v>
      </c>
      <c r="P12" s="4">
        <f>SUM(K12:O12)</f>
        <v>2.7300000000000004</v>
      </c>
      <c r="Q12" s="9"/>
      <c r="R12" s="9"/>
      <c r="S12" s="9"/>
      <c r="T12" s="9"/>
      <c r="U12" s="9"/>
      <c r="V12" s="9"/>
      <c r="W12" s="9"/>
    </row>
    <row r="13" spans="1:29" x14ac:dyDescent="0.25">
      <c r="B13" s="4" t="s">
        <v>62</v>
      </c>
      <c r="C13" s="4">
        <v>0.11</v>
      </c>
      <c r="D13" s="4">
        <v>0.14000000000000001</v>
      </c>
      <c r="E13" s="4">
        <v>0.2</v>
      </c>
      <c r="F13" s="4">
        <v>0.33</v>
      </c>
      <c r="G13" s="4">
        <v>1</v>
      </c>
      <c r="H13" s="9"/>
      <c r="J13" s="4" t="s">
        <v>2</v>
      </c>
      <c r="K13" s="4">
        <f>C10*D9</f>
        <v>0.99</v>
      </c>
      <c r="L13" s="4">
        <f>D10*D10</f>
        <v>1</v>
      </c>
      <c r="M13" s="4">
        <f>E10*D11</f>
        <v>0.99</v>
      </c>
      <c r="N13" s="4">
        <f>F10*D12</f>
        <v>1</v>
      </c>
      <c r="O13" s="4">
        <f>G10*D13</f>
        <v>0.98000000000000009</v>
      </c>
      <c r="P13" s="4">
        <f>SUM(K13:O13)</f>
        <v>4.96</v>
      </c>
      <c r="Q13" s="9"/>
      <c r="R13" s="9"/>
      <c r="S13" s="9"/>
      <c r="T13" s="9"/>
      <c r="U13" s="9"/>
      <c r="V13" s="9"/>
      <c r="W13" s="9"/>
    </row>
    <row r="14" spans="1:29" x14ac:dyDescent="0.25">
      <c r="B14" s="4" t="s">
        <v>28</v>
      </c>
      <c r="C14" s="4">
        <f>SUM(C9:C13)</f>
        <v>1.78</v>
      </c>
      <c r="D14" s="4">
        <f>SUM(D9:D13)</f>
        <v>4.67</v>
      </c>
      <c r="E14" s="4">
        <f>SUM(E9:E13)</f>
        <v>9.5299999999999994</v>
      </c>
      <c r="F14" s="4">
        <f>SUM(F9:F13)</f>
        <v>16.329999999999998</v>
      </c>
      <c r="G14" s="4">
        <f>SUM(G9:G13)</f>
        <v>25</v>
      </c>
      <c r="H14" s="9"/>
      <c r="J14" s="4" t="s">
        <v>3</v>
      </c>
      <c r="K14" s="4">
        <f>C10*E9</f>
        <v>1.6500000000000001</v>
      </c>
      <c r="L14" s="4">
        <f>D10*E10</f>
        <v>3</v>
      </c>
      <c r="M14" s="4">
        <f>E10*E11</f>
        <v>3</v>
      </c>
      <c r="N14" s="4">
        <f>F10*E12</f>
        <v>1.6500000000000001</v>
      </c>
      <c r="O14" s="4">
        <f>G10*E13</f>
        <v>1.4000000000000001</v>
      </c>
      <c r="P14" s="4">
        <f>SUM(K14:O14)</f>
        <v>10.700000000000001</v>
      </c>
      <c r="Q14" s="9"/>
      <c r="R14" s="11" t="s">
        <v>17</v>
      </c>
      <c r="S14" s="9" t="s">
        <v>47</v>
      </c>
      <c r="T14" s="9"/>
      <c r="U14" s="9"/>
      <c r="V14" s="9"/>
      <c r="W14" s="9"/>
    </row>
    <row r="15" spans="1:29" x14ac:dyDescent="0.25">
      <c r="J15" s="4" t="s">
        <v>23</v>
      </c>
      <c r="K15" s="4">
        <f>C10*F9</f>
        <v>2.31</v>
      </c>
      <c r="L15" s="4">
        <f>D10*F10</f>
        <v>5</v>
      </c>
      <c r="M15" s="4">
        <f>E10*F11</f>
        <v>9</v>
      </c>
      <c r="N15" s="4">
        <f>F10*F12</f>
        <v>5</v>
      </c>
      <c r="O15" s="4">
        <f>G10*F13</f>
        <v>2.31</v>
      </c>
      <c r="P15" s="4">
        <f>SUM(K15:O15)</f>
        <v>23.62</v>
      </c>
      <c r="Q15" s="9"/>
      <c r="R15" s="9"/>
      <c r="S15" s="9"/>
      <c r="T15" s="9"/>
      <c r="U15" s="9"/>
      <c r="V15" s="9"/>
      <c r="W15" s="9"/>
    </row>
    <row r="16" spans="1:29" x14ac:dyDescent="0.25">
      <c r="A16" s="11" t="s">
        <v>55</v>
      </c>
      <c r="B16" s="31" t="s">
        <v>10</v>
      </c>
      <c r="C16" s="31"/>
      <c r="D16" s="31"/>
      <c r="E16" s="31"/>
      <c r="F16" s="31"/>
      <c r="G16" s="31"/>
      <c r="H16" s="31"/>
      <c r="J16" s="4" t="s">
        <v>24</v>
      </c>
      <c r="K16" s="4">
        <f>C10*G9</f>
        <v>2.97</v>
      </c>
      <c r="L16" s="4">
        <f>D10*G10</f>
        <v>7</v>
      </c>
      <c r="M16" s="4">
        <f>E10*G11</f>
        <v>15</v>
      </c>
      <c r="N16" s="4">
        <f>F10*G12</f>
        <v>15</v>
      </c>
      <c r="O16" s="4">
        <f>G10*G13</f>
        <v>7</v>
      </c>
      <c r="P16" s="4">
        <f>SUM(K16:O16)</f>
        <v>46.97</v>
      </c>
      <c r="Q16" s="9"/>
      <c r="R16" s="9"/>
      <c r="S16" s="4"/>
      <c r="T16" s="4" t="s">
        <v>1</v>
      </c>
      <c r="U16" s="4" t="s">
        <v>2</v>
      </c>
      <c r="V16" s="4" t="s">
        <v>3</v>
      </c>
      <c r="W16" s="4" t="s">
        <v>23</v>
      </c>
      <c r="X16" s="4" t="s">
        <v>24</v>
      </c>
    </row>
    <row r="17" spans="1:24" x14ac:dyDescent="0.25">
      <c r="A17" s="7" t="s">
        <v>0</v>
      </c>
      <c r="B17" s="3" t="s">
        <v>1</v>
      </c>
      <c r="C17" s="3" t="s">
        <v>2</v>
      </c>
      <c r="D17" s="3" t="s">
        <v>3</v>
      </c>
      <c r="E17" s="3" t="s">
        <v>23</v>
      </c>
      <c r="F17" s="3" t="s">
        <v>24</v>
      </c>
      <c r="G17" s="3"/>
      <c r="H17" s="7" t="s">
        <v>4</v>
      </c>
      <c r="J17" s="27" t="s">
        <v>6</v>
      </c>
      <c r="K17" s="28"/>
      <c r="L17" s="28"/>
      <c r="M17" s="29"/>
      <c r="N17" s="17"/>
      <c r="O17" s="17"/>
      <c r="P17" s="4">
        <f>SUM(P12:P16)</f>
        <v>88.98</v>
      </c>
      <c r="Q17" s="9"/>
      <c r="R17" s="9"/>
      <c r="S17" s="4" t="s">
        <v>30</v>
      </c>
      <c r="T17" s="4" t="e">
        <f>SUM(#REF!)</f>
        <v>#REF!</v>
      </c>
      <c r="U17" s="4" t="e">
        <f>SUM(#REF!)</f>
        <v>#REF!</v>
      </c>
      <c r="V17" s="4" t="e">
        <f>SUM(#REF!)</f>
        <v>#REF!</v>
      </c>
      <c r="W17" s="4" t="e">
        <f>SUM(#REF!)</f>
        <v>#REF!</v>
      </c>
      <c r="X17" s="1" t="e">
        <f>SUM(#REF!)</f>
        <v>#REF!</v>
      </c>
    </row>
    <row r="18" spans="1:24" x14ac:dyDescent="0.25">
      <c r="A18" s="4" t="s">
        <v>1</v>
      </c>
      <c r="B18" s="4">
        <f>P4</f>
        <v>4.96</v>
      </c>
      <c r="C18" s="4">
        <f>P5</f>
        <v>10.31</v>
      </c>
      <c r="D18" s="4">
        <f>P6</f>
        <v>23.11</v>
      </c>
      <c r="E18" s="4">
        <f>P7</f>
        <v>46.97</v>
      </c>
      <c r="F18" s="4">
        <f>P8</f>
        <v>85</v>
      </c>
      <c r="G18" s="1">
        <f>SUM(B18:F18)</f>
        <v>170.35</v>
      </c>
      <c r="H18" s="1">
        <f>G18/G23</f>
        <v>0.51271154430161825</v>
      </c>
      <c r="S18" s="4" t="s">
        <v>31</v>
      </c>
      <c r="T18" s="4" t="e">
        <f>SUM(#REF!)</f>
        <v>#REF!</v>
      </c>
      <c r="U18" s="4" t="e">
        <f>SUM(#REF!)</f>
        <v>#REF!</v>
      </c>
      <c r="V18" s="4" t="e">
        <f>SUM(#REF!)</f>
        <v>#REF!</v>
      </c>
      <c r="W18" s="4" t="e">
        <f>SUM(#REF!)</f>
        <v>#REF!</v>
      </c>
      <c r="X18" s="1" t="e">
        <f>SUM(#REF!)</f>
        <v>#REF!</v>
      </c>
    </row>
    <row r="19" spans="1:24" x14ac:dyDescent="0.25">
      <c r="A19" s="4" t="s">
        <v>2</v>
      </c>
      <c r="B19" s="4">
        <f>P12</f>
        <v>2.7300000000000004</v>
      </c>
      <c r="C19" s="4">
        <f>P13</f>
        <v>4.96</v>
      </c>
      <c r="D19" s="4">
        <f>P14</f>
        <v>10.700000000000001</v>
      </c>
      <c r="E19" s="4">
        <f>P15</f>
        <v>23.62</v>
      </c>
      <c r="F19" s="4">
        <f>P16</f>
        <v>46.97</v>
      </c>
      <c r="G19" s="1">
        <f>SUM(B19:F19)</f>
        <v>88.98</v>
      </c>
      <c r="H19" s="1">
        <f>G19/G23</f>
        <v>0.26780788501296149</v>
      </c>
      <c r="J19" s="8" t="s">
        <v>0</v>
      </c>
      <c r="K19" s="4" t="s">
        <v>1</v>
      </c>
      <c r="L19" s="4" t="s">
        <v>2</v>
      </c>
      <c r="M19" s="4" t="s">
        <v>3</v>
      </c>
      <c r="N19" s="4" t="s">
        <v>23</v>
      </c>
      <c r="O19" s="4" t="s">
        <v>24</v>
      </c>
      <c r="P19" s="4"/>
      <c r="Q19" s="9"/>
      <c r="R19" s="9"/>
      <c r="S19" s="4" t="s">
        <v>32</v>
      </c>
      <c r="T19" s="4" t="e">
        <f>SUM(#REF!)</f>
        <v>#REF!</v>
      </c>
      <c r="U19" s="4" t="e">
        <f>SUM(#REF!)</f>
        <v>#REF!</v>
      </c>
      <c r="V19" s="4" t="e">
        <f>SUM(#REF!)</f>
        <v>#REF!</v>
      </c>
      <c r="W19" s="4" t="e">
        <f>SUM(#REF!)</f>
        <v>#REF!</v>
      </c>
      <c r="X19" s="1" t="e">
        <f>SUM(#REF!)</f>
        <v>#REF!</v>
      </c>
    </row>
    <row r="20" spans="1:24" x14ac:dyDescent="0.25">
      <c r="A20" s="4" t="s">
        <v>3</v>
      </c>
      <c r="B20" s="4">
        <f>P20</f>
        <v>1.4789000000000001</v>
      </c>
      <c r="C20" s="4">
        <f>P21</f>
        <v>2.5600000000000005</v>
      </c>
      <c r="D20" s="4">
        <f>P22</f>
        <v>4.9800000000000004</v>
      </c>
      <c r="E20" s="4">
        <f>P23</f>
        <v>10.700000000000001</v>
      </c>
      <c r="F20" s="4">
        <f>P24</f>
        <v>23.11</v>
      </c>
      <c r="G20" s="21">
        <f>SUM(B20:F20)</f>
        <v>42.828900000000004</v>
      </c>
      <c r="H20" s="1">
        <f>G20/G23</f>
        <v>0.12890444062071957</v>
      </c>
      <c r="J20" s="4" t="s">
        <v>1</v>
      </c>
      <c r="K20" s="4">
        <f>C11*C9</f>
        <v>0.2</v>
      </c>
      <c r="L20" s="4">
        <f>D11*C10</f>
        <v>0.10890000000000001</v>
      </c>
      <c r="M20" s="4">
        <f>E11*C11</f>
        <v>0.2</v>
      </c>
      <c r="N20" s="4">
        <f>F11*C12</f>
        <v>0.42000000000000004</v>
      </c>
      <c r="O20" s="4">
        <f>G11*C13</f>
        <v>0.55000000000000004</v>
      </c>
      <c r="P20" s="4">
        <f>SUM(K20:O20)</f>
        <v>1.4789000000000001</v>
      </c>
      <c r="Q20" s="9"/>
      <c r="R20" s="9"/>
      <c r="S20" s="4" t="s">
        <v>33</v>
      </c>
      <c r="T20" s="4" t="e">
        <f>SUM(#REF!)</f>
        <v>#REF!</v>
      </c>
      <c r="U20" s="4" t="e">
        <f>SUM(#REF!)</f>
        <v>#REF!</v>
      </c>
      <c r="V20" s="4" t="e">
        <f>SUM(#REF!)</f>
        <v>#REF!</v>
      </c>
      <c r="W20" s="4" t="e">
        <f>SUM(#REF!)</f>
        <v>#REF!</v>
      </c>
      <c r="X20" s="1" t="e">
        <f>SUM(#REF!)</f>
        <v>#REF!</v>
      </c>
    </row>
    <row r="21" spans="1:24" x14ac:dyDescent="0.25">
      <c r="A21" s="4" t="s">
        <v>23</v>
      </c>
      <c r="B21" s="4">
        <f>P28</f>
        <v>0.74199999999999999</v>
      </c>
      <c r="C21" s="4">
        <f>P29</f>
        <v>1.2589000000000001</v>
      </c>
      <c r="D21" s="4">
        <f>P30</f>
        <v>2.5600000000000005</v>
      </c>
      <c r="E21" s="4">
        <f>P31</f>
        <v>4.96</v>
      </c>
      <c r="F21" s="4">
        <f>P32</f>
        <v>10.31</v>
      </c>
      <c r="G21" s="1">
        <f>SUM(B21:F21)</f>
        <v>19.8309</v>
      </c>
      <c r="H21" s="1">
        <f>G21/G23</f>
        <v>5.9686124824719466E-2</v>
      </c>
      <c r="J21" s="4" t="s">
        <v>2</v>
      </c>
      <c r="K21" s="4">
        <f>C11*D9</f>
        <v>0.60000000000000009</v>
      </c>
      <c r="L21" s="4">
        <f>D11*D10</f>
        <v>0.33</v>
      </c>
      <c r="M21" s="4">
        <f>E11*D11</f>
        <v>0.33</v>
      </c>
      <c r="N21" s="4">
        <f>F11*D12</f>
        <v>0.60000000000000009</v>
      </c>
      <c r="O21" s="4">
        <f>G11*D13</f>
        <v>0.70000000000000007</v>
      </c>
      <c r="P21" s="4">
        <f>SUM(K21:O21)</f>
        <v>2.5600000000000005</v>
      </c>
      <c r="Q21" s="9"/>
      <c r="R21" s="9"/>
      <c r="S21" s="4" t="s">
        <v>34</v>
      </c>
      <c r="T21" s="4" t="e">
        <f>SUM(#REF!)</f>
        <v>#REF!</v>
      </c>
      <c r="U21" s="4" t="e">
        <f>SUM(#REF!)</f>
        <v>#REF!</v>
      </c>
      <c r="V21" s="4" t="e">
        <f>SUM(#REF!)</f>
        <v>#REF!</v>
      </c>
      <c r="W21" s="4" t="e">
        <f>SUM(#REF!)</f>
        <v>#REF!</v>
      </c>
      <c r="X21" s="1" t="e">
        <f>SUM(#REF!)</f>
        <v>#REF!</v>
      </c>
    </row>
    <row r="22" spans="1:24" x14ac:dyDescent="0.25">
      <c r="A22" s="4" t="s">
        <v>24</v>
      </c>
      <c r="B22" s="4">
        <f>P36</f>
        <v>0.35239999999999999</v>
      </c>
      <c r="C22" s="4">
        <f>P37</f>
        <v>0.7420000000000001</v>
      </c>
      <c r="D22" s="4">
        <f>P38</f>
        <v>1.4789000000000001</v>
      </c>
      <c r="E22" s="4">
        <f>P39</f>
        <v>2.7300000000000004</v>
      </c>
      <c r="F22" s="4">
        <f>P40</f>
        <v>4.96</v>
      </c>
      <c r="G22" s="1">
        <f>SUM(B22:F22)</f>
        <v>10.263300000000001</v>
      </c>
      <c r="H22" s="1">
        <f>G22/G23</f>
        <v>3.0890005239981207E-2</v>
      </c>
      <c r="J22" s="4" t="s">
        <v>3</v>
      </c>
      <c r="K22" s="4">
        <f>C11*E9</f>
        <v>1</v>
      </c>
      <c r="L22" s="4">
        <f>D11*E10</f>
        <v>0.99</v>
      </c>
      <c r="M22" s="4">
        <f>E11*E11</f>
        <v>1</v>
      </c>
      <c r="N22" s="4">
        <f>F11*E12</f>
        <v>0.99</v>
      </c>
      <c r="O22" s="4">
        <f>G11*E13</f>
        <v>1</v>
      </c>
      <c r="P22" s="4">
        <f>SUM(K22:O22)</f>
        <v>4.9800000000000004</v>
      </c>
      <c r="Q22" s="9"/>
      <c r="R22" s="9"/>
      <c r="S22" s="4" t="s">
        <v>35</v>
      </c>
      <c r="T22" s="4" t="e">
        <f>SUM(#REF!)</f>
        <v>#REF!</v>
      </c>
      <c r="U22" s="4" t="e">
        <f>SUM(#REF!)</f>
        <v>#REF!</v>
      </c>
      <c r="V22" s="4" t="e">
        <f>SUM(#REF!)</f>
        <v>#REF!</v>
      </c>
      <c r="W22" s="4" t="e">
        <f>SUM(#REF!)</f>
        <v>#REF!</v>
      </c>
      <c r="X22" s="1" t="e">
        <f>SUM(#REF!)</f>
        <v>#REF!</v>
      </c>
    </row>
    <row r="23" spans="1:24" x14ac:dyDescent="0.25">
      <c r="A23" s="32" t="s">
        <v>7</v>
      </c>
      <c r="B23" s="33"/>
      <c r="C23" s="33"/>
      <c r="D23" s="34"/>
      <c r="E23" s="19"/>
      <c r="F23" s="19"/>
      <c r="G23" s="2">
        <f>P9+P17+P25+P33+P41</f>
        <v>332.25310000000002</v>
      </c>
      <c r="H23" s="2"/>
      <c r="J23" s="4" t="s">
        <v>23</v>
      </c>
      <c r="K23" s="4">
        <f>C11*F9</f>
        <v>1.4000000000000001</v>
      </c>
      <c r="L23" s="4">
        <f>D11*F10</f>
        <v>1.6500000000000001</v>
      </c>
      <c r="M23" s="4">
        <f>E11*F11</f>
        <v>3</v>
      </c>
      <c r="N23" s="4">
        <f>F11*F12</f>
        <v>3</v>
      </c>
      <c r="O23" s="4">
        <f>G11*F13</f>
        <v>1.6500000000000001</v>
      </c>
      <c r="P23" s="4">
        <f>SUM(K23:O23)</f>
        <v>10.700000000000001</v>
      </c>
      <c r="Q23" s="9"/>
      <c r="R23" s="9"/>
      <c r="S23" s="4" t="s">
        <v>36</v>
      </c>
      <c r="T23" s="4" t="e">
        <f>SUM(#REF!)</f>
        <v>#REF!</v>
      </c>
      <c r="U23" s="4" t="e">
        <f>SUM(#REF!)</f>
        <v>#REF!</v>
      </c>
      <c r="V23" s="4" t="e">
        <f>SUM(#REF!)</f>
        <v>#REF!</v>
      </c>
      <c r="W23" s="4" t="e">
        <f>SUM(#REF!)</f>
        <v>#REF!</v>
      </c>
      <c r="X23" s="1" t="e">
        <f>SUM(#REF!)</f>
        <v>#REF!</v>
      </c>
    </row>
    <row r="24" spans="1:24" x14ac:dyDescent="0.25">
      <c r="J24" s="4" t="s">
        <v>24</v>
      </c>
      <c r="K24" s="4">
        <f>C11*G9</f>
        <v>1.8</v>
      </c>
      <c r="L24" s="4">
        <f>D11*G10</f>
        <v>2.31</v>
      </c>
      <c r="M24" s="4">
        <f>E11*G11</f>
        <v>5</v>
      </c>
      <c r="N24" s="4">
        <f>F11*G12</f>
        <v>9</v>
      </c>
      <c r="O24" s="4">
        <f>G11*G13</f>
        <v>5</v>
      </c>
      <c r="P24" s="4">
        <f>SUM(K24:O24)</f>
        <v>23.11</v>
      </c>
      <c r="Q24" s="9"/>
      <c r="R24" s="9"/>
      <c r="S24" s="4" t="s">
        <v>37</v>
      </c>
      <c r="T24" s="4" t="e">
        <f>SUM(#REF!)</f>
        <v>#REF!</v>
      </c>
      <c r="U24" s="4" t="e">
        <f>SUM(#REF!)</f>
        <v>#REF!</v>
      </c>
      <c r="V24" s="4" t="e">
        <f>SUM(#REF!)</f>
        <v>#REF!</v>
      </c>
      <c r="W24" s="4" t="e">
        <f>SUM(#REF!)</f>
        <v>#REF!</v>
      </c>
      <c r="X24" s="1" t="e">
        <f>SUM(#REF!)</f>
        <v>#REF!</v>
      </c>
    </row>
    <row r="25" spans="1:24" x14ac:dyDescent="0.25">
      <c r="J25" s="27" t="s">
        <v>9</v>
      </c>
      <c r="K25" s="28"/>
      <c r="L25" s="28"/>
      <c r="M25" s="29"/>
      <c r="N25" s="17"/>
      <c r="O25" s="17"/>
      <c r="P25" s="4">
        <f>SUM(P20:P24)</f>
        <v>42.828900000000004</v>
      </c>
      <c r="Q25" s="9"/>
      <c r="S25" s="4" t="s">
        <v>38</v>
      </c>
      <c r="T25" s="4" t="e">
        <f>SUM(#REF!)</f>
        <v>#REF!</v>
      </c>
      <c r="U25" s="4" t="e">
        <f>SUM(#REF!)</f>
        <v>#REF!</v>
      </c>
      <c r="V25" s="4" t="e">
        <f>SUM(#REF!)</f>
        <v>#REF!</v>
      </c>
      <c r="W25" s="4" t="e">
        <f>SUM(#REF!)</f>
        <v>#REF!</v>
      </c>
      <c r="X25" s="1" t="e">
        <f>SUM(#REF!)</f>
        <v>#REF!</v>
      </c>
    </row>
    <row r="26" spans="1:24" x14ac:dyDescent="0.25">
      <c r="J26" s="26"/>
      <c r="K26" s="26"/>
      <c r="L26" s="26"/>
      <c r="M26" s="26"/>
      <c r="N26" s="26"/>
      <c r="O26" s="26"/>
      <c r="P26" s="26"/>
      <c r="S26" s="4" t="s">
        <v>39</v>
      </c>
      <c r="T26" s="4" t="e">
        <f>SUM(#REF!)</f>
        <v>#REF!</v>
      </c>
      <c r="U26" s="4" t="e">
        <f>SUM(#REF!)</f>
        <v>#REF!</v>
      </c>
      <c r="V26" s="4" t="e">
        <f>SUM(#REF!)</f>
        <v>#REF!</v>
      </c>
      <c r="W26" s="4" t="e">
        <f>SUM(#REF!)</f>
        <v>#REF!</v>
      </c>
      <c r="X26" s="1" t="e">
        <f>SUM(#REF!)</f>
        <v>#REF!</v>
      </c>
    </row>
    <row r="27" spans="1:24" x14ac:dyDescent="0.25">
      <c r="J27" s="8" t="s">
        <v>0</v>
      </c>
      <c r="K27" s="4" t="s">
        <v>1</v>
      </c>
      <c r="L27" s="4" t="s">
        <v>2</v>
      </c>
      <c r="M27" s="4" t="s">
        <v>3</v>
      </c>
      <c r="N27" s="4" t="s">
        <v>23</v>
      </c>
      <c r="O27" s="4" t="s">
        <v>24</v>
      </c>
      <c r="P27" s="4"/>
      <c r="S27" s="4" t="s">
        <v>40</v>
      </c>
      <c r="T27" s="4" t="e">
        <f>SUM(#REF!)</f>
        <v>#REF!</v>
      </c>
      <c r="U27" s="4" t="e">
        <f>SUM(#REF!)</f>
        <v>#REF!</v>
      </c>
      <c r="V27" s="4" t="e">
        <f>SUM(#REF!)</f>
        <v>#REF!</v>
      </c>
      <c r="W27" s="4" t="e">
        <f>SUM(#REF!)</f>
        <v>#REF!</v>
      </c>
      <c r="X27" s="1" t="e">
        <f>SUM(#REF!)</f>
        <v>#REF!</v>
      </c>
    </row>
    <row r="28" spans="1:24" x14ac:dyDescent="0.25">
      <c r="J28" s="16" t="s">
        <v>1</v>
      </c>
      <c r="K28" s="4">
        <f>C12*C9</f>
        <v>0.14000000000000001</v>
      </c>
      <c r="L28" s="4">
        <f>D12*C10</f>
        <v>6.6000000000000003E-2</v>
      </c>
      <c r="M28" s="4">
        <f>E12*C11</f>
        <v>6.6000000000000003E-2</v>
      </c>
      <c r="N28" s="4">
        <f>F12*C12</f>
        <v>0.14000000000000001</v>
      </c>
      <c r="O28" s="4">
        <f>G12*C13</f>
        <v>0.33</v>
      </c>
      <c r="P28" s="4">
        <f>SUM(K28:O28)</f>
        <v>0.74199999999999999</v>
      </c>
      <c r="S28" s="4" t="s">
        <v>41</v>
      </c>
      <c r="T28" s="4" t="e">
        <f>SUM(#REF!)</f>
        <v>#REF!</v>
      </c>
      <c r="U28" s="4" t="e">
        <f>SUM(#REF!)</f>
        <v>#REF!</v>
      </c>
      <c r="V28" s="4" t="e">
        <f>SUM(#REF!)</f>
        <v>#REF!</v>
      </c>
      <c r="W28" s="4" t="e">
        <f>SUM(#REF!)</f>
        <v>#REF!</v>
      </c>
      <c r="X28" s="1" t="e">
        <f>SUM(#REF!)</f>
        <v>#REF!</v>
      </c>
    </row>
    <row r="29" spans="1:24" x14ac:dyDescent="0.25">
      <c r="J29" s="16" t="s">
        <v>2</v>
      </c>
      <c r="K29" s="4">
        <f>C12*D9</f>
        <v>0.42000000000000004</v>
      </c>
      <c r="L29" s="4">
        <f>D12*D10</f>
        <v>0.2</v>
      </c>
      <c r="M29" s="4">
        <f>E12*D11</f>
        <v>0.10890000000000001</v>
      </c>
      <c r="N29" s="4">
        <f>F12*D12</f>
        <v>0.2</v>
      </c>
      <c r="O29" s="4">
        <f>G12*C13</f>
        <v>0.33</v>
      </c>
      <c r="P29" s="4">
        <f>SUM(K29:O29)</f>
        <v>1.2589000000000001</v>
      </c>
      <c r="S29" s="4" t="s">
        <v>42</v>
      </c>
      <c r="T29" s="4" t="e">
        <f>SUM(#REF!)</f>
        <v>#REF!</v>
      </c>
      <c r="U29" s="4" t="e">
        <f>SUM(#REF!)</f>
        <v>#REF!</v>
      </c>
      <c r="V29" s="4" t="e">
        <f>SUM(#REF!)</f>
        <v>#REF!</v>
      </c>
      <c r="W29" s="4" t="e">
        <f>SUM(#REF!)</f>
        <v>#REF!</v>
      </c>
      <c r="X29" s="1" t="e">
        <f>SUM(#REF!)</f>
        <v>#REF!</v>
      </c>
    </row>
    <row r="30" spans="1:24" x14ac:dyDescent="0.25">
      <c r="J30" s="16" t="s">
        <v>3</v>
      </c>
      <c r="K30" s="4">
        <f>C12*E9</f>
        <v>0.70000000000000007</v>
      </c>
      <c r="L30" s="4">
        <f>D12*E10</f>
        <v>0.60000000000000009</v>
      </c>
      <c r="M30" s="4">
        <f>E12*E11</f>
        <v>0.33</v>
      </c>
      <c r="N30" s="4">
        <f>F12*E12</f>
        <v>0.33</v>
      </c>
      <c r="O30" s="4">
        <f>G12*E13</f>
        <v>0.60000000000000009</v>
      </c>
      <c r="P30" s="4">
        <f>SUM(K30:O30)</f>
        <v>2.5600000000000005</v>
      </c>
      <c r="Q30" s="9"/>
      <c r="R30" s="9"/>
      <c r="S30" s="4" t="s">
        <v>43</v>
      </c>
      <c r="T30" s="4" t="e">
        <f>SUM(#REF!)</f>
        <v>#REF!</v>
      </c>
      <c r="U30" s="4" t="e">
        <f>SUM(#REF!)</f>
        <v>#REF!</v>
      </c>
      <c r="V30" s="4" t="e">
        <f>SUM(#REF!)</f>
        <v>#REF!</v>
      </c>
      <c r="W30" s="4" t="e">
        <f>SUM(#REF!)</f>
        <v>#REF!</v>
      </c>
      <c r="X30" s="1" t="e">
        <f>SUM(#REF!)</f>
        <v>#REF!</v>
      </c>
    </row>
    <row r="31" spans="1:24" x14ac:dyDescent="0.25">
      <c r="J31" s="16" t="s">
        <v>23</v>
      </c>
      <c r="K31" s="4">
        <f>C12*F9</f>
        <v>0.98000000000000009</v>
      </c>
      <c r="L31" s="4">
        <f>D12*F10</f>
        <v>1</v>
      </c>
      <c r="M31" s="4">
        <f>E12*F11</f>
        <v>0.99</v>
      </c>
      <c r="N31" s="4">
        <f>F12*F12</f>
        <v>1</v>
      </c>
      <c r="O31" s="4">
        <f>G12*F13</f>
        <v>0.99</v>
      </c>
      <c r="P31" s="4">
        <f>SUM(K31:O31)</f>
        <v>4.96</v>
      </c>
      <c r="Q31" s="9"/>
      <c r="R31" s="9"/>
      <c r="S31" s="4" t="s">
        <v>44</v>
      </c>
      <c r="T31" s="4" t="e">
        <f>SUM(#REF!)</f>
        <v>#REF!</v>
      </c>
      <c r="U31" s="4" t="e">
        <f>SUM(#REF!)</f>
        <v>#REF!</v>
      </c>
      <c r="V31" s="4" t="e">
        <f>SUM(#REF!)</f>
        <v>#REF!</v>
      </c>
      <c r="W31" s="4" t="e">
        <f>SUM(#REF!)</f>
        <v>#REF!</v>
      </c>
      <c r="X31" s="1" t="e">
        <f>SUM(#REF!)</f>
        <v>#REF!</v>
      </c>
    </row>
    <row r="32" spans="1:24" x14ac:dyDescent="0.25">
      <c r="J32" s="16" t="s">
        <v>24</v>
      </c>
      <c r="K32" s="4">
        <f>C12*G9</f>
        <v>1.2600000000000002</v>
      </c>
      <c r="L32" s="4">
        <f>D12*G10</f>
        <v>1.4000000000000001</v>
      </c>
      <c r="M32" s="4">
        <f>E12*G11</f>
        <v>1.6500000000000001</v>
      </c>
      <c r="N32" s="4">
        <f>F12*G12</f>
        <v>3</v>
      </c>
      <c r="O32" s="4">
        <f>G12*G13</f>
        <v>3</v>
      </c>
      <c r="P32" s="4">
        <f>SUM(K32:O32)</f>
        <v>10.31</v>
      </c>
      <c r="Q32" s="9"/>
      <c r="R32" s="9"/>
      <c r="S32" s="9"/>
      <c r="T32" s="9"/>
      <c r="U32" s="9"/>
      <c r="V32" s="9"/>
      <c r="W32" s="9"/>
    </row>
    <row r="33" spans="10:23" x14ac:dyDescent="0.25">
      <c r="J33" s="27" t="s">
        <v>27</v>
      </c>
      <c r="K33" s="28"/>
      <c r="L33" s="28"/>
      <c r="M33" s="29"/>
      <c r="N33" s="17"/>
      <c r="O33" s="17"/>
      <c r="P33" s="4">
        <f>SUM(P28:P32)</f>
        <v>19.8309</v>
      </c>
      <c r="Q33" s="9"/>
      <c r="R33" s="9"/>
      <c r="S33" s="9"/>
      <c r="T33" s="9"/>
      <c r="U33" s="9"/>
      <c r="V33" s="9"/>
      <c r="W33" s="9"/>
    </row>
    <row r="35" spans="10:23" x14ac:dyDescent="0.25">
      <c r="J35" s="8" t="s">
        <v>0</v>
      </c>
      <c r="K35" s="4" t="s">
        <v>1</v>
      </c>
      <c r="L35" s="4" t="s">
        <v>2</v>
      </c>
      <c r="M35" s="4" t="s">
        <v>3</v>
      </c>
      <c r="N35" s="4" t="s">
        <v>23</v>
      </c>
      <c r="O35" s="4" t="s">
        <v>24</v>
      </c>
      <c r="P35" s="4"/>
      <c r="R35" s="11" t="s">
        <v>46</v>
      </c>
      <c r="S35" s="22" t="s">
        <v>48</v>
      </c>
    </row>
    <row r="36" spans="10:23" x14ac:dyDescent="0.25">
      <c r="J36" s="16" t="s">
        <v>1</v>
      </c>
      <c r="K36" s="4">
        <f>C13*C9</f>
        <v>0.11</v>
      </c>
      <c r="L36" s="4">
        <f>D13*C10</f>
        <v>4.6200000000000005E-2</v>
      </c>
      <c r="M36" s="4">
        <f>E13*C11</f>
        <v>4.0000000000000008E-2</v>
      </c>
      <c r="N36" s="4">
        <f>F13*C12</f>
        <v>4.6200000000000005E-2</v>
      </c>
      <c r="O36" s="4">
        <f>G13*C13</f>
        <v>0.11</v>
      </c>
      <c r="P36" s="4">
        <f>SUM(K36:O36)</f>
        <v>0.35239999999999999</v>
      </c>
      <c r="S36" t="s">
        <v>30</v>
      </c>
      <c r="T36" t="e">
        <f>(T17*H18)+(U17*H19)+(V17*H20)+(W17*H21)+(X17*H22)</f>
        <v>#REF!</v>
      </c>
    </row>
    <row r="37" spans="10:23" x14ac:dyDescent="0.25">
      <c r="J37" s="16" t="s">
        <v>2</v>
      </c>
      <c r="K37" s="4">
        <f>C13*D9</f>
        <v>0.33</v>
      </c>
      <c r="L37" s="4">
        <f>D13*D10</f>
        <v>0.14000000000000001</v>
      </c>
      <c r="M37" s="4">
        <f>E13*D11</f>
        <v>6.6000000000000003E-2</v>
      </c>
      <c r="N37" s="4">
        <f>F13*D12</f>
        <v>6.6000000000000003E-2</v>
      </c>
      <c r="O37" s="4">
        <f>G13*D13</f>
        <v>0.14000000000000001</v>
      </c>
      <c r="P37" s="4">
        <f>SUM(K37:O37)</f>
        <v>0.7420000000000001</v>
      </c>
      <c r="S37" t="s">
        <v>31</v>
      </c>
      <c r="T37" t="e">
        <f>(T18*H18)+(U18*H19)+(V18*H20)+(W18*H21)+(X18*H22)</f>
        <v>#REF!</v>
      </c>
    </row>
    <row r="38" spans="10:23" x14ac:dyDescent="0.25">
      <c r="J38" s="16" t="s">
        <v>3</v>
      </c>
      <c r="K38" s="4">
        <f>C13*E9</f>
        <v>0.55000000000000004</v>
      </c>
      <c r="L38" s="4">
        <f>D13*E10</f>
        <v>0.42000000000000004</v>
      </c>
      <c r="M38" s="4">
        <f>E13*E11</f>
        <v>0.2</v>
      </c>
      <c r="N38" s="4">
        <f>F13*E12</f>
        <v>0.10890000000000001</v>
      </c>
      <c r="O38" s="4">
        <f>G13*E13</f>
        <v>0.2</v>
      </c>
      <c r="P38" s="4">
        <f>SUM(K38:O38)</f>
        <v>1.4789000000000001</v>
      </c>
      <c r="S38" t="s">
        <v>32</v>
      </c>
      <c r="T38" t="e">
        <f>(T19*H18)+(U19*H19)+(V19*H20)+(W19*H21)+(X19*H22)</f>
        <v>#REF!</v>
      </c>
    </row>
    <row r="39" spans="10:23" x14ac:dyDescent="0.25">
      <c r="J39" s="16" t="s">
        <v>23</v>
      </c>
      <c r="K39" s="4">
        <f>C13*F9</f>
        <v>0.77</v>
      </c>
      <c r="L39" s="4">
        <f>D13*F10</f>
        <v>0.70000000000000007</v>
      </c>
      <c r="M39" s="4">
        <f>E13*F11</f>
        <v>0.60000000000000009</v>
      </c>
      <c r="N39" s="4">
        <f>F13*F12</f>
        <v>0.33</v>
      </c>
      <c r="O39" s="4">
        <f>G13*F13</f>
        <v>0.33</v>
      </c>
      <c r="P39" s="4">
        <f>SUM(K39:O39)</f>
        <v>2.7300000000000004</v>
      </c>
      <c r="S39" t="s">
        <v>33</v>
      </c>
      <c r="T39" t="e">
        <f>(T20*H18)+(U20*H19)+(V20*H20)+(W20*H21)+(X20*H22)</f>
        <v>#REF!</v>
      </c>
    </row>
    <row r="40" spans="10:23" x14ac:dyDescent="0.25">
      <c r="J40" s="16" t="s">
        <v>24</v>
      </c>
      <c r="K40" s="4">
        <f>C13*G9</f>
        <v>0.99</v>
      </c>
      <c r="L40" s="4">
        <f>D13*G10</f>
        <v>0.98000000000000009</v>
      </c>
      <c r="M40" s="4">
        <f>E13*G11</f>
        <v>1</v>
      </c>
      <c r="N40" s="4">
        <f>F13*G12</f>
        <v>0.99</v>
      </c>
      <c r="O40" s="4">
        <f>G13*G13</f>
        <v>1</v>
      </c>
      <c r="P40" s="4">
        <f>SUM(K40:O40)</f>
        <v>4.96</v>
      </c>
      <c r="S40" t="s">
        <v>34</v>
      </c>
      <c r="T40" t="e">
        <f>(T21*H18)+(U21*H19)+(V21*H20)+(W21*H21)+(X21*H22)</f>
        <v>#REF!</v>
      </c>
    </row>
    <row r="41" spans="10:23" x14ac:dyDescent="0.25">
      <c r="J41" s="27" t="s">
        <v>29</v>
      </c>
      <c r="K41" s="28"/>
      <c r="L41" s="28"/>
      <c r="M41" s="29"/>
      <c r="N41" s="17"/>
      <c r="O41" s="17"/>
      <c r="P41" s="4">
        <f>SUM(P36:P40)</f>
        <v>10.263300000000001</v>
      </c>
      <c r="S41" t="s">
        <v>35</v>
      </c>
      <c r="T41" t="e">
        <f>(T22*H18)+(U22*H19)+(V22*H20)+(W22*H21)+(X22*H22)</f>
        <v>#REF!</v>
      </c>
    </row>
    <row r="42" spans="10:23" x14ac:dyDescent="0.25">
      <c r="S42" t="s">
        <v>36</v>
      </c>
      <c r="T42" t="e">
        <f>(T23*H18)+(U23*H19)+(V23*H20)+(W23*H21)+(X23*H22)</f>
        <v>#REF!</v>
      </c>
    </row>
    <row r="43" spans="10:23" x14ac:dyDescent="0.25">
      <c r="S43" t="s">
        <v>37</v>
      </c>
      <c r="T43" t="e">
        <f>(T24*H18)+(U24*H19)+(V24*H20)+(W24*H21)+(X24*H22)</f>
        <v>#REF!</v>
      </c>
    </row>
    <row r="44" spans="10:23" x14ac:dyDescent="0.25">
      <c r="S44" t="s">
        <v>38</v>
      </c>
      <c r="T44" t="e">
        <f>(T25*H18)+(U25*H19)+(V25*H20)+(W25*H21)+(X25*H22)</f>
        <v>#REF!</v>
      </c>
    </row>
    <row r="45" spans="10:23" x14ac:dyDescent="0.25">
      <c r="S45" t="s">
        <v>39</v>
      </c>
      <c r="T45" t="e">
        <f>(T26*H18)+(U26*H19)+(V26*H20)+(W26*H21)+(X26*H22)</f>
        <v>#REF!</v>
      </c>
    </row>
    <row r="46" spans="10:23" x14ac:dyDescent="0.25">
      <c r="S46" t="s">
        <v>40</v>
      </c>
      <c r="T46" t="e">
        <f>(T27*H18)+(U27*H19)+(V27*H20)+(W27*H21)+(X27*H22)</f>
        <v>#REF!</v>
      </c>
    </row>
    <row r="47" spans="10:23" x14ac:dyDescent="0.25">
      <c r="S47" t="s">
        <v>41</v>
      </c>
      <c r="T47" t="e">
        <f>(T28*H18)+(U28*H19)+(V28*H20)+(W28*H21)+(X28*H22)</f>
        <v>#REF!</v>
      </c>
    </row>
    <row r="48" spans="10:23" x14ac:dyDescent="0.25">
      <c r="S48" t="s">
        <v>42</v>
      </c>
      <c r="T48" t="e">
        <f>(T29*H18)+(U29*H19)+(V29*H20)+(W29*H21)+(X29*H22)</f>
        <v>#REF!</v>
      </c>
    </row>
    <row r="49" spans="19:20" x14ac:dyDescent="0.25">
      <c r="S49" t="s">
        <v>43</v>
      </c>
      <c r="T49" t="e">
        <f>(T30*H18)+(U30*H19)+(V30*H20)+(W30*H21)+(X30*H22)</f>
        <v>#REF!</v>
      </c>
    </row>
    <row r="50" spans="19:20" x14ac:dyDescent="0.25">
      <c r="S50" t="s">
        <v>44</v>
      </c>
      <c r="T50" t="e">
        <f>(T31*H18)+(U31*H19)+(V31*H20)+(W31*H21)+(X31*H22)</f>
        <v>#REF!</v>
      </c>
    </row>
  </sheetData>
  <mergeCells count="13">
    <mergeCell ref="J41:M41"/>
    <mergeCell ref="J9:M9"/>
    <mergeCell ref="B16:H16"/>
    <mergeCell ref="J17:M17"/>
    <mergeCell ref="A23:D23"/>
    <mergeCell ref="J25:M25"/>
    <mergeCell ref="J33:M33"/>
    <mergeCell ref="A1:AC1"/>
    <mergeCell ref="B2:G2"/>
    <mergeCell ref="B3:G3"/>
    <mergeCell ref="J3:P3"/>
    <mergeCell ref="S3:U3"/>
    <mergeCell ref="B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545D-0469-496A-85A0-D9C049993950}">
  <dimension ref="A1:AC50"/>
  <sheetViews>
    <sheetView tabSelected="1" workbookViewId="0">
      <selection sqref="A1:XFD1048576"/>
    </sheetView>
  </sheetViews>
  <sheetFormatPr defaultRowHeight="15" x14ac:dyDescent="0.25"/>
  <cols>
    <col min="1" max="1" width="11.42578125" customWidth="1"/>
    <col min="2" max="2" width="11.85546875" customWidth="1"/>
    <col min="3" max="3" width="10.7109375" customWidth="1"/>
    <col min="4" max="4" width="8.28515625" customWidth="1"/>
    <col min="5" max="5" width="10.28515625" customWidth="1"/>
    <col min="6" max="6" width="11.5703125" customWidth="1"/>
    <col min="7" max="7" width="8.5703125" customWidth="1"/>
    <col min="8" max="8" width="10.28515625" customWidth="1"/>
    <col min="9" max="9" width="10.5703125" customWidth="1"/>
    <col min="20" max="20" width="16.85546875" customWidth="1"/>
    <col min="21" max="21" width="14.140625" customWidth="1"/>
    <col min="22" max="22" width="13.5703125" customWidth="1"/>
    <col min="23" max="23" width="14.140625" customWidth="1"/>
    <col min="24" max="24" width="13.5703125" customWidth="1"/>
    <col min="25" max="25" width="9.5703125" customWidth="1"/>
  </cols>
  <sheetData>
    <row r="1" spans="1:29" x14ac:dyDescent="0.25">
      <c r="A1" s="35" t="s">
        <v>63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</row>
    <row r="2" spans="1:29" x14ac:dyDescent="0.25">
      <c r="B2" s="36"/>
      <c r="C2" s="36"/>
      <c r="D2" s="36"/>
      <c r="E2" s="36"/>
      <c r="F2" s="36"/>
      <c r="G2" s="36"/>
      <c r="H2" s="2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9" x14ac:dyDescent="0.25">
      <c r="B3" s="37"/>
      <c r="C3" s="37"/>
      <c r="D3" s="37"/>
      <c r="E3" s="37"/>
      <c r="F3" s="37"/>
      <c r="G3" s="37"/>
      <c r="H3" s="24"/>
      <c r="I3" s="11" t="s">
        <v>54</v>
      </c>
      <c r="J3" s="38" t="s">
        <v>8</v>
      </c>
      <c r="K3" s="38"/>
      <c r="L3" s="38"/>
      <c r="M3" s="38"/>
      <c r="N3" s="38"/>
      <c r="O3" s="38"/>
      <c r="P3" s="38"/>
      <c r="Q3" s="25"/>
      <c r="R3" s="11" t="s">
        <v>16</v>
      </c>
      <c r="S3" s="38" t="s">
        <v>15</v>
      </c>
      <c r="T3" s="38"/>
      <c r="U3" s="38"/>
    </row>
    <row r="4" spans="1:29" x14ac:dyDescent="0.25">
      <c r="A4" s="14"/>
      <c r="B4" s="6"/>
      <c r="C4" s="6"/>
      <c r="D4" s="23"/>
      <c r="E4" s="13"/>
      <c r="F4" s="13"/>
      <c r="G4" s="6"/>
      <c r="J4" s="4" t="s">
        <v>1</v>
      </c>
      <c r="K4" s="4">
        <f>C9*C9</f>
        <v>1</v>
      </c>
      <c r="L4" s="4">
        <f>D9*C10</f>
        <v>0.99</v>
      </c>
      <c r="M4" s="4">
        <f>E9*C11</f>
        <v>1</v>
      </c>
      <c r="N4" s="4">
        <f>F9*C12</f>
        <v>0.98000000000000009</v>
      </c>
      <c r="O4" s="4">
        <f>G9*C13</f>
        <v>0.99</v>
      </c>
      <c r="P4" s="4">
        <f>SUM(K4:O4)</f>
        <v>4.96</v>
      </c>
      <c r="Q4" s="9"/>
      <c r="S4" s="8" t="s">
        <v>12</v>
      </c>
      <c r="T4" s="8" t="s">
        <v>13</v>
      </c>
      <c r="U4" s="8" t="s">
        <v>14</v>
      </c>
    </row>
    <row r="5" spans="1:29" x14ac:dyDescent="0.25">
      <c r="A5" s="14"/>
      <c r="B5" s="6"/>
      <c r="C5" s="6"/>
      <c r="D5" s="23"/>
      <c r="E5" s="13"/>
      <c r="F5" s="13"/>
      <c r="G5" s="6"/>
      <c r="J5" s="4" t="s">
        <v>2</v>
      </c>
      <c r="K5" s="4">
        <f>C9*D9</f>
        <v>3</v>
      </c>
      <c r="L5" s="4">
        <f>D9*D10</f>
        <v>3</v>
      </c>
      <c r="M5" s="4">
        <f>E9*D11</f>
        <v>1.6500000000000001</v>
      </c>
      <c r="N5" s="4">
        <f>F9*D12</f>
        <v>1.4000000000000001</v>
      </c>
      <c r="O5" s="4">
        <f>G9*D13</f>
        <v>1.2600000000000002</v>
      </c>
      <c r="P5" s="4">
        <f>SUM(K5:O5)</f>
        <v>10.31</v>
      </c>
      <c r="Q5" s="9"/>
      <c r="S5" s="1">
        <f>(C14*H18)+(D14*H19)+(E14*H20)+(F14*H21)+(G14*H22)</f>
        <v>5.1386732403700668</v>
      </c>
      <c r="T5" s="1">
        <f>(S5-5)/4</f>
        <v>3.4668310092516696E-2</v>
      </c>
      <c r="U5" s="1">
        <f>T5/1.12</f>
        <v>3.0953848296889904E-2</v>
      </c>
      <c r="V5" s="12" t="s">
        <v>19</v>
      </c>
    </row>
    <row r="6" spans="1:29" x14ac:dyDescent="0.25">
      <c r="A6" s="14"/>
      <c r="B6" s="6"/>
      <c r="C6" s="6"/>
      <c r="D6" s="23"/>
      <c r="E6" s="13"/>
      <c r="F6" s="13"/>
      <c r="G6" s="6"/>
      <c r="J6" s="4" t="s">
        <v>3</v>
      </c>
      <c r="K6" s="4">
        <f>C9*E9</f>
        <v>5</v>
      </c>
      <c r="L6" s="4">
        <f>D9*E10</f>
        <v>9</v>
      </c>
      <c r="M6" s="4">
        <f>E9*E11</f>
        <v>5</v>
      </c>
      <c r="N6" s="4">
        <f>F9*E12</f>
        <v>2.31</v>
      </c>
      <c r="O6" s="4">
        <f>G9*E13</f>
        <v>1.8</v>
      </c>
      <c r="P6" s="4">
        <f>SUM(K6:O6)</f>
        <v>23.11</v>
      </c>
      <c r="Q6" s="9"/>
    </row>
    <row r="7" spans="1:29" x14ac:dyDescent="0.25">
      <c r="A7" s="11" t="s">
        <v>53</v>
      </c>
      <c r="B7" s="30" t="s">
        <v>11</v>
      </c>
      <c r="C7" s="30"/>
      <c r="D7" s="30"/>
      <c r="E7" s="30"/>
      <c r="F7" s="30"/>
      <c r="G7" s="30"/>
      <c r="J7" s="4" t="s">
        <v>23</v>
      </c>
      <c r="K7" s="4">
        <f>C9*F9</f>
        <v>7</v>
      </c>
      <c r="L7" s="4">
        <f>D9*F10</f>
        <v>15</v>
      </c>
      <c r="M7" s="4">
        <f>E9*F11</f>
        <v>15</v>
      </c>
      <c r="N7" s="4">
        <f>F9*F12</f>
        <v>7</v>
      </c>
      <c r="O7" s="4">
        <f>G9*F13</f>
        <v>2.97</v>
      </c>
      <c r="P7" s="4">
        <f>SUM(K7:O7)</f>
        <v>46.97</v>
      </c>
      <c r="Q7" s="9"/>
    </row>
    <row r="8" spans="1:29" x14ac:dyDescent="0.25">
      <c r="B8" s="2" t="s">
        <v>64</v>
      </c>
      <c r="C8" s="4" t="s">
        <v>49</v>
      </c>
      <c r="D8" s="4" t="s">
        <v>52</v>
      </c>
      <c r="E8" s="4" t="s">
        <v>51</v>
      </c>
      <c r="F8" s="4" t="s">
        <v>50</v>
      </c>
      <c r="G8" s="4" t="s">
        <v>62</v>
      </c>
      <c r="H8" s="9"/>
      <c r="J8" s="4" t="s">
        <v>24</v>
      </c>
      <c r="K8" s="4">
        <f>C9*G9</f>
        <v>9</v>
      </c>
      <c r="L8" s="4">
        <f>D9*G10</f>
        <v>21</v>
      </c>
      <c r="M8" s="4">
        <f>E9*G11</f>
        <v>25</v>
      </c>
      <c r="N8" s="4">
        <f>F9*G12</f>
        <v>21</v>
      </c>
      <c r="O8" s="4">
        <f>G9*G13</f>
        <v>9</v>
      </c>
      <c r="P8" s="4">
        <f>SUM(K8:O8)</f>
        <v>85</v>
      </c>
      <c r="Q8" s="9"/>
      <c r="R8" s="9"/>
      <c r="S8" s="9"/>
      <c r="T8" s="9"/>
      <c r="U8" s="9"/>
      <c r="V8" s="9"/>
      <c r="W8" s="9"/>
    </row>
    <row r="9" spans="1:29" x14ac:dyDescent="0.25">
      <c r="B9" s="4" t="s">
        <v>60</v>
      </c>
      <c r="C9" s="4">
        <v>1</v>
      </c>
      <c r="D9" s="4">
        <v>3</v>
      </c>
      <c r="E9" s="4">
        <v>5</v>
      </c>
      <c r="F9" s="4">
        <v>7</v>
      </c>
      <c r="G9" s="4">
        <v>9</v>
      </c>
      <c r="H9" s="9"/>
      <c r="J9" s="27" t="s">
        <v>5</v>
      </c>
      <c r="K9" s="28"/>
      <c r="L9" s="28"/>
      <c r="M9" s="29"/>
      <c r="N9" s="17"/>
      <c r="O9" s="17"/>
      <c r="P9" s="4">
        <f>SUM(P4:P8)</f>
        <v>170.35</v>
      </c>
      <c r="Q9" s="9"/>
      <c r="R9" s="9"/>
      <c r="S9" s="9"/>
      <c r="T9" s="9"/>
      <c r="U9" s="9"/>
      <c r="V9" s="9"/>
      <c r="W9" s="9"/>
    </row>
    <row r="10" spans="1:29" x14ac:dyDescent="0.25">
      <c r="B10" s="4" t="s">
        <v>52</v>
      </c>
      <c r="C10" s="4">
        <v>0.33</v>
      </c>
      <c r="D10" s="4">
        <v>1</v>
      </c>
      <c r="E10" s="4">
        <v>3</v>
      </c>
      <c r="F10" s="4">
        <v>5</v>
      </c>
      <c r="G10" s="4">
        <v>7</v>
      </c>
      <c r="H10" s="9"/>
    </row>
    <row r="11" spans="1:29" x14ac:dyDescent="0.25">
      <c r="B11" s="4" t="s">
        <v>61</v>
      </c>
      <c r="C11" s="4">
        <v>0.2</v>
      </c>
      <c r="D11" s="4">
        <v>0.33</v>
      </c>
      <c r="E11" s="4">
        <v>1</v>
      </c>
      <c r="F11" s="4">
        <v>3</v>
      </c>
      <c r="G11" s="4">
        <v>5</v>
      </c>
      <c r="H11" s="9"/>
      <c r="J11" s="8" t="s">
        <v>0</v>
      </c>
      <c r="K11" s="4" t="s">
        <v>1</v>
      </c>
      <c r="L11" s="4" t="s">
        <v>2</v>
      </c>
      <c r="M11" s="4" t="s">
        <v>3</v>
      </c>
      <c r="N11" s="4" t="s">
        <v>23</v>
      </c>
      <c r="O11" s="4" t="s">
        <v>24</v>
      </c>
      <c r="P11" s="4"/>
      <c r="Q11" s="9"/>
      <c r="R11" s="9"/>
      <c r="S11" s="9"/>
      <c r="T11" s="9"/>
      <c r="U11" s="9"/>
      <c r="V11" s="9"/>
      <c r="W11" s="9"/>
    </row>
    <row r="12" spans="1:29" x14ac:dyDescent="0.25">
      <c r="B12" s="4" t="s">
        <v>50</v>
      </c>
      <c r="C12" s="4">
        <v>0.14000000000000001</v>
      </c>
      <c r="D12" s="4">
        <v>0.2</v>
      </c>
      <c r="E12" s="4">
        <v>0.33</v>
      </c>
      <c r="F12" s="4">
        <v>1</v>
      </c>
      <c r="G12" s="4">
        <v>3</v>
      </c>
      <c r="H12" s="9"/>
      <c r="J12" s="16" t="s">
        <v>1</v>
      </c>
      <c r="K12" s="4">
        <f>C10*C9</f>
        <v>0.33</v>
      </c>
      <c r="L12" s="4">
        <f>D10*C10</f>
        <v>0.33</v>
      </c>
      <c r="M12" s="4">
        <f>E10*C11</f>
        <v>0.60000000000000009</v>
      </c>
      <c r="N12" s="4">
        <f>F10*C12</f>
        <v>0.70000000000000007</v>
      </c>
      <c r="O12" s="4">
        <f>G10*C13</f>
        <v>0.77</v>
      </c>
      <c r="P12" s="4">
        <f>SUM(K12:O12)</f>
        <v>2.7300000000000004</v>
      </c>
      <c r="Q12" s="9"/>
      <c r="R12" s="9"/>
      <c r="S12" s="9"/>
      <c r="T12" s="9"/>
      <c r="U12" s="9"/>
      <c r="V12" s="9"/>
      <c r="W12" s="9"/>
    </row>
    <row r="13" spans="1:29" x14ac:dyDescent="0.25">
      <c r="B13" s="4" t="s">
        <v>62</v>
      </c>
      <c r="C13" s="4">
        <v>0.11</v>
      </c>
      <c r="D13" s="4">
        <v>0.14000000000000001</v>
      </c>
      <c r="E13" s="4">
        <v>0.2</v>
      </c>
      <c r="F13" s="4">
        <v>0.33</v>
      </c>
      <c r="G13" s="4">
        <v>1</v>
      </c>
      <c r="H13" s="9"/>
      <c r="J13" s="4" t="s">
        <v>2</v>
      </c>
      <c r="K13" s="4">
        <f>C10*D9</f>
        <v>0.99</v>
      </c>
      <c r="L13" s="4">
        <f>D10*D10</f>
        <v>1</v>
      </c>
      <c r="M13" s="4">
        <f>E10*D11</f>
        <v>0.99</v>
      </c>
      <c r="N13" s="4">
        <f>F10*D12</f>
        <v>1</v>
      </c>
      <c r="O13" s="4">
        <f>G10*D13</f>
        <v>0.98000000000000009</v>
      </c>
      <c r="P13" s="4">
        <f>SUM(K13:O13)</f>
        <v>4.96</v>
      </c>
      <c r="Q13" s="9"/>
      <c r="R13" s="9"/>
      <c r="S13" s="9"/>
      <c r="T13" s="9"/>
      <c r="U13" s="9"/>
      <c r="V13" s="9"/>
      <c r="W13" s="9"/>
    </row>
    <row r="14" spans="1:29" x14ac:dyDescent="0.25">
      <c r="B14" s="4" t="s">
        <v>28</v>
      </c>
      <c r="C14" s="4">
        <f>SUM(C9:C13)</f>
        <v>1.78</v>
      </c>
      <c r="D14" s="4">
        <f>SUM(D9:D13)</f>
        <v>4.67</v>
      </c>
      <c r="E14" s="4">
        <f>SUM(E9:E13)</f>
        <v>9.5299999999999994</v>
      </c>
      <c r="F14" s="4">
        <f>SUM(F9:F13)</f>
        <v>16.329999999999998</v>
      </c>
      <c r="G14" s="4">
        <f>SUM(G9:G13)</f>
        <v>25</v>
      </c>
      <c r="H14" s="9"/>
      <c r="J14" s="4" t="s">
        <v>3</v>
      </c>
      <c r="K14" s="4">
        <f>C10*E9</f>
        <v>1.6500000000000001</v>
      </c>
      <c r="L14" s="4">
        <f>D10*E10</f>
        <v>3</v>
      </c>
      <c r="M14" s="4">
        <f>E10*E11</f>
        <v>3</v>
      </c>
      <c r="N14" s="4">
        <f>F10*E12</f>
        <v>1.6500000000000001</v>
      </c>
      <c r="O14" s="4">
        <f>G10*E13</f>
        <v>1.4000000000000001</v>
      </c>
      <c r="P14" s="4">
        <f>SUM(K14:O14)</f>
        <v>10.700000000000001</v>
      </c>
      <c r="Q14" s="9"/>
      <c r="R14" s="11" t="s">
        <v>17</v>
      </c>
      <c r="S14" s="9" t="s">
        <v>47</v>
      </c>
      <c r="T14" s="9"/>
      <c r="U14" s="9"/>
      <c r="V14" s="9"/>
      <c r="W14" s="9"/>
    </row>
    <row r="15" spans="1:29" x14ac:dyDescent="0.25">
      <c r="J15" s="4" t="s">
        <v>23</v>
      </c>
      <c r="K15" s="4">
        <f>C10*F9</f>
        <v>2.31</v>
      </c>
      <c r="L15" s="4">
        <f>D10*F10</f>
        <v>5</v>
      </c>
      <c r="M15" s="4">
        <f>E10*F11</f>
        <v>9</v>
      </c>
      <c r="N15" s="4">
        <f>F10*F12</f>
        <v>5</v>
      </c>
      <c r="O15" s="4">
        <f>G10*F13</f>
        <v>2.31</v>
      </c>
      <c r="P15" s="4">
        <f>SUM(K15:O15)</f>
        <v>23.62</v>
      </c>
      <c r="Q15" s="9"/>
      <c r="R15" s="9"/>
      <c r="S15" s="9"/>
      <c r="T15" s="9"/>
      <c r="U15" s="9"/>
      <c r="V15" s="9"/>
      <c r="W15" s="9"/>
    </row>
    <row r="16" spans="1:29" x14ac:dyDescent="0.25">
      <c r="A16" s="11" t="s">
        <v>55</v>
      </c>
      <c r="B16" s="31" t="s">
        <v>10</v>
      </c>
      <c r="C16" s="31"/>
      <c r="D16" s="31"/>
      <c r="E16" s="31"/>
      <c r="F16" s="31"/>
      <c r="G16" s="31"/>
      <c r="H16" s="31"/>
      <c r="J16" s="4" t="s">
        <v>24</v>
      </c>
      <c r="K16" s="4">
        <f>C10*G9</f>
        <v>2.97</v>
      </c>
      <c r="L16" s="4">
        <f>D10*G10</f>
        <v>7</v>
      </c>
      <c r="M16" s="4">
        <f>E10*G11</f>
        <v>15</v>
      </c>
      <c r="N16" s="4">
        <f>F10*G12</f>
        <v>15</v>
      </c>
      <c r="O16" s="4">
        <f>G10*G13</f>
        <v>7</v>
      </c>
      <c r="P16" s="4">
        <f>SUM(K16:O16)</f>
        <v>46.97</v>
      </c>
      <c r="Q16" s="9"/>
      <c r="R16" s="9"/>
      <c r="S16" s="4"/>
      <c r="T16" s="4" t="s">
        <v>1</v>
      </c>
      <c r="U16" s="4" t="s">
        <v>2</v>
      </c>
      <c r="V16" s="4" t="s">
        <v>3</v>
      </c>
      <c r="W16" s="4" t="s">
        <v>23</v>
      </c>
      <c r="X16" s="4" t="s">
        <v>24</v>
      </c>
    </row>
    <row r="17" spans="1:24" x14ac:dyDescent="0.25">
      <c r="A17" s="7" t="s">
        <v>0</v>
      </c>
      <c r="B17" s="3" t="s">
        <v>1</v>
      </c>
      <c r="C17" s="3" t="s">
        <v>2</v>
      </c>
      <c r="D17" s="3" t="s">
        <v>3</v>
      </c>
      <c r="E17" s="3" t="s">
        <v>23</v>
      </c>
      <c r="F17" s="3" t="s">
        <v>24</v>
      </c>
      <c r="G17" s="3"/>
      <c r="H17" s="7" t="s">
        <v>4</v>
      </c>
      <c r="J17" s="27" t="s">
        <v>6</v>
      </c>
      <c r="K17" s="28"/>
      <c r="L17" s="28"/>
      <c r="M17" s="29"/>
      <c r="N17" s="17"/>
      <c r="O17" s="17"/>
      <c r="P17" s="4">
        <f>SUM(P12:P16)</f>
        <v>88.98</v>
      </c>
      <c r="Q17" s="9"/>
      <c r="R17" s="9"/>
      <c r="S17" s="4" t="s">
        <v>30</v>
      </c>
      <c r="T17" s="4" t="e">
        <f>SUM(#REF!)</f>
        <v>#REF!</v>
      </c>
      <c r="U17" s="4" t="e">
        <f>SUM(#REF!)</f>
        <v>#REF!</v>
      </c>
      <c r="V17" s="4" t="e">
        <f>SUM(#REF!)</f>
        <v>#REF!</v>
      </c>
      <c r="W17" s="4" t="e">
        <f>SUM(#REF!)</f>
        <v>#REF!</v>
      </c>
      <c r="X17" s="1" t="e">
        <f>SUM(#REF!)</f>
        <v>#REF!</v>
      </c>
    </row>
    <row r="18" spans="1:24" x14ac:dyDescent="0.25">
      <c r="A18" s="4" t="s">
        <v>1</v>
      </c>
      <c r="B18" s="4">
        <f>P4</f>
        <v>4.96</v>
      </c>
      <c r="C18" s="4">
        <f>P5</f>
        <v>10.31</v>
      </c>
      <c r="D18" s="4">
        <f>P6</f>
        <v>23.11</v>
      </c>
      <c r="E18" s="4">
        <f>P7</f>
        <v>46.97</v>
      </c>
      <c r="F18" s="4">
        <f>P8</f>
        <v>85</v>
      </c>
      <c r="G18" s="1">
        <f>SUM(B18:F18)</f>
        <v>170.35</v>
      </c>
      <c r="H18" s="1">
        <f>G18/G23</f>
        <v>0.51271154430161825</v>
      </c>
      <c r="S18" s="4" t="s">
        <v>31</v>
      </c>
      <c r="T18" s="4" t="e">
        <f>SUM(#REF!)</f>
        <v>#REF!</v>
      </c>
      <c r="U18" s="4" t="e">
        <f>SUM(#REF!)</f>
        <v>#REF!</v>
      </c>
      <c r="V18" s="4" t="e">
        <f>SUM(#REF!)</f>
        <v>#REF!</v>
      </c>
      <c r="W18" s="4" t="e">
        <f>SUM(#REF!)</f>
        <v>#REF!</v>
      </c>
      <c r="X18" s="1" t="e">
        <f>SUM(#REF!)</f>
        <v>#REF!</v>
      </c>
    </row>
    <row r="19" spans="1:24" x14ac:dyDescent="0.25">
      <c r="A19" s="4" t="s">
        <v>2</v>
      </c>
      <c r="B19" s="4">
        <f>P12</f>
        <v>2.7300000000000004</v>
      </c>
      <c r="C19" s="4">
        <f>P13</f>
        <v>4.96</v>
      </c>
      <c r="D19" s="4">
        <f>P14</f>
        <v>10.700000000000001</v>
      </c>
      <c r="E19" s="4">
        <f>P15</f>
        <v>23.62</v>
      </c>
      <c r="F19" s="4">
        <f>P16</f>
        <v>46.97</v>
      </c>
      <c r="G19" s="1">
        <f>SUM(B19:F19)</f>
        <v>88.98</v>
      </c>
      <c r="H19" s="1">
        <f>G19/G23</f>
        <v>0.26780788501296149</v>
      </c>
      <c r="J19" s="8" t="s">
        <v>0</v>
      </c>
      <c r="K19" s="4" t="s">
        <v>1</v>
      </c>
      <c r="L19" s="4" t="s">
        <v>2</v>
      </c>
      <c r="M19" s="4" t="s">
        <v>3</v>
      </c>
      <c r="N19" s="4" t="s">
        <v>23</v>
      </c>
      <c r="O19" s="4" t="s">
        <v>24</v>
      </c>
      <c r="P19" s="4"/>
      <c r="Q19" s="9"/>
      <c r="R19" s="9"/>
      <c r="S19" s="4" t="s">
        <v>32</v>
      </c>
      <c r="T19" s="4" t="e">
        <f>SUM(#REF!)</f>
        <v>#REF!</v>
      </c>
      <c r="U19" s="4" t="e">
        <f>SUM(#REF!)</f>
        <v>#REF!</v>
      </c>
      <c r="V19" s="4" t="e">
        <f>SUM(#REF!)</f>
        <v>#REF!</v>
      </c>
      <c r="W19" s="4" t="e">
        <f>SUM(#REF!)</f>
        <v>#REF!</v>
      </c>
      <c r="X19" s="1" t="e">
        <f>SUM(#REF!)</f>
        <v>#REF!</v>
      </c>
    </row>
    <row r="20" spans="1:24" x14ac:dyDescent="0.25">
      <c r="A20" s="4" t="s">
        <v>3</v>
      </c>
      <c r="B20" s="4">
        <f>P20</f>
        <v>1.4789000000000001</v>
      </c>
      <c r="C20" s="4">
        <f>P21</f>
        <v>2.5600000000000005</v>
      </c>
      <c r="D20" s="4">
        <f>P22</f>
        <v>4.9800000000000004</v>
      </c>
      <c r="E20" s="4">
        <f>P23</f>
        <v>10.700000000000001</v>
      </c>
      <c r="F20" s="4">
        <f>P24</f>
        <v>23.11</v>
      </c>
      <c r="G20" s="21">
        <f>SUM(B20:F20)</f>
        <v>42.828900000000004</v>
      </c>
      <c r="H20" s="1">
        <f>G20/G23</f>
        <v>0.12890444062071957</v>
      </c>
      <c r="J20" s="4" t="s">
        <v>1</v>
      </c>
      <c r="K20" s="4">
        <f>C11*C9</f>
        <v>0.2</v>
      </c>
      <c r="L20" s="4">
        <f>D11*C10</f>
        <v>0.10890000000000001</v>
      </c>
      <c r="M20" s="4">
        <f>E11*C11</f>
        <v>0.2</v>
      </c>
      <c r="N20" s="4">
        <f>F11*C12</f>
        <v>0.42000000000000004</v>
      </c>
      <c r="O20" s="4">
        <f>G11*C13</f>
        <v>0.55000000000000004</v>
      </c>
      <c r="P20" s="4">
        <f>SUM(K20:O20)</f>
        <v>1.4789000000000001</v>
      </c>
      <c r="Q20" s="9"/>
      <c r="R20" s="9"/>
      <c r="S20" s="4" t="s">
        <v>33</v>
      </c>
      <c r="T20" s="4" t="e">
        <f>SUM(#REF!)</f>
        <v>#REF!</v>
      </c>
      <c r="U20" s="4" t="e">
        <f>SUM(#REF!)</f>
        <v>#REF!</v>
      </c>
      <c r="V20" s="4" t="e">
        <f>SUM(#REF!)</f>
        <v>#REF!</v>
      </c>
      <c r="W20" s="4" t="e">
        <f>SUM(#REF!)</f>
        <v>#REF!</v>
      </c>
      <c r="X20" s="1" t="e">
        <f>SUM(#REF!)</f>
        <v>#REF!</v>
      </c>
    </row>
    <row r="21" spans="1:24" x14ac:dyDescent="0.25">
      <c r="A21" s="4" t="s">
        <v>23</v>
      </c>
      <c r="B21" s="4">
        <f>P28</f>
        <v>0.74199999999999999</v>
      </c>
      <c r="C21" s="4">
        <f>P29</f>
        <v>1.2589000000000001</v>
      </c>
      <c r="D21" s="4">
        <f>P30</f>
        <v>2.5600000000000005</v>
      </c>
      <c r="E21" s="4">
        <f>P31</f>
        <v>4.96</v>
      </c>
      <c r="F21" s="4">
        <f>P32</f>
        <v>10.31</v>
      </c>
      <c r="G21" s="1">
        <f>SUM(B21:F21)</f>
        <v>19.8309</v>
      </c>
      <c r="H21" s="1">
        <f>G21/G23</f>
        <v>5.9686124824719466E-2</v>
      </c>
      <c r="J21" s="4" t="s">
        <v>2</v>
      </c>
      <c r="K21" s="4">
        <f>C11*D9</f>
        <v>0.60000000000000009</v>
      </c>
      <c r="L21" s="4">
        <f>D11*D10</f>
        <v>0.33</v>
      </c>
      <c r="M21" s="4">
        <f>E11*D11</f>
        <v>0.33</v>
      </c>
      <c r="N21" s="4">
        <f>F11*D12</f>
        <v>0.60000000000000009</v>
      </c>
      <c r="O21" s="4">
        <f>G11*D13</f>
        <v>0.70000000000000007</v>
      </c>
      <c r="P21" s="4">
        <f>SUM(K21:O21)</f>
        <v>2.5600000000000005</v>
      </c>
      <c r="Q21" s="9"/>
      <c r="R21" s="9"/>
      <c r="S21" s="4" t="s">
        <v>34</v>
      </c>
      <c r="T21" s="4" t="e">
        <f>SUM(#REF!)</f>
        <v>#REF!</v>
      </c>
      <c r="U21" s="4" t="e">
        <f>SUM(#REF!)</f>
        <v>#REF!</v>
      </c>
      <c r="V21" s="4" t="e">
        <f>SUM(#REF!)</f>
        <v>#REF!</v>
      </c>
      <c r="W21" s="4" t="e">
        <f>SUM(#REF!)</f>
        <v>#REF!</v>
      </c>
      <c r="X21" s="1" t="e">
        <f>SUM(#REF!)</f>
        <v>#REF!</v>
      </c>
    </row>
    <row r="22" spans="1:24" x14ac:dyDescent="0.25">
      <c r="A22" s="4" t="s">
        <v>24</v>
      </c>
      <c r="B22" s="4">
        <f>P36</f>
        <v>0.35239999999999999</v>
      </c>
      <c r="C22" s="4">
        <f>P37</f>
        <v>0.7420000000000001</v>
      </c>
      <c r="D22" s="4">
        <f>P38</f>
        <v>1.4789000000000001</v>
      </c>
      <c r="E22" s="4">
        <f>P39</f>
        <v>2.7300000000000004</v>
      </c>
      <c r="F22" s="4">
        <f>P40</f>
        <v>4.96</v>
      </c>
      <c r="G22" s="1">
        <f>SUM(B22:F22)</f>
        <v>10.263300000000001</v>
      </c>
      <c r="H22" s="1">
        <f>G22/G23</f>
        <v>3.0890005239981207E-2</v>
      </c>
      <c r="J22" s="4" t="s">
        <v>3</v>
      </c>
      <c r="K22" s="4">
        <f>C11*E9</f>
        <v>1</v>
      </c>
      <c r="L22" s="4">
        <f>D11*E10</f>
        <v>0.99</v>
      </c>
      <c r="M22" s="4">
        <f>E11*E11</f>
        <v>1</v>
      </c>
      <c r="N22" s="4">
        <f>F11*E12</f>
        <v>0.99</v>
      </c>
      <c r="O22" s="4">
        <f>G11*E13</f>
        <v>1</v>
      </c>
      <c r="P22" s="4">
        <f>SUM(K22:O22)</f>
        <v>4.9800000000000004</v>
      </c>
      <c r="Q22" s="9"/>
      <c r="R22" s="9"/>
      <c r="S22" s="4" t="s">
        <v>35</v>
      </c>
      <c r="T22" s="4" t="e">
        <f>SUM(#REF!)</f>
        <v>#REF!</v>
      </c>
      <c r="U22" s="4" t="e">
        <f>SUM(#REF!)</f>
        <v>#REF!</v>
      </c>
      <c r="V22" s="4" t="e">
        <f>SUM(#REF!)</f>
        <v>#REF!</v>
      </c>
      <c r="W22" s="4" t="e">
        <f>SUM(#REF!)</f>
        <v>#REF!</v>
      </c>
      <c r="X22" s="1" t="e">
        <f>SUM(#REF!)</f>
        <v>#REF!</v>
      </c>
    </row>
    <row r="23" spans="1:24" x14ac:dyDescent="0.25">
      <c r="A23" s="32" t="s">
        <v>7</v>
      </c>
      <c r="B23" s="33"/>
      <c r="C23" s="33"/>
      <c r="D23" s="34"/>
      <c r="E23" s="19"/>
      <c r="F23" s="19"/>
      <c r="G23" s="2">
        <f>P9+P17+P25+P33+P41</f>
        <v>332.25310000000002</v>
      </c>
      <c r="H23" s="2"/>
      <c r="J23" s="4" t="s">
        <v>23</v>
      </c>
      <c r="K23" s="4">
        <f>C11*F9</f>
        <v>1.4000000000000001</v>
      </c>
      <c r="L23" s="4">
        <f>D11*F10</f>
        <v>1.6500000000000001</v>
      </c>
      <c r="M23" s="4">
        <f>E11*F11</f>
        <v>3</v>
      </c>
      <c r="N23" s="4">
        <f>F11*F12</f>
        <v>3</v>
      </c>
      <c r="O23" s="4">
        <f>G11*F13</f>
        <v>1.6500000000000001</v>
      </c>
      <c r="P23" s="4">
        <f>SUM(K23:O23)</f>
        <v>10.700000000000001</v>
      </c>
      <c r="Q23" s="9"/>
      <c r="R23" s="9"/>
      <c r="S23" s="4" t="s">
        <v>36</v>
      </c>
      <c r="T23" s="4" t="e">
        <f>SUM(#REF!)</f>
        <v>#REF!</v>
      </c>
      <c r="U23" s="4" t="e">
        <f>SUM(#REF!)</f>
        <v>#REF!</v>
      </c>
      <c r="V23" s="4" t="e">
        <f>SUM(#REF!)</f>
        <v>#REF!</v>
      </c>
      <c r="W23" s="4" t="e">
        <f>SUM(#REF!)</f>
        <v>#REF!</v>
      </c>
      <c r="X23" s="1" t="e">
        <f>SUM(#REF!)</f>
        <v>#REF!</v>
      </c>
    </row>
    <row r="24" spans="1:24" x14ac:dyDescent="0.25">
      <c r="J24" s="4" t="s">
        <v>24</v>
      </c>
      <c r="K24" s="4">
        <f>C11*G9</f>
        <v>1.8</v>
      </c>
      <c r="L24" s="4">
        <f>D11*G10</f>
        <v>2.31</v>
      </c>
      <c r="M24" s="4">
        <f>E11*G11</f>
        <v>5</v>
      </c>
      <c r="N24" s="4">
        <f>F11*G12</f>
        <v>9</v>
      </c>
      <c r="O24" s="4">
        <f>G11*G13</f>
        <v>5</v>
      </c>
      <c r="P24" s="4">
        <f>SUM(K24:O24)</f>
        <v>23.11</v>
      </c>
      <c r="Q24" s="9"/>
      <c r="R24" s="9"/>
      <c r="S24" s="4" t="s">
        <v>37</v>
      </c>
      <c r="T24" s="4" t="e">
        <f>SUM(#REF!)</f>
        <v>#REF!</v>
      </c>
      <c r="U24" s="4" t="e">
        <f>SUM(#REF!)</f>
        <v>#REF!</v>
      </c>
      <c r="V24" s="4" t="e">
        <f>SUM(#REF!)</f>
        <v>#REF!</v>
      </c>
      <c r="W24" s="4" t="e">
        <f>SUM(#REF!)</f>
        <v>#REF!</v>
      </c>
      <c r="X24" s="1" t="e">
        <f>SUM(#REF!)</f>
        <v>#REF!</v>
      </c>
    </row>
    <row r="25" spans="1:24" x14ac:dyDescent="0.25">
      <c r="J25" s="27" t="s">
        <v>9</v>
      </c>
      <c r="K25" s="28"/>
      <c r="L25" s="28"/>
      <c r="M25" s="29"/>
      <c r="N25" s="17"/>
      <c r="O25" s="17"/>
      <c r="P25" s="4">
        <f>SUM(P20:P24)</f>
        <v>42.828900000000004</v>
      </c>
      <c r="Q25" s="9"/>
      <c r="S25" s="4" t="s">
        <v>38</v>
      </c>
      <c r="T25" s="4" t="e">
        <f>SUM(#REF!)</f>
        <v>#REF!</v>
      </c>
      <c r="U25" s="4" t="e">
        <f>SUM(#REF!)</f>
        <v>#REF!</v>
      </c>
      <c r="V25" s="4" t="e">
        <f>SUM(#REF!)</f>
        <v>#REF!</v>
      </c>
      <c r="W25" s="4" t="e">
        <f>SUM(#REF!)</f>
        <v>#REF!</v>
      </c>
      <c r="X25" s="1" t="e">
        <f>SUM(#REF!)</f>
        <v>#REF!</v>
      </c>
    </row>
    <row r="26" spans="1:24" x14ac:dyDescent="0.25">
      <c r="J26" s="26"/>
      <c r="K26" s="26"/>
      <c r="L26" s="26"/>
      <c r="M26" s="26"/>
      <c r="N26" s="26"/>
      <c r="O26" s="26"/>
      <c r="P26" s="26"/>
      <c r="S26" s="4" t="s">
        <v>39</v>
      </c>
      <c r="T26" s="4" t="e">
        <f>SUM(#REF!)</f>
        <v>#REF!</v>
      </c>
      <c r="U26" s="4" t="e">
        <f>SUM(#REF!)</f>
        <v>#REF!</v>
      </c>
      <c r="V26" s="4" t="e">
        <f>SUM(#REF!)</f>
        <v>#REF!</v>
      </c>
      <c r="W26" s="4" t="e">
        <f>SUM(#REF!)</f>
        <v>#REF!</v>
      </c>
      <c r="X26" s="1" t="e">
        <f>SUM(#REF!)</f>
        <v>#REF!</v>
      </c>
    </row>
    <row r="27" spans="1:24" x14ac:dyDescent="0.25">
      <c r="J27" s="8" t="s">
        <v>0</v>
      </c>
      <c r="K27" s="4" t="s">
        <v>1</v>
      </c>
      <c r="L27" s="4" t="s">
        <v>2</v>
      </c>
      <c r="M27" s="4" t="s">
        <v>3</v>
      </c>
      <c r="N27" s="4" t="s">
        <v>23</v>
      </c>
      <c r="O27" s="4" t="s">
        <v>24</v>
      </c>
      <c r="P27" s="4"/>
      <c r="S27" s="4" t="s">
        <v>40</v>
      </c>
      <c r="T27" s="4" t="e">
        <f>SUM(#REF!)</f>
        <v>#REF!</v>
      </c>
      <c r="U27" s="4" t="e">
        <f>SUM(#REF!)</f>
        <v>#REF!</v>
      </c>
      <c r="V27" s="4" t="e">
        <f>SUM(#REF!)</f>
        <v>#REF!</v>
      </c>
      <c r="W27" s="4" t="e">
        <f>SUM(#REF!)</f>
        <v>#REF!</v>
      </c>
      <c r="X27" s="1" t="e">
        <f>SUM(#REF!)</f>
        <v>#REF!</v>
      </c>
    </row>
    <row r="28" spans="1:24" x14ac:dyDescent="0.25">
      <c r="J28" s="16" t="s">
        <v>1</v>
      </c>
      <c r="K28" s="4">
        <f>C12*C9</f>
        <v>0.14000000000000001</v>
      </c>
      <c r="L28" s="4">
        <f>D12*C10</f>
        <v>6.6000000000000003E-2</v>
      </c>
      <c r="M28" s="4">
        <f>E12*C11</f>
        <v>6.6000000000000003E-2</v>
      </c>
      <c r="N28" s="4">
        <f>F12*C12</f>
        <v>0.14000000000000001</v>
      </c>
      <c r="O28" s="4">
        <f>G12*C13</f>
        <v>0.33</v>
      </c>
      <c r="P28" s="4">
        <f>SUM(K28:O28)</f>
        <v>0.74199999999999999</v>
      </c>
      <c r="S28" s="4" t="s">
        <v>41</v>
      </c>
      <c r="T28" s="4" t="e">
        <f>SUM(#REF!)</f>
        <v>#REF!</v>
      </c>
      <c r="U28" s="4" t="e">
        <f>SUM(#REF!)</f>
        <v>#REF!</v>
      </c>
      <c r="V28" s="4" t="e">
        <f>SUM(#REF!)</f>
        <v>#REF!</v>
      </c>
      <c r="W28" s="4" t="e">
        <f>SUM(#REF!)</f>
        <v>#REF!</v>
      </c>
      <c r="X28" s="1" t="e">
        <f>SUM(#REF!)</f>
        <v>#REF!</v>
      </c>
    </row>
    <row r="29" spans="1:24" x14ac:dyDescent="0.25">
      <c r="J29" s="16" t="s">
        <v>2</v>
      </c>
      <c r="K29" s="4">
        <f>C12*D9</f>
        <v>0.42000000000000004</v>
      </c>
      <c r="L29" s="4">
        <f>D12*D10</f>
        <v>0.2</v>
      </c>
      <c r="M29" s="4">
        <f>E12*D11</f>
        <v>0.10890000000000001</v>
      </c>
      <c r="N29" s="4">
        <f>F12*D12</f>
        <v>0.2</v>
      </c>
      <c r="O29" s="4">
        <f>G12*C13</f>
        <v>0.33</v>
      </c>
      <c r="P29" s="4">
        <f>SUM(K29:O29)</f>
        <v>1.2589000000000001</v>
      </c>
      <c r="S29" s="4" t="s">
        <v>42</v>
      </c>
      <c r="T29" s="4" t="e">
        <f>SUM(#REF!)</f>
        <v>#REF!</v>
      </c>
      <c r="U29" s="4" t="e">
        <f>SUM(#REF!)</f>
        <v>#REF!</v>
      </c>
      <c r="V29" s="4" t="e">
        <f>SUM(#REF!)</f>
        <v>#REF!</v>
      </c>
      <c r="W29" s="4" t="e">
        <f>SUM(#REF!)</f>
        <v>#REF!</v>
      </c>
      <c r="X29" s="1" t="e">
        <f>SUM(#REF!)</f>
        <v>#REF!</v>
      </c>
    </row>
    <row r="30" spans="1:24" x14ac:dyDescent="0.25">
      <c r="J30" s="16" t="s">
        <v>3</v>
      </c>
      <c r="K30" s="4">
        <f>C12*E9</f>
        <v>0.70000000000000007</v>
      </c>
      <c r="L30" s="4">
        <f>D12*E10</f>
        <v>0.60000000000000009</v>
      </c>
      <c r="M30" s="4">
        <f>E12*E11</f>
        <v>0.33</v>
      </c>
      <c r="N30" s="4">
        <f>F12*E12</f>
        <v>0.33</v>
      </c>
      <c r="O30" s="4">
        <f>G12*E13</f>
        <v>0.60000000000000009</v>
      </c>
      <c r="P30" s="4">
        <f>SUM(K30:O30)</f>
        <v>2.5600000000000005</v>
      </c>
      <c r="Q30" s="9"/>
      <c r="R30" s="9"/>
      <c r="S30" s="4" t="s">
        <v>43</v>
      </c>
      <c r="T30" s="4" t="e">
        <f>SUM(#REF!)</f>
        <v>#REF!</v>
      </c>
      <c r="U30" s="4" t="e">
        <f>SUM(#REF!)</f>
        <v>#REF!</v>
      </c>
      <c r="V30" s="4" t="e">
        <f>SUM(#REF!)</f>
        <v>#REF!</v>
      </c>
      <c r="W30" s="4" t="e">
        <f>SUM(#REF!)</f>
        <v>#REF!</v>
      </c>
      <c r="X30" s="1" t="e">
        <f>SUM(#REF!)</f>
        <v>#REF!</v>
      </c>
    </row>
    <row r="31" spans="1:24" x14ac:dyDescent="0.25">
      <c r="J31" s="16" t="s">
        <v>23</v>
      </c>
      <c r="K31" s="4">
        <f>C12*F9</f>
        <v>0.98000000000000009</v>
      </c>
      <c r="L31" s="4">
        <f>D12*F10</f>
        <v>1</v>
      </c>
      <c r="M31" s="4">
        <f>E12*F11</f>
        <v>0.99</v>
      </c>
      <c r="N31" s="4">
        <f>F12*F12</f>
        <v>1</v>
      </c>
      <c r="O31" s="4">
        <f>G12*F13</f>
        <v>0.99</v>
      </c>
      <c r="P31" s="4">
        <f>SUM(K31:O31)</f>
        <v>4.96</v>
      </c>
      <c r="Q31" s="9"/>
      <c r="R31" s="9"/>
      <c r="S31" s="4" t="s">
        <v>44</v>
      </c>
      <c r="T31" s="4" t="e">
        <f>SUM(#REF!)</f>
        <v>#REF!</v>
      </c>
      <c r="U31" s="4" t="e">
        <f>SUM(#REF!)</f>
        <v>#REF!</v>
      </c>
      <c r="V31" s="4" t="e">
        <f>SUM(#REF!)</f>
        <v>#REF!</v>
      </c>
      <c r="W31" s="4" t="e">
        <f>SUM(#REF!)</f>
        <v>#REF!</v>
      </c>
      <c r="X31" s="1" t="e">
        <f>SUM(#REF!)</f>
        <v>#REF!</v>
      </c>
    </row>
    <row r="32" spans="1:24" x14ac:dyDescent="0.25">
      <c r="J32" s="16" t="s">
        <v>24</v>
      </c>
      <c r="K32" s="4">
        <f>C12*G9</f>
        <v>1.2600000000000002</v>
      </c>
      <c r="L32" s="4">
        <f>D12*G10</f>
        <v>1.4000000000000001</v>
      </c>
      <c r="M32" s="4">
        <f>E12*G11</f>
        <v>1.6500000000000001</v>
      </c>
      <c r="N32" s="4">
        <f>F12*G12</f>
        <v>3</v>
      </c>
      <c r="O32" s="4">
        <f>G12*G13</f>
        <v>3</v>
      </c>
      <c r="P32" s="4">
        <f>SUM(K32:O32)</f>
        <v>10.31</v>
      </c>
      <c r="Q32" s="9"/>
      <c r="R32" s="9"/>
      <c r="S32" s="9"/>
      <c r="T32" s="9"/>
      <c r="U32" s="9"/>
      <c r="V32" s="9"/>
      <c r="W32" s="9"/>
    </row>
    <row r="33" spans="10:23" x14ac:dyDescent="0.25">
      <c r="J33" s="27" t="s">
        <v>27</v>
      </c>
      <c r="K33" s="28"/>
      <c r="L33" s="28"/>
      <c r="M33" s="29"/>
      <c r="N33" s="17"/>
      <c r="O33" s="17"/>
      <c r="P33" s="4">
        <f>SUM(P28:P32)</f>
        <v>19.8309</v>
      </c>
      <c r="Q33" s="9"/>
      <c r="R33" s="9"/>
      <c r="S33" s="9"/>
      <c r="T33" s="9"/>
      <c r="U33" s="9"/>
      <c r="V33" s="9"/>
      <c r="W33" s="9"/>
    </row>
    <row r="35" spans="10:23" x14ac:dyDescent="0.25">
      <c r="J35" s="8" t="s">
        <v>0</v>
      </c>
      <c r="K35" s="4" t="s">
        <v>1</v>
      </c>
      <c r="L35" s="4" t="s">
        <v>2</v>
      </c>
      <c r="M35" s="4" t="s">
        <v>3</v>
      </c>
      <c r="N35" s="4" t="s">
        <v>23</v>
      </c>
      <c r="O35" s="4" t="s">
        <v>24</v>
      </c>
      <c r="P35" s="4"/>
      <c r="R35" s="11" t="s">
        <v>46</v>
      </c>
      <c r="S35" s="22" t="s">
        <v>48</v>
      </c>
    </row>
    <row r="36" spans="10:23" x14ac:dyDescent="0.25">
      <c r="J36" s="16" t="s">
        <v>1</v>
      </c>
      <c r="K36" s="4">
        <f>C13*C9</f>
        <v>0.11</v>
      </c>
      <c r="L36" s="4">
        <f>D13*C10</f>
        <v>4.6200000000000005E-2</v>
      </c>
      <c r="M36" s="4">
        <f>E13*C11</f>
        <v>4.0000000000000008E-2</v>
      </c>
      <c r="N36" s="4">
        <f>F13*C12</f>
        <v>4.6200000000000005E-2</v>
      </c>
      <c r="O36" s="4">
        <f>G13*C13</f>
        <v>0.11</v>
      </c>
      <c r="P36" s="4">
        <f>SUM(K36:O36)</f>
        <v>0.35239999999999999</v>
      </c>
      <c r="S36" t="s">
        <v>30</v>
      </c>
      <c r="T36" t="e">
        <f>(T17*H18)+(U17*H19)+(V17*H20)+(W17*H21)+(X17*H22)</f>
        <v>#REF!</v>
      </c>
    </row>
    <row r="37" spans="10:23" x14ac:dyDescent="0.25">
      <c r="J37" s="16" t="s">
        <v>2</v>
      </c>
      <c r="K37" s="4">
        <f>C13*D9</f>
        <v>0.33</v>
      </c>
      <c r="L37" s="4">
        <f>D13*D10</f>
        <v>0.14000000000000001</v>
      </c>
      <c r="M37" s="4">
        <f>E13*D11</f>
        <v>6.6000000000000003E-2</v>
      </c>
      <c r="N37" s="4">
        <f>F13*D12</f>
        <v>6.6000000000000003E-2</v>
      </c>
      <c r="O37" s="4">
        <f>G13*D13</f>
        <v>0.14000000000000001</v>
      </c>
      <c r="P37" s="4">
        <f>SUM(K37:O37)</f>
        <v>0.7420000000000001</v>
      </c>
      <c r="S37" t="s">
        <v>31</v>
      </c>
      <c r="T37" t="e">
        <f>(T18*H18)+(U18*H19)+(V18*H20)+(W18*H21)+(X18*H22)</f>
        <v>#REF!</v>
      </c>
    </row>
    <row r="38" spans="10:23" x14ac:dyDescent="0.25">
      <c r="J38" s="16" t="s">
        <v>3</v>
      </c>
      <c r="K38" s="4">
        <f>C13*E9</f>
        <v>0.55000000000000004</v>
      </c>
      <c r="L38" s="4">
        <f>D13*E10</f>
        <v>0.42000000000000004</v>
      </c>
      <c r="M38" s="4">
        <f>E13*E11</f>
        <v>0.2</v>
      </c>
      <c r="N38" s="4">
        <f>F13*E12</f>
        <v>0.10890000000000001</v>
      </c>
      <c r="O38" s="4">
        <f>G13*E13</f>
        <v>0.2</v>
      </c>
      <c r="P38" s="4">
        <f>SUM(K38:O38)</f>
        <v>1.4789000000000001</v>
      </c>
      <c r="S38" t="s">
        <v>32</v>
      </c>
      <c r="T38" t="e">
        <f>(T19*H18)+(U19*H19)+(V19*H20)+(W19*H21)+(X19*H22)</f>
        <v>#REF!</v>
      </c>
    </row>
    <row r="39" spans="10:23" x14ac:dyDescent="0.25">
      <c r="J39" s="16" t="s">
        <v>23</v>
      </c>
      <c r="K39" s="4">
        <f>C13*F9</f>
        <v>0.77</v>
      </c>
      <c r="L39" s="4">
        <f>D13*F10</f>
        <v>0.70000000000000007</v>
      </c>
      <c r="M39" s="4">
        <f>E13*F11</f>
        <v>0.60000000000000009</v>
      </c>
      <c r="N39" s="4">
        <f>F13*F12</f>
        <v>0.33</v>
      </c>
      <c r="O39" s="4">
        <f>G13*F13</f>
        <v>0.33</v>
      </c>
      <c r="P39" s="4">
        <f>SUM(K39:O39)</f>
        <v>2.7300000000000004</v>
      </c>
      <c r="S39" t="s">
        <v>33</v>
      </c>
      <c r="T39" t="e">
        <f>(T20*H18)+(U20*H19)+(V20*H20)+(W20*H21)+(X20*H22)</f>
        <v>#REF!</v>
      </c>
    </row>
    <row r="40" spans="10:23" x14ac:dyDescent="0.25">
      <c r="J40" s="16" t="s">
        <v>24</v>
      </c>
      <c r="K40" s="4">
        <f>C13*G9</f>
        <v>0.99</v>
      </c>
      <c r="L40" s="4">
        <f>D13*G10</f>
        <v>0.98000000000000009</v>
      </c>
      <c r="M40" s="4">
        <f>E13*G11</f>
        <v>1</v>
      </c>
      <c r="N40" s="4">
        <f>F13*G12</f>
        <v>0.99</v>
      </c>
      <c r="O40" s="4">
        <f>G13*G13</f>
        <v>1</v>
      </c>
      <c r="P40" s="4">
        <f>SUM(K40:O40)</f>
        <v>4.96</v>
      </c>
      <c r="S40" t="s">
        <v>34</v>
      </c>
      <c r="T40" t="e">
        <f>(T21*H18)+(U21*H19)+(V21*H20)+(W21*H21)+(X21*H22)</f>
        <v>#REF!</v>
      </c>
    </row>
    <row r="41" spans="10:23" x14ac:dyDescent="0.25">
      <c r="J41" s="27" t="s">
        <v>29</v>
      </c>
      <c r="K41" s="28"/>
      <c r="L41" s="28"/>
      <c r="M41" s="29"/>
      <c r="N41" s="17"/>
      <c r="O41" s="17"/>
      <c r="P41" s="4">
        <f>SUM(P36:P40)</f>
        <v>10.263300000000001</v>
      </c>
      <c r="S41" t="s">
        <v>35</v>
      </c>
      <c r="T41" t="e">
        <f>(T22*H18)+(U22*H19)+(V22*H20)+(W22*H21)+(X22*H22)</f>
        <v>#REF!</v>
      </c>
    </row>
    <row r="42" spans="10:23" x14ac:dyDescent="0.25">
      <c r="S42" t="s">
        <v>36</v>
      </c>
      <c r="T42" t="e">
        <f>(T23*H18)+(U23*H19)+(V23*H20)+(W23*H21)+(X23*H22)</f>
        <v>#REF!</v>
      </c>
    </row>
    <row r="43" spans="10:23" x14ac:dyDescent="0.25">
      <c r="S43" t="s">
        <v>37</v>
      </c>
      <c r="T43" t="e">
        <f>(T24*H18)+(U24*H19)+(V24*H20)+(W24*H21)+(X24*H22)</f>
        <v>#REF!</v>
      </c>
    </row>
    <row r="44" spans="10:23" x14ac:dyDescent="0.25">
      <c r="S44" t="s">
        <v>38</v>
      </c>
      <c r="T44" t="e">
        <f>(T25*H18)+(U25*H19)+(V25*H20)+(W25*H21)+(X25*H22)</f>
        <v>#REF!</v>
      </c>
    </row>
    <row r="45" spans="10:23" x14ac:dyDescent="0.25">
      <c r="S45" t="s">
        <v>39</v>
      </c>
      <c r="T45" t="e">
        <f>(T26*H18)+(U26*H19)+(V26*H20)+(W26*H21)+(X26*H22)</f>
        <v>#REF!</v>
      </c>
    </row>
    <row r="46" spans="10:23" x14ac:dyDescent="0.25">
      <c r="S46" t="s">
        <v>40</v>
      </c>
      <c r="T46" t="e">
        <f>(T27*H18)+(U27*H19)+(V27*H20)+(W27*H21)+(X27*H22)</f>
        <v>#REF!</v>
      </c>
    </row>
    <row r="47" spans="10:23" x14ac:dyDescent="0.25">
      <c r="S47" t="s">
        <v>41</v>
      </c>
      <c r="T47" t="e">
        <f>(T28*H18)+(U28*H19)+(V28*H20)+(W28*H21)+(X28*H22)</f>
        <v>#REF!</v>
      </c>
    </row>
    <row r="48" spans="10:23" x14ac:dyDescent="0.25">
      <c r="S48" t="s">
        <v>42</v>
      </c>
      <c r="T48" t="e">
        <f>(T29*H18)+(U29*H19)+(V29*H20)+(W29*H21)+(X29*H22)</f>
        <v>#REF!</v>
      </c>
    </row>
    <row r="49" spans="19:20" x14ac:dyDescent="0.25">
      <c r="S49" t="s">
        <v>43</v>
      </c>
      <c r="T49" t="e">
        <f>(T30*H18)+(U30*H19)+(V30*H20)+(W30*H21)+(X30*H22)</f>
        <v>#REF!</v>
      </c>
    </row>
    <row r="50" spans="19:20" x14ac:dyDescent="0.25">
      <c r="S50" t="s">
        <v>44</v>
      </c>
      <c r="T50" t="e">
        <f>(T31*H18)+(U31*H19)+(V31*H20)+(W31*H21)+(X31*H22)</f>
        <v>#REF!</v>
      </c>
    </row>
  </sheetData>
  <mergeCells count="13">
    <mergeCell ref="J41:M41"/>
    <mergeCell ref="J9:M9"/>
    <mergeCell ref="B16:H16"/>
    <mergeCell ref="J17:M17"/>
    <mergeCell ref="A23:D23"/>
    <mergeCell ref="J25:M25"/>
    <mergeCell ref="J33:M33"/>
    <mergeCell ref="A1:AC1"/>
    <mergeCell ref="B2:G2"/>
    <mergeCell ref="B3:G3"/>
    <mergeCell ref="J3:P3"/>
    <mergeCell ref="S3:U3"/>
    <mergeCell ref="B7:G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BDD5A-B4A2-404F-9CBB-EBFC1FFF42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Perhitungan Kriteria</vt:lpstr>
      <vt:lpstr>Perbandingan Subkriteria Absens</vt:lpstr>
      <vt:lpstr>Hasil Keseluruhan</vt:lpstr>
      <vt:lpstr>Perbandingan Pelanggaran</vt:lpstr>
      <vt:lpstr>Perbandingan Tanggung Jawab</vt:lpstr>
      <vt:lpstr>Perbandingan Loyalitas</vt:lpstr>
      <vt:lpstr>Perbandingan 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Achmad Suriansyah</cp:lastModifiedBy>
  <dcterms:created xsi:type="dcterms:W3CDTF">2020-05-02T10:40:42Z</dcterms:created>
  <dcterms:modified xsi:type="dcterms:W3CDTF">2024-06-19T14:44:55Z</dcterms:modified>
</cp:coreProperties>
</file>