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ger\Documents\GitHub\CarteHFProjet4A\Composants\"/>
    </mc:Choice>
  </mc:AlternateContent>
  <bookViews>
    <workbookView xWindow="0" yWindow="0" windowWidth="20400" windowHeight="7755" tabRatio="472"/>
  </bookViews>
  <sheets>
    <sheet name="info" sheetId="1" r:id="rId1"/>
  </sheets>
  <definedNames>
    <definedName name="Excel_BuiltIn__FilterDatabase_1">info!$A$10:$L$13</definedName>
  </definedNames>
  <calcPr calcId="152511"/>
</workbook>
</file>

<file path=xl/calcChain.xml><?xml version="1.0" encoding="utf-8"?>
<calcChain xmlns="http://schemas.openxmlformats.org/spreadsheetml/2006/main">
  <c r="J14" i="1" l="1"/>
  <c r="K14" i="1" s="1"/>
  <c r="L14" i="1" s="1"/>
  <c r="L11" i="1" l="1"/>
  <c r="K11" i="1"/>
  <c r="J12" i="1"/>
  <c r="K12" i="1" s="1"/>
  <c r="L12" i="1" s="1"/>
  <c r="J13" i="1"/>
  <c r="K13" i="1" s="1"/>
  <c r="L13" i="1" s="1"/>
  <c r="J11" i="1"/>
  <c r="B17" i="1" l="1"/>
  <c r="J15" i="1" l="1"/>
  <c r="K15" i="1" l="1"/>
  <c r="L15" i="1" s="1"/>
</calcChain>
</file>

<file path=xl/sharedStrings.xml><?xml version="1.0" encoding="utf-8"?>
<sst xmlns="http://schemas.openxmlformats.org/spreadsheetml/2006/main" count="33" uniqueCount="32">
  <si>
    <t>Fournisseur</t>
  </si>
  <si>
    <t>Nom</t>
  </si>
  <si>
    <t>Adresse</t>
  </si>
  <si>
    <t>Etudiants</t>
  </si>
  <si>
    <t>Promotion</t>
  </si>
  <si>
    <t>Encadrant</t>
  </si>
  <si>
    <t>Noms</t>
  </si>
  <si>
    <t>ARTUS</t>
  </si>
  <si>
    <t>Projet</t>
  </si>
  <si>
    <t>Type</t>
  </si>
  <si>
    <t>Electronique</t>
  </si>
  <si>
    <t>Identifiant (titre ou Id)</t>
  </si>
  <si>
    <t>N° nom.</t>
  </si>
  <si>
    <t>Références</t>
  </si>
  <si>
    <t>Devis</t>
  </si>
  <si>
    <t>Désignation produits, prestations</t>
  </si>
  <si>
    <t>N°inventaire</t>
  </si>
  <si>
    <t>Montant unitaire H.T.</t>
  </si>
  <si>
    <t>Quantité</t>
  </si>
  <si>
    <t>Montant H.T.</t>
  </si>
  <si>
    <t>Montant T.V.A.</t>
  </si>
  <si>
    <t>Montant T.T.C.</t>
  </si>
  <si>
    <t>Total de la commande</t>
  </si>
  <si>
    <t xml:space="preserve">Date </t>
  </si>
  <si>
    <t>MIKIELA</t>
  </si>
  <si>
    <t>DII4</t>
  </si>
  <si>
    <t xml:space="preserve">MICROCHIP - MCP1700T-3302E/MB - REGULATEUR LDO 0.25A CMS SOT-89-8 </t>
  </si>
  <si>
    <t>FARNELL</t>
  </si>
  <si>
    <t>MICROCHIP - MCP1700T-1802E/TT - REGULATEUR LDO +1.8V 1700 SOT-23-3</t>
  </si>
  <si>
    <t>BARANTN</t>
  </si>
  <si>
    <t xml:space="preserve">TXC - 9C-25.000MEEJ-T - XTAL, 25.000MHZ, 18PF, SMD, HC-49S </t>
  </si>
  <si>
    <t xml:space="preserve">TE CONNECTIVITY - 9-1879212-9 - RESISTANCE PRECISION 25R5 0.1% 0402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</si>
</sst>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&quot; €&quot;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/>
    <xf numFmtId="14" fontId="1" fillId="3" borderId="0" xfId="0" applyNumberFormat="1" applyFont="1" applyFill="1"/>
    <xf numFmtId="164" fontId="0" fillId="0" borderId="11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2" borderId="14" xfId="0" applyNumberFormat="1" applyFont="1" applyFill="1" applyBorder="1"/>
    <xf numFmtId="164" fontId="0" fillId="2" borderId="14" xfId="0" applyNumberFormat="1" applyFont="1" applyFill="1" applyBorder="1" applyAlignment="1">
      <alignment horizontal="right"/>
    </xf>
    <xf numFmtId="164" fontId="0" fillId="2" borderId="15" xfId="0" applyNumberFormat="1" applyFont="1" applyFill="1" applyBorder="1"/>
    <xf numFmtId="0" fontId="2" fillId="0" borderId="9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tabSelected="1" zoomScale="75" zoomScaleNormal="75" workbookViewId="0">
      <selection activeCell="B13" sqref="A1:XFD1048576"/>
    </sheetView>
  </sheetViews>
  <sheetFormatPr defaultColWidth="11.42578125" defaultRowHeight="12.75" x14ac:dyDescent="0.2"/>
  <cols>
    <col min="1" max="1" width="12.28515625" customWidth="1"/>
    <col min="2" max="2" width="17.140625" customWidth="1"/>
    <col min="3" max="3" width="14.42578125" customWidth="1"/>
    <col min="4" max="5" width="12.28515625" customWidth="1"/>
    <col min="6" max="6" width="30.28515625" customWidth="1"/>
    <col min="7" max="7" width="13.140625" customWidth="1"/>
    <col min="8" max="8" width="18.140625" style="1" customWidth="1"/>
    <col min="9" max="9" width="12.28515625" customWidth="1"/>
    <col min="10" max="10" width="15.140625" customWidth="1"/>
    <col min="11" max="11" width="15" customWidth="1"/>
    <col min="12" max="12" width="19.42578125" customWidth="1"/>
  </cols>
  <sheetData>
    <row r="1" spans="1:12" x14ac:dyDescent="0.2">
      <c r="A1" s="2" t="s">
        <v>0</v>
      </c>
      <c r="B1" s="3" t="s">
        <v>1</v>
      </c>
      <c r="C1" s="4" t="s">
        <v>27</v>
      </c>
    </row>
    <row r="2" spans="1:12" x14ac:dyDescent="0.2">
      <c r="A2" s="5"/>
      <c r="B2" s="6" t="s">
        <v>2</v>
      </c>
      <c r="C2" s="7"/>
    </row>
    <row r="4" spans="1:12" x14ac:dyDescent="0.2">
      <c r="A4" s="2" t="s">
        <v>3</v>
      </c>
      <c r="B4" s="3" t="s">
        <v>4</v>
      </c>
      <c r="C4" s="3" t="s">
        <v>25</v>
      </c>
      <c r="D4" s="4"/>
      <c r="F4" s="2" t="s">
        <v>5</v>
      </c>
      <c r="G4" s="3" t="s">
        <v>1</v>
      </c>
      <c r="H4" s="8" t="s">
        <v>29</v>
      </c>
    </row>
    <row r="5" spans="1:12" x14ac:dyDescent="0.2">
      <c r="A5" s="5"/>
      <c r="B5" s="6" t="s">
        <v>6</v>
      </c>
      <c r="C5" s="6" t="s">
        <v>7</v>
      </c>
      <c r="D5" s="7" t="s">
        <v>24</v>
      </c>
      <c r="F5" s="5"/>
      <c r="G5" s="6"/>
      <c r="H5" s="9"/>
    </row>
    <row r="7" spans="1:12" x14ac:dyDescent="0.2">
      <c r="A7" s="2" t="s">
        <v>8</v>
      </c>
      <c r="B7" s="3" t="s">
        <v>9</v>
      </c>
      <c r="C7" s="3" t="s">
        <v>10</v>
      </c>
      <c r="D7" s="4"/>
    </row>
    <row r="8" spans="1:12" x14ac:dyDescent="0.2">
      <c r="A8" s="5"/>
      <c r="B8" s="6" t="s">
        <v>11</v>
      </c>
      <c r="C8" s="6">
        <v>80</v>
      </c>
      <c r="D8" s="7"/>
    </row>
    <row r="9" spans="1:12" ht="15" customHeight="1" x14ac:dyDescent="0.2"/>
    <row r="10" spans="1:12" s="15" customFormat="1" ht="27" customHeight="1" x14ac:dyDescent="0.2">
      <c r="A10" s="10" t="s">
        <v>12</v>
      </c>
      <c r="B10" s="11" t="s">
        <v>13</v>
      </c>
      <c r="C10" s="12" t="s">
        <v>14</v>
      </c>
      <c r="D10" s="29" t="s">
        <v>15</v>
      </c>
      <c r="E10" s="29"/>
      <c r="F10" s="29"/>
      <c r="G10" s="12" t="s">
        <v>16</v>
      </c>
      <c r="H10" s="13" t="s">
        <v>17</v>
      </c>
      <c r="I10" s="12" t="s">
        <v>18</v>
      </c>
      <c r="J10" s="12" t="s">
        <v>19</v>
      </c>
      <c r="K10" s="12" t="s">
        <v>20</v>
      </c>
      <c r="L10" s="14" t="s">
        <v>21</v>
      </c>
    </row>
    <row r="11" spans="1:12" ht="25.5" customHeight="1" x14ac:dyDescent="0.2">
      <c r="A11" s="16"/>
      <c r="B11" s="17">
        <v>1439380</v>
      </c>
      <c r="C11" s="18"/>
      <c r="D11" s="30" t="s">
        <v>26</v>
      </c>
      <c r="E11" s="30"/>
      <c r="F11" s="30"/>
      <c r="G11" s="19"/>
      <c r="H11" s="25">
        <v>0.41599999999999998</v>
      </c>
      <c r="I11" s="20">
        <v>2</v>
      </c>
      <c r="J11" s="23">
        <f>H11*I11</f>
        <v>0.83199999999999996</v>
      </c>
      <c r="K11" s="24">
        <f>0.2*J11</f>
        <v>0.16639999999999999</v>
      </c>
      <c r="L11" s="24">
        <f>K11+J11</f>
        <v>0.99839999999999995</v>
      </c>
    </row>
    <row r="12" spans="1:12" ht="25.5" customHeight="1" x14ac:dyDescent="0.2">
      <c r="A12" s="16"/>
      <c r="B12" s="17">
        <v>1296591</v>
      </c>
      <c r="C12" s="18"/>
      <c r="D12" s="30" t="s">
        <v>28</v>
      </c>
      <c r="E12" s="30"/>
      <c r="F12" s="30"/>
      <c r="G12" s="19"/>
      <c r="H12" s="25">
        <v>0.36099999999999999</v>
      </c>
      <c r="I12" s="20">
        <v>3</v>
      </c>
      <c r="J12" s="23">
        <f t="shared" ref="J12:J13" si="0">H12*I12</f>
        <v>1.083</v>
      </c>
      <c r="K12" s="24">
        <f t="shared" ref="K12:K13" si="1">0.2*J12</f>
        <v>0.21660000000000001</v>
      </c>
      <c r="L12" s="24">
        <f>K12+J12</f>
        <v>1.2995999999999999</v>
      </c>
    </row>
    <row r="13" spans="1:12" ht="25.5" customHeight="1" x14ac:dyDescent="0.2">
      <c r="A13" s="16"/>
      <c r="B13" s="17">
        <v>2330577</v>
      </c>
      <c r="C13" s="18"/>
      <c r="D13" s="30" t="s">
        <v>31</v>
      </c>
      <c r="E13" s="30"/>
      <c r="F13" s="30"/>
      <c r="G13" s="19"/>
      <c r="H13" s="25">
        <v>0.45800000000000002</v>
      </c>
      <c r="I13" s="20">
        <v>10</v>
      </c>
      <c r="J13" s="23">
        <f t="shared" si="0"/>
        <v>4.58</v>
      </c>
      <c r="K13" s="24">
        <f t="shared" si="1"/>
        <v>0.91600000000000004</v>
      </c>
      <c r="L13" s="24">
        <f t="shared" ref="L13" si="2">K13+J13</f>
        <v>5.4960000000000004</v>
      </c>
    </row>
    <row r="14" spans="1:12" ht="25.5" customHeight="1" x14ac:dyDescent="0.2">
      <c r="A14" s="16"/>
      <c r="B14" s="17">
        <v>1842314</v>
      </c>
      <c r="C14" s="18"/>
      <c r="D14" s="30" t="s">
        <v>30</v>
      </c>
      <c r="E14" s="30"/>
      <c r="F14" s="30"/>
      <c r="G14" s="19"/>
      <c r="H14" s="25">
        <v>0.61</v>
      </c>
      <c r="I14" s="20">
        <v>1</v>
      </c>
      <c r="J14" s="23">
        <f t="shared" ref="J14" si="3">H14*I14</f>
        <v>0.61</v>
      </c>
      <c r="K14" s="24">
        <f t="shared" ref="K14" si="4">0.2*J14</f>
        <v>0.122</v>
      </c>
      <c r="L14" s="24">
        <f t="shared" ref="L14" si="5">K14+J14</f>
        <v>0.73199999999999998</v>
      </c>
    </row>
    <row r="15" spans="1:12" ht="27" customHeight="1" x14ac:dyDescent="0.2">
      <c r="A15" s="31" t="s">
        <v>22</v>
      </c>
      <c r="B15" s="31"/>
      <c r="C15" s="31"/>
      <c r="D15" s="31"/>
      <c r="E15" s="31"/>
      <c r="F15" s="31"/>
      <c r="G15" s="31"/>
      <c r="H15" s="31"/>
      <c r="I15" s="31"/>
      <c r="J15" s="26">
        <f>SUM(J11:J13)</f>
        <v>6.4950000000000001</v>
      </c>
      <c r="K15" s="27">
        <f>J15*0.2</f>
        <v>1.2990000000000002</v>
      </c>
      <c r="L15" s="28">
        <f>J15+K15</f>
        <v>7.7940000000000005</v>
      </c>
    </row>
    <row r="17" spans="1:9" x14ac:dyDescent="0.2">
      <c r="A17" s="21" t="s">
        <v>23</v>
      </c>
      <c r="B17" s="22">
        <f ca="1">TODAY()</f>
        <v>42059</v>
      </c>
      <c r="C17" s="21"/>
      <c r="I17" s="21"/>
    </row>
  </sheetData>
  <sheetProtection selectLockedCells="1" selectUnlockedCells="1"/>
  <mergeCells count="6">
    <mergeCell ref="D10:F10"/>
    <mergeCell ref="D11:F11"/>
    <mergeCell ref="D12:F12"/>
    <mergeCell ref="D13:F13"/>
    <mergeCell ref="A15:I15"/>
    <mergeCell ref="D14:F14"/>
  </mergeCells>
  <pageMargins left="0.59027777777777779" right="0.59027777777777779" top="0.78749999999999998" bottom="0.78680555555555554" header="0.31527777777777777" footer="0.25972222222222224"/>
  <pageSetup paperSize="9" firstPageNumber="0" orientation="landscape" horizontalDpi="300" verticalDpi="300" r:id="rId1"/>
  <headerFooter alignWithMargins="0">
    <oddHeader>&amp;C&amp;14Demande de bon de commande</oddHeader>
    <oddFooter>&amp;LEcole Polytechnique de l'Université de Tours
Département Informatique 
64, avenue Jean Portalis - 37200 Tours
Tél : 02-47-36-14-14
Fax : 02-47-36-14-22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16607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info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Leterme</dc:creator>
  <cp:lastModifiedBy>tiger 86</cp:lastModifiedBy>
  <cp:revision>8</cp:revision>
  <cp:lastPrinted>2006-01-18T10:20:15Z</cp:lastPrinted>
  <dcterms:created xsi:type="dcterms:W3CDTF">2002-06-03T12:29:13Z</dcterms:created>
  <dcterms:modified xsi:type="dcterms:W3CDTF">2015-02-25T06:44:43Z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escription de la commande">
    <vt:lpwstr>Modèle Vide</vt:lpwstr>
  </property>
  <property fmtid="{D5CDD505-2E9C-101B-9397-08002B2CF9AE}" pid="4" name="Destination0">
    <vt:lpwstr>DI</vt:lpwstr>
  </property>
  <property fmtid="{D5CDD505-2E9C-101B-9397-08002B2CF9AE}" pid="5" name="Etat">
    <vt:lpwstr>Commande payée</vt:lpwstr>
  </property>
  <property fmtid="{D5CDD505-2E9C-101B-9397-08002B2CF9AE}" pid="6" name="Fournisseur">
    <vt:lpwstr>1</vt:lpwstr>
  </property>
  <property fmtid="{D5CDD505-2E9C-101B-9397-08002B2CF9AE}" pid="7" name="Order">
    <vt:lpwstr>29400.0000000000</vt:lpwstr>
  </property>
  <property fmtid="{D5CDD505-2E9C-101B-9397-08002B2CF9AE}" pid="8" name="Service">
    <vt:lpwstr>Informatique</vt:lpwstr>
  </property>
  <property fmtid="{D5CDD505-2E9C-101B-9397-08002B2CF9AE}" pid="9" name="Status">
    <vt:lpwstr>Commande payée</vt:lpwstr>
  </property>
</Properties>
</file>