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Dynamic-Torque-and-Drag-Model/Input/"/>
    </mc:Choice>
  </mc:AlternateContent>
  <xr:revisionPtr revIDLastSave="1119" documentId="114_{9D85A293-3D7E-45E3-94E2-3BBAC28D502C}" xr6:coauthVersionLast="47" xr6:coauthVersionMax="47" xr10:uidLastSave="{05B6C6CA-89A7-40BE-84BC-42BEF6077E60}"/>
  <bookViews>
    <workbookView xWindow="-120" yWindow="-120" windowWidth="29040" windowHeight="15720" xr2:uid="{00000000-000D-0000-FFFF-FFFF00000000}"/>
  </bookViews>
  <sheets>
    <sheet name="SURVEY" sheetId="5" r:id="rId1"/>
    <sheet name="BHA" sheetId="13" r:id="rId2"/>
    <sheet name="BHA_OG" sheetId="1" r:id="rId3"/>
    <sheet name="BHA_REST1" sheetId="7" state="hidden" r:id="rId4"/>
    <sheet name="BHA_REST2" sheetId="8" state="hidden" r:id="rId5"/>
    <sheet name="Borehole_Properties" sheetId="12" r:id="rId6"/>
    <sheet name="ADVANCED" sheetId="11" r:id="rId7"/>
    <sheet name="TOP_DRIVE" sheetId="10" r:id="rId8"/>
    <sheet name="PUMP" sheetId="14" r:id="rId9"/>
    <sheet name="steady_state_inputs" sheetId="9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3" l="1"/>
  <c r="D4" i="13"/>
  <c r="J4" i="13"/>
  <c r="J3" i="13"/>
  <c r="E4" i="13"/>
  <c r="J2" i="13"/>
  <c r="E31" i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J2" i="1"/>
  <c r="B10" i="12"/>
  <c r="E3" i="13" l="1"/>
  <c r="E2" i="13" s="1"/>
  <c r="G12" i="7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<sst xmlns="http://schemas.openxmlformats.org/spreadsheetml/2006/main" count="289" uniqueCount="112">
  <si>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</si>
  <si>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</si>
  <si>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</si>
  <si>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</si>
  <si>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</si>
  <si>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</si>
  <si>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</si>
  <si>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</si>
  <si>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</si>
  <si>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</si>
  <si>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</si>
  <si>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</si>
  <si>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</si>
  <si>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</si>
  <si>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</si>
  <si>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</si>
  <si>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</si>
  <si>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</si>
  <si>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</si>
  <si>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</si>
  <si>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</si>
  <si>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</si>
  <si>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</si>
  <si>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</si>
  <si>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Restriction</t>
  </si>
  <si>
    <t>Parameter</t>
  </si>
  <si>
    <t>Value</t>
  </si>
  <si>
    <t>ppg</t>
  </si>
  <si>
    <t>Plastic Viscosity</t>
  </si>
  <si>
    <t>Yield Point</t>
  </si>
  <si>
    <t>cP</t>
  </si>
  <si>
    <t>Unit</t>
  </si>
  <si>
    <t>Hole Diameter</t>
  </si>
  <si>
    <t>in</t>
  </si>
  <si>
    <t>Pa</t>
  </si>
  <si>
    <t>Mud Density</t>
  </si>
  <si>
    <t>Hole Depth</t>
  </si>
  <si>
    <t>ft</t>
  </si>
  <si>
    <t>Steel Density</t>
  </si>
  <si>
    <t>Run Time</t>
  </si>
  <si>
    <t>s</t>
  </si>
  <si>
    <t>Number of Items</t>
  </si>
  <si>
    <t>Drill pipe (DPS)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</si>
  <si>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</si>
  <si>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</si>
  <si>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</si>
  <si>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</si>
  <si>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</si>
  <si>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</si>
  <si>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</si>
  <si>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</si>
  <si>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</si>
  <si>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</si>
  <si>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</si>
  <si>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</si>
  <si>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</si>
  <si>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</si>
  <si>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</si>
  <si>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</si>
  <si>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</si>
  <si>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</si>
  <si>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</si>
  <si>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</si>
  <si>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m/s</t>
  </si>
  <si>
    <t>N sec/m</t>
  </si>
  <si>
    <t>ksi</t>
  </si>
  <si>
    <t>m/hr</t>
  </si>
  <si>
    <t>a5</t>
  </si>
  <si>
    <t>a6</t>
  </si>
  <si>
    <t>Element Length</t>
  </si>
  <si>
    <t>Shear Modulus</t>
  </si>
  <si>
    <t>7 5/8" Power Mag Assembly #9 (Riser Mag)</t>
  </si>
  <si>
    <t>1 Stand 23.40# TT-585</t>
  </si>
  <si>
    <t>7 5/8" Power Mag Assembly #8 (Riser Mag)</t>
  </si>
  <si>
    <t>27 Stands X 23.40#
TT-585</t>
  </si>
  <si>
    <t>7 5/8" Power Mag Assembly #7</t>
  </si>
  <si>
    <t>7 5/8" Power Mag Assembly #6</t>
  </si>
  <si>
    <t>7 5/8" Power Mag Assembly #5</t>
  </si>
  <si>
    <t>7 5/8" Power Mag Assembly #4</t>
  </si>
  <si>
    <t>7 5/8" Power Mag Assembly #3</t>
  </si>
  <si>
    <t>7 5/8" Power Mag Assembly #2</t>
  </si>
  <si>
    <t>7 5/8" Power Mag Assembly #1</t>
  </si>
  <si>
    <t>5 Stands XZ3.40# TT-585</t>
  </si>
  <si>
    <t>X-Over Sub</t>
  </si>
  <si>
    <t>10 1/4" BRN Rode Protector</t>
  </si>
  <si>
    <t>HWDP</t>
  </si>
  <si>
    <t>29 x 5-7/8" HWDP</t>
  </si>
  <si>
    <t>10 x 8" Drill Collar</t>
  </si>
  <si>
    <t>Downhole Screen</t>
  </si>
  <si>
    <t>8" HOC (Directional &amp; Pulser)</t>
  </si>
  <si>
    <t>8" HCIM Collar</t>
  </si>
  <si>
    <t>8" PWD</t>
  </si>
  <si>
    <t>8" DrillDOC</t>
  </si>
  <si>
    <t>8" Float Sub BFF 5F6R GC</t>
  </si>
  <si>
    <t>SSM 8-in Collar</t>
  </si>
  <si>
    <t>12 1/4" Steering Mill</t>
  </si>
  <si>
    <t>12 1/4" Flex Madrel</t>
  </si>
  <si>
    <t>12 1/4" Secondary Mill</t>
  </si>
  <si>
    <t>12 1/4" Lead Mill</t>
  </si>
  <si>
    <t>DLS</t>
  </si>
  <si>
    <t>Flow Rate</t>
  </si>
  <si>
    <t>GPM</t>
  </si>
  <si>
    <t>a7</t>
  </si>
  <si>
    <t>m</t>
  </si>
  <si>
    <t>Top Drive Weight</t>
  </si>
  <si>
    <t>ft/min</t>
  </si>
  <si>
    <t>RPM</t>
  </si>
  <si>
    <t>lbf</t>
  </si>
  <si>
    <t>Top Drive ROP 1</t>
  </si>
  <si>
    <t>Top Drive ROP 2</t>
  </si>
  <si>
    <t>Top Drive RPM 1</t>
  </si>
  <si>
    <t>Top Drive RPM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</si>
</sst>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tabSelected="1" workbookViewId="0">
      <selection activeCell="J33" sqref="J33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99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 s="1">
        <f>200</f>
        <v>200</v>
      </c>
      <c r="B3">
        <v>0</v>
      </c>
      <c r="C3">
        <v>0</v>
      </c>
      <c r="D3">
        <v>0</v>
      </c>
    </row>
    <row r="4" spans="1:4" x14ac:dyDescent="0.25">
      <c r="A4" s="1">
        <f t="shared" ref="A4:A43" si="0">A3+200</f>
        <v>400</v>
      </c>
      <c r="B4">
        <v>0</v>
      </c>
      <c r="C4">
        <v>0</v>
      </c>
      <c r="D4">
        <v>0</v>
      </c>
    </row>
    <row r="5" spans="1:4" x14ac:dyDescent="0.25">
      <c r="A5" s="1">
        <f t="shared" si="0"/>
        <v>600</v>
      </c>
      <c r="B5">
        <v>0</v>
      </c>
      <c r="C5">
        <v>0</v>
      </c>
      <c r="D5">
        <v>0</v>
      </c>
    </row>
    <row r="6" spans="1:4" x14ac:dyDescent="0.25">
      <c r="A6" s="1">
        <f t="shared" si="0"/>
        <v>800</v>
      </c>
      <c r="B6">
        <v>0</v>
      </c>
      <c r="C6">
        <v>0</v>
      </c>
      <c r="D6">
        <v>0</v>
      </c>
    </row>
    <row r="7" spans="1:4" x14ac:dyDescent="0.25">
      <c r="A7" s="1">
        <f t="shared" si="0"/>
        <v>1000</v>
      </c>
      <c r="B7">
        <v>0</v>
      </c>
      <c r="C7">
        <v>0</v>
      </c>
      <c r="D7">
        <v>0</v>
      </c>
    </row>
    <row r="8" spans="1:4" x14ac:dyDescent="0.25">
      <c r="A8" s="1">
        <f t="shared" si="0"/>
        <v>1200</v>
      </c>
      <c r="B8">
        <v>0</v>
      </c>
      <c r="C8">
        <v>0</v>
      </c>
      <c r="D8">
        <v>0</v>
      </c>
    </row>
    <row r="9" spans="1:4" x14ac:dyDescent="0.25">
      <c r="A9" s="1">
        <f t="shared" si="0"/>
        <v>1400</v>
      </c>
      <c r="B9">
        <v>0</v>
      </c>
      <c r="C9">
        <v>0</v>
      </c>
      <c r="D9">
        <v>0</v>
      </c>
    </row>
    <row r="10" spans="1:4" x14ac:dyDescent="0.25">
      <c r="A10" s="1">
        <f t="shared" si="0"/>
        <v>1600</v>
      </c>
      <c r="B10">
        <v>0</v>
      </c>
      <c r="C10">
        <v>0</v>
      </c>
      <c r="D10">
        <v>0</v>
      </c>
    </row>
    <row r="11" spans="1:4" x14ac:dyDescent="0.25">
      <c r="A11" s="1">
        <f t="shared" si="0"/>
        <v>1800</v>
      </c>
      <c r="B11">
        <v>0</v>
      </c>
      <c r="C11">
        <v>0</v>
      </c>
      <c r="D11">
        <v>0</v>
      </c>
    </row>
    <row r="12" spans="1:4" x14ac:dyDescent="0.25">
      <c r="A12" s="1">
        <f t="shared" si="0"/>
        <v>2000</v>
      </c>
      <c r="B12">
        <v>0</v>
      </c>
      <c r="C12">
        <v>0</v>
      </c>
      <c r="D12">
        <v>0</v>
      </c>
    </row>
    <row r="13" spans="1:4" x14ac:dyDescent="0.25">
      <c r="A13" s="1">
        <f t="shared" si="0"/>
        <v>2200</v>
      </c>
      <c r="B13">
        <v>0</v>
      </c>
      <c r="C13">
        <v>0</v>
      </c>
      <c r="D13">
        <v>0</v>
      </c>
    </row>
    <row r="14" spans="1:4" x14ac:dyDescent="0.25">
      <c r="A14" s="1">
        <f t="shared" si="0"/>
        <v>2400</v>
      </c>
      <c r="B14">
        <v>0</v>
      </c>
      <c r="C14">
        <v>0</v>
      </c>
      <c r="D14">
        <v>0</v>
      </c>
    </row>
    <row r="15" spans="1:4" x14ac:dyDescent="0.25">
      <c r="A15" s="1">
        <f t="shared" si="0"/>
        <v>2600</v>
      </c>
      <c r="B15">
        <v>0</v>
      </c>
      <c r="C15">
        <v>0</v>
      </c>
      <c r="D15">
        <v>0</v>
      </c>
    </row>
    <row r="16" spans="1:4" x14ac:dyDescent="0.25">
      <c r="A16" s="1">
        <f t="shared" si="0"/>
        <v>2800</v>
      </c>
      <c r="B16">
        <v>0</v>
      </c>
      <c r="C16">
        <v>0</v>
      </c>
      <c r="D16">
        <v>0</v>
      </c>
    </row>
    <row r="17" spans="1:4" x14ac:dyDescent="0.25">
      <c r="A17" s="1">
        <f t="shared" si="0"/>
        <v>3000</v>
      </c>
      <c r="B17">
        <v>0</v>
      </c>
      <c r="C17">
        <v>0</v>
      </c>
      <c r="D17">
        <v>0</v>
      </c>
    </row>
    <row r="18" spans="1:4" x14ac:dyDescent="0.25">
      <c r="A18" s="1">
        <f t="shared" si="0"/>
        <v>3200</v>
      </c>
      <c r="B18">
        <v>0</v>
      </c>
      <c r="C18">
        <v>0</v>
      </c>
      <c r="D18">
        <v>0</v>
      </c>
    </row>
    <row r="19" spans="1:4" x14ac:dyDescent="0.25">
      <c r="A19" s="1">
        <f t="shared" si="0"/>
        <v>3400</v>
      </c>
      <c r="B19">
        <v>0</v>
      </c>
      <c r="C19">
        <v>0</v>
      </c>
      <c r="D19">
        <v>0</v>
      </c>
    </row>
    <row r="20" spans="1:4" x14ac:dyDescent="0.25">
      <c r="A20" s="1">
        <f t="shared" si="0"/>
        <v>3600</v>
      </c>
      <c r="B20">
        <v>0</v>
      </c>
      <c r="C20">
        <v>0</v>
      </c>
      <c r="D20">
        <v>0</v>
      </c>
    </row>
    <row r="21" spans="1:4" x14ac:dyDescent="0.25">
      <c r="A21" s="1">
        <f t="shared" si="0"/>
        <v>3800</v>
      </c>
      <c r="B21">
        <v>0</v>
      </c>
      <c r="C21">
        <v>0</v>
      </c>
      <c r="D21">
        <v>0</v>
      </c>
    </row>
    <row r="22" spans="1:4" x14ac:dyDescent="0.25">
      <c r="A22" s="1">
        <f t="shared" si="0"/>
        <v>4000</v>
      </c>
      <c r="B22">
        <v>0</v>
      </c>
      <c r="C22">
        <v>0</v>
      </c>
      <c r="D22">
        <v>0</v>
      </c>
    </row>
    <row r="23" spans="1:4" x14ac:dyDescent="0.25">
      <c r="A23" s="1">
        <f t="shared" si="0"/>
        <v>4200</v>
      </c>
      <c r="B23">
        <v>0</v>
      </c>
      <c r="C23">
        <v>0</v>
      </c>
      <c r="D23">
        <v>0</v>
      </c>
    </row>
    <row r="24" spans="1:4" x14ac:dyDescent="0.25">
      <c r="A24" s="1">
        <f t="shared" si="0"/>
        <v>4400</v>
      </c>
      <c r="B24">
        <v>0</v>
      </c>
      <c r="C24">
        <v>0</v>
      </c>
      <c r="D24">
        <v>0</v>
      </c>
    </row>
    <row r="25" spans="1:4" x14ac:dyDescent="0.25">
      <c r="A25" s="1">
        <f t="shared" si="0"/>
        <v>4600</v>
      </c>
      <c r="B25">
        <v>0</v>
      </c>
      <c r="C25">
        <v>0</v>
      </c>
      <c r="D25">
        <v>0</v>
      </c>
    </row>
    <row r="26" spans="1:4" x14ac:dyDescent="0.25">
      <c r="A26" s="1">
        <f t="shared" si="0"/>
        <v>4800</v>
      </c>
      <c r="B26">
        <v>0</v>
      </c>
      <c r="C26">
        <v>0</v>
      </c>
      <c r="D26">
        <v>0</v>
      </c>
    </row>
    <row r="27" spans="1:4" x14ac:dyDescent="0.25">
      <c r="A27" s="1">
        <f t="shared" si="0"/>
        <v>5000</v>
      </c>
      <c r="B27">
        <v>0</v>
      </c>
      <c r="C27">
        <v>0</v>
      </c>
      <c r="D27">
        <v>0</v>
      </c>
    </row>
    <row r="28" spans="1:4" x14ac:dyDescent="0.25">
      <c r="A28" s="1">
        <f t="shared" si="0"/>
        <v>5200</v>
      </c>
      <c r="B28">
        <v>0</v>
      </c>
      <c r="C28">
        <v>0</v>
      </c>
      <c r="D28">
        <v>0</v>
      </c>
    </row>
    <row r="29" spans="1:4" x14ac:dyDescent="0.25">
      <c r="A29" s="1">
        <f t="shared" si="0"/>
        <v>5400</v>
      </c>
      <c r="B29">
        <v>0</v>
      </c>
      <c r="C29">
        <v>0</v>
      </c>
      <c r="D29">
        <v>0</v>
      </c>
    </row>
    <row r="30" spans="1:4" x14ac:dyDescent="0.25">
      <c r="A30" s="1">
        <f t="shared" si="0"/>
        <v>5600</v>
      </c>
      <c r="B30">
        <v>0</v>
      </c>
      <c r="C30">
        <v>0</v>
      </c>
      <c r="D30">
        <v>0</v>
      </c>
    </row>
    <row r="31" spans="1:4" x14ac:dyDescent="0.25">
      <c r="A31" s="1">
        <f>A30+200</f>
        <v>5800</v>
      </c>
      <c r="B31">
        <v>0</v>
      </c>
      <c r="C31">
        <v>0</v>
      </c>
      <c r="D31">
        <v>0</v>
      </c>
    </row>
    <row r="32" spans="1:4" x14ac:dyDescent="0.25">
      <c r="A32" s="1">
        <f t="shared" si="0"/>
        <v>6000</v>
      </c>
      <c r="B32">
        <v>0</v>
      </c>
      <c r="C32">
        <v>0</v>
      </c>
      <c r="D32">
        <v>0</v>
      </c>
    </row>
    <row r="33" spans="1:4" x14ac:dyDescent="0.25">
      <c r="A33" s="1">
        <f t="shared" si="0"/>
        <v>6200</v>
      </c>
      <c r="B33">
        <v>0</v>
      </c>
      <c r="C33">
        <v>0</v>
      </c>
      <c r="D33">
        <v>0</v>
      </c>
    </row>
    <row r="34" spans="1:4" x14ac:dyDescent="0.25">
      <c r="A34" s="1">
        <f t="shared" si="0"/>
        <v>6400</v>
      </c>
      <c r="B34">
        <v>0</v>
      </c>
      <c r="C34">
        <v>0</v>
      </c>
      <c r="D34">
        <v>0</v>
      </c>
    </row>
    <row r="35" spans="1:4" x14ac:dyDescent="0.25">
      <c r="A35" s="1">
        <f t="shared" si="0"/>
        <v>6600</v>
      </c>
      <c r="B35">
        <v>0</v>
      </c>
      <c r="C35">
        <v>0</v>
      </c>
      <c r="D35">
        <v>0</v>
      </c>
    </row>
    <row r="36" spans="1:4" x14ac:dyDescent="0.25">
      <c r="A36" s="1">
        <f t="shared" si="0"/>
        <v>6800</v>
      </c>
      <c r="B36">
        <v>0</v>
      </c>
      <c r="C36">
        <v>0</v>
      </c>
      <c r="D36">
        <v>0</v>
      </c>
    </row>
    <row r="37" spans="1:4" x14ac:dyDescent="0.25">
      <c r="A37" s="1">
        <f t="shared" si="0"/>
        <v>7000</v>
      </c>
      <c r="B37">
        <v>0</v>
      </c>
      <c r="C37">
        <v>0</v>
      </c>
      <c r="D37">
        <v>0</v>
      </c>
    </row>
    <row r="38" spans="1:4" x14ac:dyDescent="0.25">
      <c r="A38" s="1">
        <f t="shared" si="0"/>
        <v>7200</v>
      </c>
      <c r="B38">
        <v>0</v>
      </c>
      <c r="C38">
        <v>0</v>
      </c>
      <c r="D38">
        <v>0</v>
      </c>
    </row>
    <row r="39" spans="1:4" x14ac:dyDescent="0.25">
      <c r="A39" s="1">
        <f t="shared" si="0"/>
        <v>7400</v>
      </c>
      <c r="B39">
        <v>0</v>
      </c>
      <c r="C39">
        <v>0</v>
      </c>
      <c r="D39">
        <v>0</v>
      </c>
    </row>
    <row r="40" spans="1:4" x14ac:dyDescent="0.25">
      <c r="A40" s="1">
        <f>A39+200</f>
        <v>7600</v>
      </c>
      <c r="B40">
        <v>0</v>
      </c>
      <c r="C40">
        <v>0</v>
      </c>
      <c r="D40">
        <v>0</v>
      </c>
    </row>
    <row r="41" spans="1:4" x14ac:dyDescent="0.25">
      <c r="A41" s="1">
        <f t="shared" si="0"/>
        <v>7800</v>
      </c>
      <c r="B41">
        <v>0</v>
      </c>
      <c r="C41">
        <v>0</v>
      </c>
      <c r="D41">
        <v>0</v>
      </c>
    </row>
    <row r="42" spans="1:4" x14ac:dyDescent="0.25">
      <c r="A42" s="1">
        <f t="shared" si="0"/>
        <v>8000</v>
      </c>
      <c r="B42">
        <v>0</v>
      </c>
      <c r="C42">
        <v>0</v>
      </c>
      <c r="D42">
        <v>0</v>
      </c>
    </row>
    <row r="43" spans="1:4" x14ac:dyDescent="0.25">
      <c r="A43" s="1">
        <f t="shared" si="0"/>
        <v>8200</v>
      </c>
      <c r="B43">
        <v>0</v>
      </c>
      <c r="C43">
        <v>0</v>
      </c>
      <c r="D43">
        <v>0</v>
      </c>
    </row>
    <row r="44" spans="1:4" x14ac:dyDescent="0.25">
      <c r="A44" s="1">
        <v>8381</v>
      </c>
      <c r="B44" s="1">
        <v>0.32</v>
      </c>
      <c r="C44" s="16">
        <v>253.3</v>
      </c>
      <c r="D44">
        <v>0</v>
      </c>
    </row>
    <row r="45" spans="1:4" x14ac:dyDescent="0.25">
      <c r="A45" s="1">
        <v>8475</v>
      </c>
      <c r="B45" s="1">
        <v>0.22</v>
      </c>
      <c r="C45" s="16">
        <v>257.61</v>
      </c>
      <c r="D45">
        <v>0</v>
      </c>
    </row>
    <row r="46" spans="1:4" x14ac:dyDescent="0.25">
      <c r="A46" s="1">
        <v>8570</v>
      </c>
      <c r="B46" s="1">
        <v>0.65</v>
      </c>
      <c r="C46" s="16">
        <v>241.46</v>
      </c>
      <c r="D46">
        <v>0</v>
      </c>
    </row>
    <row r="47" spans="1:4" x14ac:dyDescent="0.25">
      <c r="A47" s="1">
        <v>8664</v>
      </c>
      <c r="B47" s="1">
        <v>0.56000000000000005</v>
      </c>
      <c r="C47" s="16">
        <v>280.25</v>
      </c>
      <c r="D47">
        <v>0</v>
      </c>
    </row>
    <row r="48" spans="1:4" x14ac:dyDescent="0.25">
      <c r="A48" s="1">
        <v>8758</v>
      </c>
      <c r="B48" s="1">
        <v>0.32</v>
      </c>
      <c r="C48" s="16">
        <v>253.62</v>
      </c>
      <c r="D48">
        <v>0</v>
      </c>
    </row>
    <row r="49" spans="1:4" x14ac:dyDescent="0.25">
      <c r="A49" s="1">
        <v>8852</v>
      </c>
      <c r="B49" s="1">
        <v>0.35</v>
      </c>
      <c r="C49" s="16">
        <v>239.95</v>
      </c>
      <c r="D49">
        <v>0</v>
      </c>
    </row>
    <row r="50" spans="1:4" x14ac:dyDescent="0.25">
      <c r="A50" s="1">
        <v>8947</v>
      </c>
      <c r="B50" s="1">
        <v>0.69</v>
      </c>
      <c r="C50" s="16">
        <v>263.43</v>
      </c>
      <c r="D50">
        <v>0</v>
      </c>
    </row>
    <row r="51" spans="1:4" x14ac:dyDescent="0.25">
      <c r="A51" s="1">
        <v>9041</v>
      </c>
      <c r="B51" s="1">
        <v>0.57999999999999996</v>
      </c>
      <c r="C51" s="16">
        <v>240.49</v>
      </c>
      <c r="D51">
        <v>0</v>
      </c>
    </row>
    <row r="52" spans="1:4" x14ac:dyDescent="0.25">
      <c r="A52" s="1">
        <v>9135</v>
      </c>
      <c r="B52" s="1">
        <v>0.75</v>
      </c>
      <c r="C52" s="16">
        <v>293.62</v>
      </c>
      <c r="D52">
        <v>0</v>
      </c>
    </row>
    <row r="53" spans="1:4" x14ac:dyDescent="0.25">
      <c r="A53" s="1">
        <v>9229</v>
      </c>
      <c r="B53" s="1">
        <v>1.08</v>
      </c>
      <c r="C53" s="16">
        <v>301.02999999999997</v>
      </c>
      <c r="D53">
        <v>0</v>
      </c>
    </row>
    <row r="54" spans="1:4" x14ac:dyDescent="0.25">
      <c r="A54" s="1">
        <v>9313</v>
      </c>
      <c r="B54" s="1">
        <v>0.89</v>
      </c>
      <c r="C54" s="16">
        <v>283.72000000000003</v>
      </c>
      <c r="D54">
        <v>0</v>
      </c>
    </row>
    <row r="55" spans="1:4" x14ac:dyDescent="0.25">
      <c r="A55" s="1">
        <v>9407</v>
      </c>
      <c r="B55" s="1">
        <v>1.86</v>
      </c>
      <c r="C55" s="16">
        <v>334.4</v>
      </c>
      <c r="D55">
        <v>0</v>
      </c>
    </row>
    <row r="56" spans="1:4" x14ac:dyDescent="0.25">
      <c r="A56" s="1">
        <v>9502</v>
      </c>
      <c r="B56" s="1">
        <v>1.58</v>
      </c>
      <c r="C56" s="16">
        <v>322.02999999999997</v>
      </c>
      <c r="D56">
        <v>0</v>
      </c>
    </row>
    <row r="57" spans="1:4" x14ac:dyDescent="0.25">
      <c r="A57" s="1">
        <v>9596</v>
      </c>
      <c r="B57" s="1">
        <v>3.36</v>
      </c>
      <c r="C57" s="16">
        <v>338.6</v>
      </c>
      <c r="D57">
        <v>0</v>
      </c>
    </row>
    <row r="58" spans="1:4" x14ac:dyDescent="0.25">
      <c r="A58" s="1">
        <v>9690</v>
      </c>
      <c r="B58" s="1">
        <v>4.03</v>
      </c>
      <c r="C58" s="16">
        <v>353.4</v>
      </c>
      <c r="D58">
        <v>0</v>
      </c>
    </row>
    <row r="59" spans="1:4" x14ac:dyDescent="0.25">
      <c r="A59" s="1">
        <v>9784</v>
      </c>
      <c r="B59" s="1">
        <v>7.1</v>
      </c>
      <c r="C59" s="16">
        <v>355.99</v>
      </c>
      <c r="D59">
        <v>0</v>
      </c>
    </row>
    <row r="60" spans="1:4" x14ac:dyDescent="0.25">
      <c r="A60" s="1">
        <v>9879</v>
      </c>
      <c r="B60" s="1">
        <v>9.02</v>
      </c>
      <c r="C60" s="16">
        <v>358.51</v>
      </c>
      <c r="D60">
        <v>0</v>
      </c>
    </row>
    <row r="61" spans="1:4" x14ac:dyDescent="0.25">
      <c r="A61" s="1">
        <v>9973</v>
      </c>
      <c r="B61" s="1">
        <v>11.52</v>
      </c>
      <c r="C61" s="16">
        <v>355.3</v>
      </c>
      <c r="D61">
        <v>0</v>
      </c>
    </row>
    <row r="62" spans="1:4" x14ac:dyDescent="0.25">
      <c r="A62" s="1">
        <v>10067</v>
      </c>
      <c r="B62" s="1">
        <v>14.04</v>
      </c>
      <c r="C62" s="16">
        <v>350.61</v>
      </c>
      <c r="D62">
        <v>0</v>
      </c>
    </row>
    <row r="63" spans="1:4" x14ac:dyDescent="0.25">
      <c r="A63" s="1">
        <v>10161</v>
      </c>
      <c r="B63" s="1">
        <v>15.16</v>
      </c>
      <c r="C63" s="16">
        <v>352.1</v>
      </c>
      <c r="D63">
        <v>0</v>
      </c>
    </row>
    <row r="64" spans="1:4" x14ac:dyDescent="0.25">
      <c r="A64" s="1">
        <v>10257</v>
      </c>
      <c r="B64" s="1">
        <v>19.57</v>
      </c>
      <c r="C64" s="16">
        <v>354.44</v>
      </c>
      <c r="D64">
        <v>0</v>
      </c>
    </row>
    <row r="65" spans="1:4" x14ac:dyDescent="0.25">
      <c r="A65" s="1">
        <v>10350</v>
      </c>
      <c r="B65" s="1">
        <v>22.11</v>
      </c>
      <c r="C65" s="16">
        <v>355.54</v>
      </c>
      <c r="D65">
        <v>0</v>
      </c>
    </row>
    <row r="66" spans="1:4" x14ac:dyDescent="0.25">
      <c r="A66" s="1">
        <v>10444</v>
      </c>
      <c r="B66" s="1">
        <v>22.69</v>
      </c>
      <c r="C66" s="16">
        <v>352.99</v>
      </c>
      <c r="D66">
        <v>0</v>
      </c>
    </row>
    <row r="67" spans="1:4" x14ac:dyDescent="0.25">
      <c r="A67" s="1">
        <v>10539</v>
      </c>
      <c r="B67" s="1">
        <v>25.47</v>
      </c>
      <c r="C67" s="16">
        <v>349.72</v>
      </c>
      <c r="D67">
        <v>0</v>
      </c>
    </row>
    <row r="68" spans="1:4" x14ac:dyDescent="0.25">
      <c r="A68" s="1">
        <v>10633</v>
      </c>
      <c r="B68" s="1">
        <v>26.58</v>
      </c>
      <c r="C68" s="16">
        <v>350.95</v>
      </c>
      <c r="D68">
        <v>0</v>
      </c>
    </row>
    <row r="69" spans="1:4" x14ac:dyDescent="0.25">
      <c r="A69" s="1">
        <v>10700</v>
      </c>
      <c r="B69" s="1">
        <v>27.63</v>
      </c>
      <c r="C69" s="16">
        <v>350.81</v>
      </c>
      <c r="D69">
        <v>0</v>
      </c>
    </row>
    <row r="70" spans="1:4" x14ac:dyDescent="0.25">
      <c r="A70" s="1">
        <v>10764</v>
      </c>
      <c r="B70" s="1">
        <v>27.18</v>
      </c>
      <c r="C70" s="16">
        <v>352.26</v>
      </c>
      <c r="D70">
        <v>0</v>
      </c>
    </row>
    <row r="71" spans="1:4" x14ac:dyDescent="0.25">
      <c r="A71" s="1">
        <v>10858</v>
      </c>
      <c r="B71" s="1">
        <v>28.33</v>
      </c>
      <c r="C71" s="16">
        <v>352.99</v>
      </c>
      <c r="D71">
        <v>0</v>
      </c>
    </row>
    <row r="72" spans="1:4" x14ac:dyDescent="0.25">
      <c r="A72" s="1">
        <v>10953</v>
      </c>
      <c r="B72" s="1">
        <v>31.98</v>
      </c>
      <c r="C72" s="16">
        <v>353.69</v>
      </c>
      <c r="D72">
        <v>0</v>
      </c>
    </row>
    <row r="73" spans="1:4" x14ac:dyDescent="0.25">
      <c r="A73" s="1">
        <v>11048</v>
      </c>
      <c r="B73" s="1">
        <v>34.450000000000003</v>
      </c>
      <c r="C73" s="16">
        <v>353.67</v>
      </c>
      <c r="D73">
        <v>0</v>
      </c>
    </row>
    <row r="74" spans="1:4" x14ac:dyDescent="0.25">
      <c r="A74" s="1">
        <v>11142</v>
      </c>
      <c r="B74" s="1">
        <v>35.590000000000003</v>
      </c>
      <c r="C74" s="16">
        <v>354.12</v>
      </c>
      <c r="D74">
        <v>0</v>
      </c>
    </row>
    <row r="75" spans="1:4" x14ac:dyDescent="0.25">
      <c r="A75" s="1">
        <v>11236</v>
      </c>
      <c r="B75" s="1">
        <v>38.4</v>
      </c>
      <c r="C75" s="16">
        <v>354.66</v>
      </c>
      <c r="D75">
        <v>0</v>
      </c>
    </row>
    <row r="76" spans="1:4" x14ac:dyDescent="0.25">
      <c r="A76" s="1">
        <v>11331</v>
      </c>
      <c r="B76" s="1">
        <v>40.79</v>
      </c>
      <c r="C76" s="16">
        <v>355.24</v>
      </c>
      <c r="D76">
        <v>0</v>
      </c>
    </row>
    <row r="77" spans="1:4" x14ac:dyDescent="0.25">
      <c r="A77" s="1">
        <v>11425</v>
      </c>
      <c r="B77" s="1">
        <v>43.82</v>
      </c>
      <c r="C77" s="16">
        <v>355.23</v>
      </c>
      <c r="D77">
        <v>0</v>
      </c>
    </row>
    <row r="78" spans="1:4" x14ac:dyDescent="0.25">
      <c r="A78" s="1">
        <v>11517</v>
      </c>
      <c r="B78" s="1">
        <v>46.28</v>
      </c>
      <c r="C78" s="16">
        <v>356.21</v>
      </c>
      <c r="D78">
        <v>0</v>
      </c>
    </row>
    <row r="79" spans="1:4" x14ac:dyDescent="0.25">
      <c r="A79" s="1">
        <v>11615</v>
      </c>
      <c r="B79" s="1">
        <v>49.61</v>
      </c>
      <c r="C79" s="16">
        <v>356.91</v>
      </c>
      <c r="D79">
        <v>0</v>
      </c>
    </row>
    <row r="80" spans="1:4" x14ac:dyDescent="0.25">
      <c r="A80" s="1">
        <v>11709</v>
      </c>
      <c r="B80" s="1">
        <v>52.61</v>
      </c>
      <c r="C80" s="16">
        <v>356.44</v>
      </c>
      <c r="D80">
        <v>0</v>
      </c>
    </row>
    <row r="81" spans="1:4" x14ac:dyDescent="0.25">
      <c r="A81" s="1">
        <v>11804</v>
      </c>
      <c r="B81" s="1">
        <v>55.21</v>
      </c>
      <c r="C81" s="16">
        <v>356.22</v>
      </c>
      <c r="D81">
        <v>0</v>
      </c>
    </row>
    <row r="82" spans="1:4" x14ac:dyDescent="0.25">
      <c r="A82" s="1">
        <v>11899</v>
      </c>
      <c r="B82" s="1">
        <v>57.64</v>
      </c>
      <c r="C82" s="16">
        <v>356.03</v>
      </c>
      <c r="D82">
        <v>0</v>
      </c>
    </row>
    <row r="83" spans="1:4" x14ac:dyDescent="0.25">
      <c r="A83" s="1">
        <v>11993</v>
      </c>
      <c r="B83" s="1">
        <v>61.45</v>
      </c>
      <c r="C83" s="16">
        <v>356.27</v>
      </c>
      <c r="D83">
        <v>0</v>
      </c>
    </row>
    <row r="84" spans="1:4" x14ac:dyDescent="0.25">
      <c r="A84" s="1">
        <v>12088</v>
      </c>
      <c r="B84" s="1">
        <v>64.5</v>
      </c>
      <c r="C84" s="16">
        <v>357.32</v>
      </c>
      <c r="D84">
        <v>0</v>
      </c>
    </row>
    <row r="85" spans="1:4" x14ac:dyDescent="0.25">
      <c r="A85" s="1">
        <v>12182</v>
      </c>
      <c r="B85" s="1">
        <v>67.400000000000006</v>
      </c>
      <c r="C85" s="16">
        <v>357.73</v>
      </c>
      <c r="D85">
        <v>0</v>
      </c>
    </row>
    <row r="86" spans="1:4" x14ac:dyDescent="0.25">
      <c r="A86" s="1">
        <v>12277</v>
      </c>
      <c r="B86" s="1">
        <v>69.91</v>
      </c>
      <c r="C86" s="16">
        <v>357.94</v>
      </c>
      <c r="D86">
        <v>0</v>
      </c>
    </row>
    <row r="87" spans="1:4" x14ac:dyDescent="0.25">
      <c r="A87" s="1">
        <v>12372</v>
      </c>
      <c r="B87" s="1">
        <v>68.52</v>
      </c>
      <c r="C87" s="16">
        <v>358.05</v>
      </c>
      <c r="D87">
        <v>0</v>
      </c>
    </row>
    <row r="88" spans="1:4" x14ac:dyDescent="0.25">
      <c r="A88" s="1">
        <v>12466</v>
      </c>
      <c r="B88" s="1">
        <v>67.59</v>
      </c>
      <c r="C88" s="16">
        <v>357.96</v>
      </c>
      <c r="D88">
        <v>0</v>
      </c>
    </row>
    <row r="89" spans="1:4" x14ac:dyDescent="0.25">
      <c r="A89" s="1">
        <v>12503</v>
      </c>
      <c r="B89" s="1">
        <v>68.459999999999994</v>
      </c>
      <c r="C89" s="16">
        <v>359.41</v>
      </c>
      <c r="D89">
        <v>0</v>
      </c>
    </row>
    <row r="90" spans="1:4" x14ac:dyDescent="0.25">
      <c r="A90" s="1">
        <v>12591</v>
      </c>
      <c r="B90" s="1">
        <v>68.900000000000006</v>
      </c>
      <c r="C90" s="16">
        <v>0.99</v>
      </c>
      <c r="D90">
        <v>0</v>
      </c>
    </row>
    <row r="91" spans="1:4" x14ac:dyDescent="0.25">
      <c r="A91" s="1">
        <v>12686</v>
      </c>
      <c r="B91" s="1">
        <v>70.22</v>
      </c>
      <c r="C91" s="16">
        <v>2.0499999999999998</v>
      </c>
      <c r="D91">
        <v>0</v>
      </c>
    </row>
    <row r="92" spans="1:4" x14ac:dyDescent="0.25">
      <c r="A92" s="1">
        <v>12780</v>
      </c>
      <c r="B92" s="1">
        <v>71.010000000000005</v>
      </c>
      <c r="C92" s="16">
        <v>3.99</v>
      </c>
      <c r="D92">
        <v>0</v>
      </c>
    </row>
    <row r="93" spans="1:4" x14ac:dyDescent="0.25">
      <c r="A93" s="1">
        <v>12874</v>
      </c>
      <c r="B93" s="1">
        <v>71.010000000000005</v>
      </c>
      <c r="C93" s="16">
        <v>6.31</v>
      </c>
      <c r="D93">
        <v>0</v>
      </c>
    </row>
    <row r="94" spans="1:4" x14ac:dyDescent="0.25">
      <c r="A94" s="1">
        <v>12954</v>
      </c>
      <c r="B94" s="1">
        <v>70.34</v>
      </c>
      <c r="C94" s="16">
        <v>8.0299999999999994</v>
      </c>
      <c r="D94">
        <v>0</v>
      </c>
    </row>
    <row r="95" spans="1:4" x14ac:dyDescent="0.25">
      <c r="A95" s="1">
        <v>13048</v>
      </c>
      <c r="B95" s="1">
        <v>70.58</v>
      </c>
      <c r="C95" s="16">
        <v>9.19</v>
      </c>
      <c r="D95">
        <v>0</v>
      </c>
    </row>
    <row r="96" spans="1:4" x14ac:dyDescent="0.25">
      <c r="A96" s="1">
        <v>13143</v>
      </c>
      <c r="B96" s="1">
        <v>70.900000000000006</v>
      </c>
      <c r="C96" s="16">
        <v>10.43</v>
      </c>
      <c r="D96">
        <v>0</v>
      </c>
    </row>
    <row r="97" spans="1:4" x14ac:dyDescent="0.25">
      <c r="A97" s="1">
        <v>13237</v>
      </c>
      <c r="B97" s="1">
        <v>71.17</v>
      </c>
      <c r="C97" s="16">
        <v>11.92</v>
      </c>
      <c r="D97">
        <v>0</v>
      </c>
    </row>
    <row r="98" spans="1:4" x14ac:dyDescent="0.25">
      <c r="A98" s="1">
        <v>13332</v>
      </c>
      <c r="B98" s="1">
        <v>71.47</v>
      </c>
      <c r="C98" s="16">
        <v>13.34</v>
      </c>
      <c r="D98">
        <v>0</v>
      </c>
    </row>
    <row r="99" spans="1:4" x14ac:dyDescent="0.25">
      <c r="A99" s="1">
        <v>13425</v>
      </c>
      <c r="B99" s="1">
        <v>71.53</v>
      </c>
      <c r="C99" s="16">
        <v>14.14</v>
      </c>
      <c r="D99">
        <v>0</v>
      </c>
    </row>
    <row r="100" spans="1:4" x14ac:dyDescent="0.25">
      <c r="A100" s="1">
        <v>13520.000000000002</v>
      </c>
      <c r="B100" s="1">
        <v>72.19</v>
      </c>
      <c r="C100" s="16">
        <v>15.4</v>
      </c>
      <c r="D100">
        <v>0</v>
      </c>
    </row>
    <row r="101" spans="1:4" x14ac:dyDescent="0.25">
      <c r="A101" s="1">
        <v>13613</v>
      </c>
      <c r="B101" s="1">
        <v>72.5</v>
      </c>
      <c r="C101" s="16">
        <v>18.05</v>
      </c>
      <c r="D101">
        <v>0</v>
      </c>
    </row>
    <row r="102" spans="1:4" x14ac:dyDescent="0.25">
      <c r="A102" s="1">
        <v>13709</v>
      </c>
      <c r="B102" s="1">
        <v>72.739999999999995</v>
      </c>
      <c r="C102" s="16">
        <v>20.09</v>
      </c>
      <c r="D102">
        <v>0</v>
      </c>
    </row>
    <row r="103" spans="1:4" x14ac:dyDescent="0.25">
      <c r="A103" s="1">
        <v>13806</v>
      </c>
      <c r="B103" s="1">
        <v>73.180000000000007</v>
      </c>
      <c r="C103" s="16">
        <v>21.86</v>
      </c>
      <c r="D103">
        <v>0</v>
      </c>
    </row>
    <row r="104" spans="1:4" x14ac:dyDescent="0.25">
      <c r="A104" s="1">
        <v>13901</v>
      </c>
      <c r="B104" s="1">
        <v>74.44</v>
      </c>
      <c r="C104" s="16">
        <v>23.94</v>
      </c>
      <c r="D104">
        <v>0</v>
      </c>
    </row>
    <row r="105" spans="1:4" x14ac:dyDescent="0.25">
      <c r="A105" s="1">
        <v>13995</v>
      </c>
      <c r="B105" s="1">
        <v>75.430000000000007</v>
      </c>
      <c r="C105" s="16">
        <v>26.06</v>
      </c>
      <c r="D105">
        <v>0</v>
      </c>
    </row>
    <row r="106" spans="1:4" x14ac:dyDescent="0.25">
      <c r="A106" s="1">
        <v>14089.000000000002</v>
      </c>
      <c r="B106" s="1">
        <v>76.23</v>
      </c>
      <c r="C106" s="16">
        <v>27.43</v>
      </c>
      <c r="D106">
        <v>0</v>
      </c>
    </row>
    <row r="107" spans="1:4" x14ac:dyDescent="0.25">
      <c r="A107" s="1">
        <v>14183.999999999998</v>
      </c>
      <c r="B107" s="1">
        <v>76.739999999999995</v>
      </c>
      <c r="C107" s="16">
        <v>27.74</v>
      </c>
      <c r="D107">
        <v>0</v>
      </c>
    </row>
    <row r="108" spans="1:4" x14ac:dyDescent="0.25">
      <c r="A108" s="1">
        <v>14378.000000000002</v>
      </c>
      <c r="B108" s="1">
        <v>76.77</v>
      </c>
      <c r="C108" s="16">
        <v>27.58</v>
      </c>
      <c r="D108">
        <v>0</v>
      </c>
    </row>
    <row r="109" spans="1:4" x14ac:dyDescent="0.25">
      <c r="A109" s="1">
        <v>14464.999999999998</v>
      </c>
      <c r="B109" s="1">
        <v>76.86</v>
      </c>
      <c r="C109" s="16">
        <v>27.33</v>
      </c>
      <c r="D109">
        <v>0</v>
      </c>
    </row>
    <row r="110" spans="1:4" x14ac:dyDescent="0.25">
      <c r="A110" s="1">
        <v>14558</v>
      </c>
      <c r="B110" s="1">
        <v>76.77</v>
      </c>
      <c r="C110" s="16">
        <v>27.55</v>
      </c>
      <c r="D110">
        <v>0</v>
      </c>
    </row>
    <row r="111" spans="1:4" x14ac:dyDescent="0.25">
      <c r="A111" s="1">
        <v>14650.000000000002</v>
      </c>
      <c r="B111" s="1">
        <v>76.95</v>
      </c>
      <c r="C111" s="16">
        <v>27.79</v>
      </c>
      <c r="D111">
        <v>0</v>
      </c>
    </row>
    <row r="112" spans="1:4" x14ac:dyDescent="0.25">
      <c r="A112" s="1">
        <v>14744</v>
      </c>
      <c r="B112" s="1">
        <v>76.89</v>
      </c>
      <c r="C112" s="16">
        <v>28.19</v>
      </c>
      <c r="D112">
        <v>0</v>
      </c>
    </row>
    <row r="113" spans="1:4" x14ac:dyDescent="0.25">
      <c r="A113" s="1">
        <v>14838</v>
      </c>
      <c r="B113" s="1">
        <v>76.33</v>
      </c>
      <c r="C113" s="16">
        <v>27.91</v>
      </c>
      <c r="D113">
        <v>0</v>
      </c>
    </row>
    <row r="114" spans="1:4" x14ac:dyDescent="0.25">
      <c r="A114" s="1">
        <v>14930.000000000002</v>
      </c>
      <c r="B114" s="1">
        <v>76.260000000000005</v>
      </c>
      <c r="C114" s="16">
        <v>27.4</v>
      </c>
      <c r="D114">
        <v>0</v>
      </c>
    </row>
    <row r="115" spans="1:4" x14ac:dyDescent="0.25">
      <c r="A115" s="1">
        <v>15024</v>
      </c>
      <c r="B115" s="1">
        <v>76.23</v>
      </c>
      <c r="C115" s="16">
        <v>27.36</v>
      </c>
      <c r="D115">
        <v>0</v>
      </c>
    </row>
    <row r="116" spans="1:4" x14ac:dyDescent="0.25">
      <c r="A116" s="1">
        <v>15117</v>
      </c>
      <c r="B116" s="1">
        <v>76.569999999999993</v>
      </c>
      <c r="C116" s="16">
        <v>27.83</v>
      </c>
      <c r="D116">
        <v>0</v>
      </c>
    </row>
    <row r="117" spans="1:4" x14ac:dyDescent="0.25">
      <c r="A117" s="1">
        <v>15209.999999999998</v>
      </c>
      <c r="B117" s="1">
        <v>76.52</v>
      </c>
      <c r="C117" s="16">
        <v>27.91</v>
      </c>
      <c r="D117">
        <v>0</v>
      </c>
    </row>
    <row r="118" spans="1:4" x14ac:dyDescent="0.25">
      <c r="A118" s="1">
        <v>15303</v>
      </c>
      <c r="B118" s="1">
        <v>76.39</v>
      </c>
      <c r="C118" s="16">
        <v>28.1</v>
      </c>
      <c r="D118">
        <v>0</v>
      </c>
    </row>
    <row r="119" spans="1:4" x14ac:dyDescent="0.25">
      <c r="A119" s="1">
        <v>15396.000000000002</v>
      </c>
      <c r="B119" s="1">
        <v>76.55</v>
      </c>
      <c r="C119" s="16">
        <v>28.39</v>
      </c>
      <c r="D119">
        <v>0</v>
      </c>
    </row>
    <row r="120" spans="1:4" x14ac:dyDescent="0.25">
      <c r="A120" s="1">
        <v>15489</v>
      </c>
      <c r="B120" s="1">
        <v>76.67</v>
      </c>
      <c r="C120" s="16">
        <v>28.51</v>
      </c>
      <c r="D120">
        <v>0</v>
      </c>
    </row>
    <row r="121" spans="1:4" x14ac:dyDescent="0.25">
      <c r="A121" s="1">
        <v>15582</v>
      </c>
      <c r="B121" s="1">
        <v>76.739999999999995</v>
      </c>
      <c r="C121" s="16">
        <v>28.6</v>
      </c>
      <c r="D121">
        <v>0</v>
      </c>
    </row>
    <row r="122" spans="1:4" x14ac:dyDescent="0.25">
      <c r="A122" s="1">
        <v>15676.000000000002</v>
      </c>
      <c r="B122" s="1">
        <v>76.64</v>
      </c>
      <c r="C122" s="16">
        <v>28.4</v>
      </c>
      <c r="D122">
        <v>0</v>
      </c>
    </row>
    <row r="123" spans="1:4" x14ac:dyDescent="0.25">
      <c r="A123" s="1">
        <v>15769</v>
      </c>
      <c r="B123" s="1">
        <v>76.55</v>
      </c>
      <c r="C123" s="16">
        <v>28.35</v>
      </c>
      <c r="D123">
        <v>0</v>
      </c>
    </row>
    <row r="124" spans="1:4" x14ac:dyDescent="0.25">
      <c r="A124" s="1">
        <v>15862</v>
      </c>
      <c r="B124" s="1">
        <v>76.510000000000005</v>
      </c>
      <c r="C124" s="16">
        <v>28.74</v>
      </c>
      <c r="D124">
        <v>0</v>
      </c>
    </row>
    <row r="125" spans="1:4" x14ac:dyDescent="0.25">
      <c r="A125" s="1">
        <v>15954.999999999998</v>
      </c>
      <c r="B125" s="1">
        <v>76.36</v>
      </c>
      <c r="C125" s="16">
        <v>28.66</v>
      </c>
      <c r="D125">
        <v>0</v>
      </c>
    </row>
    <row r="126" spans="1:4" x14ac:dyDescent="0.25">
      <c r="A126" s="1">
        <v>16048</v>
      </c>
      <c r="B126" s="1">
        <v>76.23</v>
      </c>
      <c r="C126" s="16">
        <v>28.61</v>
      </c>
      <c r="D126">
        <v>0</v>
      </c>
    </row>
    <row r="127" spans="1:4" x14ac:dyDescent="0.25">
      <c r="A127" s="1">
        <v>16141.000000000002</v>
      </c>
      <c r="B127" s="1">
        <v>75.930000000000007</v>
      </c>
      <c r="C127" s="16">
        <v>28.93</v>
      </c>
      <c r="D127">
        <v>0</v>
      </c>
    </row>
    <row r="128" spans="1:4" x14ac:dyDescent="0.25">
      <c r="A128" s="1">
        <v>16234</v>
      </c>
      <c r="B128" s="1">
        <v>76.319999999999993</v>
      </c>
      <c r="C128" s="16">
        <v>28.8</v>
      </c>
      <c r="D128">
        <v>0</v>
      </c>
    </row>
    <row r="129" spans="1:4" x14ac:dyDescent="0.25">
      <c r="A129" s="1">
        <v>16327</v>
      </c>
      <c r="B129" s="1">
        <v>76.17</v>
      </c>
      <c r="C129" s="16">
        <v>28.75</v>
      </c>
      <c r="D129">
        <v>0</v>
      </c>
    </row>
    <row r="130" spans="1:4" x14ac:dyDescent="0.25">
      <c r="A130" s="1">
        <v>16420</v>
      </c>
      <c r="B130" s="1">
        <v>76.23</v>
      </c>
      <c r="C130" s="16">
        <v>28.5</v>
      </c>
      <c r="D130">
        <v>0</v>
      </c>
    </row>
    <row r="131" spans="1:4" x14ac:dyDescent="0.25">
      <c r="A131" s="1">
        <v>16513</v>
      </c>
      <c r="B131" s="1">
        <v>76.36</v>
      </c>
      <c r="C131" s="16">
        <v>28.4</v>
      </c>
      <c r="D131">
        <v>0</v>
      </c>
    </row>
    <row r="132" spans="1:4" x14ac:dyDescent="0.25">
      <c r="A132" s="1">
        <v>16605</v>
      </c>
      <c r="B132" s="1">
        <v>76.67</v>
      </c>
      <c r="C132" s="16">
        <v>28.77</v>
      </c>
      <c r="D132">
        <v>0</v>
      </c>
    </row>
    <row r="133" spans="1:4" x14ac:dyDescent="0.25">
      <c r="A133" s="1">
        <v>16699</v>
      </c>
      <c r="B133" s="1">
        <v>76.290000000000006</v>
      </c>
      <c r="C133" s="16">
        <v>28.31</v>
      </c>
      <c r="D133">
        <v>0</v>
      </c>
    </row>
    <row r="134" spans="1:4" x14ac:dyDescent="0.25">
      <c r="A134" s="1">
        <v>16793</v>
      </c>
      <c r="B134" s="1">
        <v>76.33</v>
      </c>
      <c r="C134" s="16">
        <v>28.38</v>
      </c>
      <c r="D134">
        <v>0</v>
      </c>
    </row>
    <row r="135" spans="1:4" x14ac:dyDescent="0.25">
      <c r="A135" s="1">
        <v>16886</v>
      </c>
      <c r="B135" s="1">
        <v>76.45</v>
      </c>
      <c r="C135" s="16">
        <v>28.4</v>
      </c>
      <c r="D135">
        <v>0</v>
      </c>
    </row>
    <row r="136" spans="1:4" x14ac:dyDescent="0.25">
      <c r="A136" s="1">
        <v>16978</v>
      </c>
      <c r="B136" s="1">
        <v>76.38</v>
      </c>
      <c r="C136" s="16">
        <v>28.25</v>
      </c>
      <c r="D136">
        <v>0</v>
      </c>
    </row>
    <row r="137" spans="1:4" x14ac:dyDescent="0.25">
      <c r="A137" s="1">
        <v>17070</v>
      </c>
      <c r="B137" s="1">
        <v>76.39</v>
      </c>
      <c r="C137" s="16">
        <v>28.12</v>
      </c>
      <c r="D137">
        <v>0</v>
      </c>
    </row>
    <row r="138" spans="1:4" x14ac:dyDescent="0.25">
      <c r="A138" s="1">
        <v>17163</v>
      </c>
      <c r="B138" s="1">
        <v>76.23</v>
      </c>
      <c r="C138" s="16">
        <v>28.29</v>
      </c>
      <c r="D138">
        <v>0</v>
      </c>
    </row>
    <row r="139" spans="1:4" x14ac:dyDescent="0.25">
      <c r="A139" s="1">
        <v>17256</v>
      </c>
      <c r="B139" s="1">
        <v>76.319999999999993</v>
      </c>
      <c r="C139" s="16">
        <v>28.57</v>
      </c>
      <c r="D139">
        <v>0</v>
      </c>
    </row>
    <row r="140" spans="1:4" x14ac:dyDescent="0.25">
      <c r="A140" s="1">
        <v>17349</v>
      </c>
      <c r="B140" s="1">
        <v>75.88</v>
      </c>
      <c r="C140" s="16">
        <v>29.55</v>
      </c>
      <c r="D140">
        <v>0</v>
      </c>
    </row>
    <row r="141" spans="1:4" x14ac:dyDescent="0.25">
      <c r="A141" s="1">
        <v>17442</v>
      </c>
      <c r="B141" s="1">
        <v>75.97</v>
      </c>
      <c r="C141" s="16">
        <v>30.92</v>
      </c>
      <c r="D141">
        <v>0</v>
      </c>
    </row>
    <row r="142" spans="1:4" x14ac:dyDescent="0.25">
      <c r="A142" s="1">
        <v>17535</v>
      </c>
      <c r="B142" s="1">
        <v>75.62</v>
      </c>
      <c r="C142" s="16">
        <v>31.85</v>
      </c>
      <c r="D142">
        <v>0</v>
      </c>
    </row>
    <row r="143" spans="1:4" x14ac:dyDescent="0.25">
      <c r="A143" s="1">
        <v>17628</v>
      </c>
      <c r="B143" s="1">
        <v>75.209999999999994</v>
      </c>
      <c r="C143" s="16">
        <v>32.92</v>
      </c>
      <c r="D143">
        <v>0</v>
      </c>
    </row>
    <row r="144" spans="1:4" x14ac:dyDescent="0.25">
      <c r="A144" s="1">
        <v>17721</v>
      </c>
      <c r="B144" s="1">
        <v>74.83</v>
      </c>
      <c r="C144" s="16">
        <v>33.869999999999997</v>
      </c>
      <c r="D144">
        <v>0</v>
      </c>
    </row>
    <row r="145" spans="1:4" x14ac:dyDescent="0.25">
      <c r="A145" s="1">
        <v>17814</v>
      </c>
      <c r="B145" s="1">
        <v>74.7</v>
      </c>
      <c r="C145" s="16">
        <v>34.67</v>
      </c>
      <c r="D145">
        <v>0</v>
      </c>
    </row>
    <row r="146" spans="1:4" x14ac:dyDescent="0.25">
      <c r="A146" s="1">
        <v>17909</v>
      </c>
      <c r="B146" s="1">
        <v>74.349999999999994</v>
      </c>
      <c r="C146" s="16">
        <v>35.25</v>
      </c>
      <c r="D146">
        <v>0</v>
      </c>
    </row>
    <row r="147" spans="1:4" x14ac:dyDescent="0.25">
      <c r="A147" s="1">
        <v>18002</v>
      </c>
      <c r="B147" s="1">
        <v>74.28</v>
      </c>
      <c r="C147" s="16">
        <v>35.26</v>
      </c>
      <c r="D147">
        <v>0</v>
      </c>
    </row>
    <row r="148" spans="1:4" x14ac:dyDescent="0.25">
      <c r="A148" s="1">
        <v>18095</v>
      </c>
      <c r="B148" s="1">
        <v>71.95</v>
      </c>
      <c r="C148" s="16">
        <v>35.39</v>
      </c>
      <c r="D148">
        <v>0</v>
      </c>
    </row>
    <row r="149" spans="1:4" x14ac:dyDescent="0.25">
      <c r="A149" s="1">
        <v>18188</v>
      </c>
      <c r="B149" s="1">
        <v>70.010000000000005</v>
      </c>
      <c r="C149" s="16">
        <v>36.15</v>
      </c>
      <c r="D149">
        <v>0</v>
      </c>
    </row>
    <row r="150" spans="1:4" x14ac:dyDescent="0.25">
      <c r="A150" s="1">
        <v>18282</v>
      </c>
      <c r="B150" s="1">
        <v>67.66</v>
      </c>
      <c r="C150" s="16">
        <v>37.75</v>
      </c>
      <c r="D150">
        <v>0</v>
      </c>
    </row>
    <row r="151" spans="1:4" x14ac:dyDescent="0.25">
      <c r="A151" s="1">
        <v>18375</v>
      </c>
      <c r="B151" s="1">
        <v>65.87</v>
      </c>
      <c r="C151" s="16">
        <v>38.47</v>
      </c>
      <c r="D151">
        <v>0</v>
      </c>
    </row>
    <row r="152" spans="1:4" x14ac:dyDescent="0.25">
      <c r="A152" s="1">
        <v>18469</v>
      </c>
      <c r="B152" s="1">
        <v>63</v>
      </c>
      <c r="C152" s="16">
        <v>39.08</v>
      </c>
      <c r="D152">
        <v>0</v>
      </c>
    </row>
    <row r="153" spans="1:4" x14ac:dyDescent="0.25">
      <c r="A153" s="1">
        <v>18562</v>
      </c>
      <c r="B153" s="1">
        <v>60.53</v>
      </c>
      <c r="C153" s="16">
        <v>40.67</v>
      </c>
      <c r="D153">
        <v>0</v>
      </c>
    </row>
    <row r="154" spans="1:4" x14ac:dyDescent="0.25">
      <c r="A154" s="1">
        <v>18655</v>
      </c>
      <c r="B154" s="1">
        <v>58.37</v>
      </c>
      <c r="C154" s="16">
        <v>42.77</v>
      </c>
      <c r="D154">
        <v>0</v>
      </c>
    </row>
    <row r="155" spans="1:4" x14ac:dyDescent="0.25">
      <c r="A155" s="1">
        <v>18748</v>
      </c>
      <c r="B155" s="1">
        <v>56.25</v>
      </c>
      <c r="C155" s="16">
        <v>43.27</v>
      </c>
      <c r="D155">
        <v>0</v>
      </c>
    </row>
    <row r="156" spans="1:4" x14ac:dyDescent="0.25">
      <c r="A156" s="1">
        <v>18841</v>
      </c>
      <c r="B156" s="1">
        <v>54.13</v>
      </c>
      <c r="C156" s="16">
        <v>44.12</v>
      </c>
      <c r="D156">
        <v>0</v>
      </c>
    </row>
    <row r="157" spans="1:4" x14ac:dyDescent="0.25">
      <c r="A157" s="1">
        <v>18934</v>
      </c>
      <c r="B157" s="1">
        <v>52.14</v>
      </c>
      <c r="C157" s="16">
        <v>44.73</v>
      </c>
      <c r="D157">
        <v>0</v>
      </c>
    </row>
    <row r="158" spans="1:4" x14ac:dyDescent="0.25">
      <c r="A158" s="1">
        <v>19041</v>
      </c>
      <c r="B158" s="1">
        <v>49.99</v>
      </c>
      <c r="C158" s="16">
        <v>45.19</v>
      </c>
      <c r="D158">
        <v>0</v>
      </c>
    </row>
    <row r="159" spans="1:4" x14ac:dyDescent="0.25">
      <c r="A159" s="1">
        <v>19134</v>
      </c>
      <c r="B159" s="1">
        <v>48.66</v>
      </c>
      <c r="C159" s="16">
        <v>47.82</v>
      </c>
      <c r="D159">
        <v>0</v>
      </c>
    </row>
    <row r="160" spans="1:4" x14ac:dyDescent="0.25">
      <c r="A160" s="1">
        <v>19227</v>
      </c>
      <c r="B160" s="1">
        <v>47.2</v>
      </c>
      <c r="C160" s="16">
        <v>50.06</v>
      </c>
      <c r="D160">
        <v>0</v>
      </c>
    </row>
    <row r="161" spans="1:4" x14ac:dyDescent="0.25">
      <c r="A161" s="1">
        <v>19321</v>
      </c>
      <c r="B161" s="1">
        <v>45.07</v>
      </c>
      <c r="C161" s="16">
        <v>52.58</v>
      </c>
      <c r="D161">
        <v>0</v>
      </c>
    </row>
    <row r="162" spans="1:4" x14ac:dyDescent="0.25">
      <c r="A162" s="1">
        <v>19414</v>
      </c>
      <c r="B162" s="1">
        <v>43.42</v>
      </c>
      <c r="C162" s="16">
        <v>54.61</v>
      </c>
      <c r="D162">
        <v>0</v>
      </c>
    </row>
    <row r="163" spans="1:4" x14ac:dyDescent="0.25">
      <c r="A163" s="1">
        <v>19507</v>
      </c>
      <c r="B163" s="1">
        <v>41.74</v>
      </c>
      <c r="C163" s="16">
        <v>57.08</v>
      </c>
      <c r="D163">
        <v>0</v>
      </c>
    </row>
    <row r="164" spans="1:4" x14ac:dyDescent="0.25">
      <c r="A164" s="1">
        <v>19600</v>
      </c>
      <c r="B164" s="1">
        <v>40.04</v>
      </c>
      <c r="C164" s="16">
        <v>60.06</v>
      </c>
      <c r="D164">
        <v>0</v>
      </c>
    </row>
    <row r="165" spans="1:4" x14ac:dyDescent="0.25">
      <c r="A165" s="1">
        <v>19693</v>
      </c>
      <c r="B165" s="1">
        <v>38.72</v>
      </c>
      <c r="C165" s="16">
        <v>63.59</v>
      </c>
      <c r="D165">
        <v>0</v>
      </c>
    </row>
    <row r="166" spans="1:4" x14ac:dyDescent="0.25">
      <c r="A166" s="1">
        <v>19786</v>
      </c>
      <c r="B166" s="1">
        <v>36.909999999999997</v>
      </c>
      <c r="C166" s="16">
        <v>66.739999999999995</v>
      </c>
      <c r="D166">
        <v>0</v>
      </c>
    </row>
    <row r="167" spans="1:4" x14ac:dyDescent="0.25">
      <c r="A167" s="1">
        <v>19879</v>
      </c>
      <c r="B167" s="1">
        <v>35.79</v>
      </c>
      <c r="C167" s="16">
        <v>67.680000000000007</v>
      </c>
      <c r="D167">
        <v>0</v>
      </c>
    </row>
    <row r="168" spans="1:4" x14ac:dyDescent="0.25">
      <c r="A168" s="1">
        <v>19910</v>
      </c>
      <c r="B168" s="1">
        <v>35.72</v>
      </c>
      <c r="C168" s="16">
        <v>68.209999999999994</v>
      </c>
      <c r="D168">
        <v>0</v>
      </c>
    </row>
    <row r="169" spans="1:4" x14ac:dyDescent="0.25">
      <c r="A169" s="1">
        <v>19994</v>
      </c>
      <c r="B169" s="1">
        <v>35.6</v>
      </c>
      <c r="C169" s="16">
        <v>69</v>
      </c>
      <c r="D169">
        <v>0</v>
      </c>
    </row>
    <row r="170" spans="1:4" x14ac:dyDescent="0.25">
      <c r="A170" s="1">
        <v>20087</v>
      </c>
      <c r="B170" s="1">
        <v>35.64</v>
      </c>
      <c r="C170" s="16">
        <v>69.31</v>
      </c>
      <c r="D170">
        <v>0</v>
      </c>
    </row>
    <row r="171" spans="1:4" x14ac:dyDescent="0.25">
      <c r="A171" s="1">
        <v>20185</v>
      </c>
      <c r="B171" s="1">
        <v>35.64</v>
      </c>
      <c r="C171" s="16">
        <v>69.31</v>
      </c>
      <c r="D171">
        <v>0</v>
      </c>
    </row>
    <row r="172" spans="1:4" x14ac:dyDescent="0.25">
      <c r="C172" s="5"/>
    </row>
    <row r="173" spans="1:4" x14ac:dyDescent="0.25">
      <c r="C173" s="5"/>
    </row>
    <row r="174" spans="1:4" x14ac:dyDescent="0.25">
      <c r="C174" s="5"/>
    </row>
    <row r="175" spans="1:4" x14ac:dyDescent="0.25">
      <c r="C175" s="5"/>
    </row>
    <row r="176" spans="1:4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25</v>
      </c>
      <c r="B1" s="7" t="s">
        <v>26</v>
      </c>
      <c r="C1" s="7" t="s">
        <v>31</v>
      </c>
    </row>
    <row r="2" spans="1:3" x14ac:dyDescent="0.25">
      <c r="A2" s="1" t="s">
        <v>60</v>
      </c>
      <c r="B2" s="1">
        <v>1500</v>
      </c>
      <c r="C2" s="1" t="s">
        <v>61</v>
      </c>
    </row>
    <row r="3" spans="1:3" x14ac:dyDescent="0.25">
      <c r="A3" s="1" t="s">
        <v>58</v>
      </c>
      <c r="B3" s="1">
        <v>27</v>
      </c>
      <c r="C3" s="1" t="s">
        <v>66</v>
      </c>
    </row>
    <row r="4" spans="1:3" x14ac:dyDescent="0.25">
      <c r="A4" s="1" t="s">
        <v>59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9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BAF5-B7E0-464B-9325-53BDD07F2572}">
  <dimension ref="A1:S31"/>
  <sheetViews>
    <sheetView workbookViewId="0">
      <selection activeCell="J13" sqref="J13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42</v>
      </c>
      <c r="C2" s="1">
        <v>1</v>
      </c>
      <c r="D2" s="1">
        <v>100</v>
      </c>
      <c r="E2">
        <f t="shared" ref="E2:E3" si="0">E3+D2</f>
        <v>5050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2687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71</v>
      </c>
      <c r="C3" s="1">
        <v>10</v>
      </c>
      <c r="D3" s="6">
        <f>165*C3</f>
        <v>1650</v>
      </c>
      <c r="E3">
        <f t="shared" si="0"/>
        <v>4950</v>
      </c>
      <c r="F3">
        <v>7.3880344827586208</v>
      </c>
      <c r="G3">
        <v>3.1496896551724141</v>
      </c>
      <c r="H3" s="1">
        <v>0</v>
      </c>
      <c r="I3" s="1">
        <v>0</v>
      </c>
      <c r="J3" s="1">
        <f>D3*48.967</f>
        <v>80795.55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72</v>
      </c>
      <c r="C4" s="1">
        <v>20</v>
      </c>
      <c r="D4" s="6">
        <f>165*C4</f>
        <v>3300</v>
      </c>
      <c r="E4">
        <f>E5+D4</f>
        <v>3300</v>
      </c>
      <c r="F4">
        <v>7.3880344827586208</v>
      </c>
      <c r="G4">
        <v>3.1496896551724141</v>
      </c>
      <c r="H4" s="1">
        <v>0</v>
      </c>
      <c r="I4" s="1">
        <v>0</v>
      </c>
      <c r="J4">
        <f>D4*48.967</f>
        <v>161591.1</v>
      </c>
      <c r="K4" s="1">
        <v>0</v>
      </c>
      <c r="L4" s="6" t="s">
        <v>13</v>
      </c>
    </row>
    <row r="5" spans="1:19" x14ac:dyDescent="0.25">
      <c r="A5" s="11"/>
      <c r="C5" s="1"/>
      <c r="H5" s="1"/>
      <c r="I5" s="1"/>
      <c r="K5" s="1"/>
      <c r="L5" s="6"/>
    </row>
    <row r="6" spans="1:19" x14ac:dyDescent="0.25">
      <c r="A6" s="11"/>
      <c r="C6" s="1"/>
      <c r="H6" s="1"/>
      <c r="I6" s="1"/>
      <c r="K6" s="1"/>
      <c r="L6" s="6"/>
    </row>
    <row r="7" spans="1:19" ht="18.75" x14ac:dyDescent="0.3">
      <c r="A7" s="11"/>
      <c r="C7" s="1"/>
      <c r="H7" s="1"/>
      <c r="I7" s="1"/>
      <c r="K7" s="1"/>
      <c r="L7" s="6"/>
      <c r="N7" s="14"/>
      <c r="O7" s="14"/>
      <c r="P7" s="15"/>
      <c r="Q7" s="15"/>
      <c r="R7" s="15"/>
      <c r="S7" s="15"/>
    </row>
    <row r="8" spans="1:19" x14ac:dyDescent="0.25">
      <c r="A8" s="11"/>
      <c r="C8" s="1"/>
      <c r="H8" s="1"/>
      <c r="I8" s="1"/>
      <c r="K8" s="1"/>
      <c r="L8" s="6"/>
    </row>
    <row r="9" spans="1:19" ht="18.75" x14ac:dyDescent="0.3">
      <c r="A9" s="11"/>
      <c r="C9" s="1"/>
      <c r="H9" s="1"/>
      <c r="I9" s="1"/>
      <c r="K9" s="1"/>
      <c r="L9" s="6"/>
      <c r="N9" s="14"/>
      <c r="O9" s="14"/>
      <c r="P9" s="15"/>
      <c r="Q9" s="15"/>
      <c r="R9" s="15"/>
      <c r="S9" s="15"/>
    </row>
    <row r="10" spans="1:19" ht="18.75" x14ac:dyDescent="0.3">
      <c r="A10" s="11"/>
      <c r="C10" s="1"/>
      <c r="H10" s="1"/>
      <c r="I10" s="1"/>
      <c r="K10" s="1"/>
      <c r="L10" s="6"/>
      <c r="N10" s="14"/>
      <c r="O10" s="14"/>
      <c r="P10" s="15"/>
      <c r="Q10" s="15"/>
      <c r="R10" s="15"/>
      <c r="S10" s="15"/>
    </row>
    <row r="11" spans="1:19" x14ac:dyDescent="0.25">
      <c r="A11" s="11"/>
      <c r="C11" s="1"/>
      <c r="H11" s="1"/>
      <c r="I11" s="1"/>
      <c r="K11" s="1"/>
      <c r="L11" s="6"/>
    </row>
    <row r="12" spans="1:19" x14ac:dyDescent="0.25">
      <c r="A12" s="11"/>
      <c r="C12" s="1"/>
      <c r="H12" s="1"/>
      <c r="I12" s="1"/>
      <c r="K12" s="1"/>
      <c r="L12" s="6"/>
    </row>
    <row r="13" spans="1:19" x14ac:dyDescent="0.25">
      <c r="A13" s="11"/>
      <c r="C13" s="1"/>
      <c r="H13" s="1"/>
      <c r="I13" s="1"/>
      <c r="K13" s="1"/>
      <c r="L13" s="6"/>
    </row>
    <row r="14" spans="1:19" x14ac:dyDescent="0.25">
      <c r="A14" s="11"/>
      <c r="C14" s="1"/>
      <c r="H14" s="1"/>
      <c r="I14" s="1"/>
      <c r="K14" s="1"/>
      <c r="L14" s="6"/>
    </row>
    <row r="15" spans="1:19" x14ac:dyDescent="0.25">
      <c r="A15" s="11"/>
      <c r="C15" s="1"/>
      <c r="H15" s="1"/>
      <c r="I15" s="1"/>
      <c r="K15" s="1"/>
      <c r="L15" s="6"/>
    </row>
    <row r="16" spans="1:19" x14ac:dyDescent="0.25">
      <c r="A16" s="11"/>
      <c r="C16" s="1"/>
      <c r="H16" s="1"/>
      <c r="I16" s="1"/>
      <c r="K16" s="1"/>
      <c r="L16" s="6"/>
    </row>
    <row r="17" spans="1:12" x14ac:dyDescent="0.25">
      <c r="A17" s="11"/>
      <c r="C17" s="1"/>
      <c r="H17" s="1"/>
      <c r="I17" s="1"/>
      <c r="K17" s="1"/>
      <c r="L17" s="6"/>
    </row>
    <row r="18" spans="1:12" x14ac:dyDescent="0.25">
      <c r="A18" s="11"/>
      <c r="C18" s="1"/>
      <c r="H18" s="1"/>
      <c r="I18" s="1"/>
      <c r="K18" s="1"/>
      <c r="L18" s="6"/>
    </row>
    <row r="19" spans="1:12" x14ac:dyDescent="0.25">
      <c r="A19" s="11"/>
      <c r="C19" s="1"/>
      <c r="H19" s="1"/>
      <c r="I19" s="1"/>
      <c r="K19" s="1"/>
      <c r="L19" s="6"/>
    </row>
    <row r="20" spans="1:12" x14ac:dyDescent="0.25">
      <c r="A20" s="11"/>
      <c r="C20" s="1"/>
      <c r="H20" s="1"/>
      <c r="I20" s="1"/>
      <c r="K20" s="1"/>
      <c r="L20" s="6"/>
    </row>
    <row r="21" spans="1:12" x14ac:dyDescent="0.25">
      <c r="A21" s="11"/>
      <c r="C21" s="1"/>
      <c r="H21" s="1"/>
      <c r="I21" s="1"/>
      <c r="K21" s="1"/>
      <c r="L21" s="6"/>
    </row>
    <row r="22" spans="1:12" x14ac:dyDescent="0.25">
      <c r="A22" s="11"/>
      <c r="C22" s="1"/>
      <c r="H22" s="1"/>
      <c r="I22" s="1"/>
      <c r="K22" s="1"/>
      <c r="L22" s="6"/>
    </row>
    <row r="23" spans="1:12" x14ac:dyDescent="0.25">
      <c r="A23" s="11"/>
      <c r="C23" s="1"/>
      <c r="H23" s="1"/>
      <c r="I23" s="1"/>
      <c r="K23" s="1"/>
      <c r="L23" s="6"/>
    </row>
    <row r="24" spans="1:12" x14ac:dyDescent="0.25">
      <c r="A24" s="11"/>
      <c r="C24" s="1"/>
      <c r="H24" s="1"/>
      <c r="I24" s="1"/>
      <c r="K24" s="1"/>
      <c r="L24" s="6"/>
    </row>
    <row r="25" spans="1:12" x14ac:dyDescent="0.25">
      <c r="A25" s="11"/>
      <c r="C25" s="1"/>
      <c r="H25" s="1"/>
      <c r="I25" s="1"/>
      <c r="K25" s="1"/>
      <c r="L25" s="6"/>
    </row>
    <row r="26" spans="1:12" x14ac:dyDescent="0.25">
      <c r="A26" s="11"/>
      <c r="C26" s="1"/>
      <c r="H26" s="1"/>
      <c r="I26" s="1"/>
      <c r="K26" s="1"/>
      <c r="L26" s="6"/>
    </row>
    <row r="27" spans="1:12" x14ac:dyDescent="0.25">
      <c r="A27" s="11"/>
      <c r="C27" s="1"/>
      <c r="H27" s="1"/>
      <c r="I27" s="1"/>
      <c r="K27" s="1"/>
      <c r="L27" s="6"/>
    </row>
    <row r="28" spans="1:12" x14ac:dyDescent="0.25">
      <c r="A28" s="11"/>
      <c r="C28" s="1"/>
      <c r="H28" s="1"/>
      <c r="I28" s="1"/>
      <c r="K28" s="1"/>
      <c r="L28" s="6"/>
    </row>
    <row r="29" spans="1:12" x14ac:dyDescent="0.25">
      <c r="A29" s="11"/>
      <c r="C29" s="1"/>
      <c r="H29" s="1"/>
      <c r="I29" s="1"/>
      <c r="K29" s="1"/>
      <c r="L29" s="6"/>
    </row>
    <row r="30" spans="1:12" x14ac:dyDescent="0.25">
      <c r="A30" s="11"/>
      <c r="C30" s="1"/>
      <c r="H30" s="1"/>
      <c r="I30" s="1"/>
      <c r="K30" s="1"/>
      <c r="L30" s="6"/>
    </row>
    <row r="31" spans="1:12" x14ac:dyDescent="0.25">
      <c r="A31" s="11"/>
      <c r="C31" s="1"/>
      <c r="H31" s="1"/>
      <c r="I31" s="1"/>
      <c r="K31" s="1"/>
      <c r="L3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>
      <selection activeCell="B34" sqref="B34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42</v>
      </c>
      <c r="C2" s="1">
        <v>1</v>
      </c>
      <c r="D2" s="1">
        <v>94.65</v>
      </c>
      <c r="E2">
        <f t="shared" ref="E2:E30" si="0">E3+D2</f>
        <v>4883.7899999999991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71</v>
      </c>
      <c r="C3" s="1">
        <v>1</v>
      </c>
      <c r="D3" s="6">
        <v>47.65</v>
      </c>
      <c r="E3">
        <f t="shared" si="0"/>
        <v>4789.1399999999994</v>
      </c>
      <c r="F3">
        <v>7</v>
      </c>
      <c r="G3">
        <v>3</v>
      </c>
      <c r="H3" s="1">
        <v>0</v>
      </c>
      <c r="I3" s="1">
        <v>0</v>
      </c>
      <c r="J3" s="1">
        <v>5089.0199999999995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72</v>
      </c>
      <c r="C4" s="1">
        <v>1</v>
      </c>
      <c r="D4" s="6">
        <v>94.65</v>
      </c>
      <c r="E4">
        <f t="shared" si="0"/>
        <v>4741.49</v>
      </c>
      <c r="F4">
        <v>5.875</v>
      </c>
      <c r="G4">
        <v>5.1529999999999996</v>
      </c>
      <c r="H4" s="1">
        <v>0</v>
      </c>
      <c r="I4" s="1">
        <v>0</v>
      </c>
      <c r="J4">
        <v>2543.2455000000004</v>
      </c>
      <c r="K4" s="1">
        <v>0</v>
      </c>
      <c r="L4" s="6" t="s">
        <v>13</v>
      </c>
    </row>
    <row r="5" spans="1:19" x14ac:dyDescent="0.25">
      <c r="A5" s="11" t="s">
        <v>14</v>
      </c>
      <c r="B5" t="s">
        <v>73</v>
      </c>
      <c r="C5" s="1">
        <v>1</v>
      </c>
      <c r="D5" s="6">
        <v>47.77</v>
      </c>
      <c r="E5">
        <f t="shared" si="0"/>
        <v>4646.84</v>
      </c>
      <c r="F5">
        <v>7.6139999999999999</v>
      </c>
      <c r="G5">
        <v>3</v>
      </c>
      <c r="H5" s="1">
        <v>0</v>
      </c>
      <c r="I5" s="1">
        <v>0</v>
      </c>
      <c r="J5">
        <v>5101.8360000000002</v>
      </c>
      <c r="K5" s="1">
        <v>0</v>
      </c>
      <c r="L5" s="6" t="s">
        <v>13</v>
      </c>
    </row>
    <row r="6" spans="1:19" x14ac:dyDescent="0.25">
      <c r="A6" s="11" t="s">
        <v>11</v>
      </c>
      <c r="B6" t="s">
        <v>74</v>
      </c>
      <c r="C6" s="1">
        <v>27</v>
      </c>
      <c r="D6" s="6">
        <v>2553.34</v>
      </c>
      <c r="E6">
        <f t="shared" si="0"/>
        <v>4599.07</v>
      </c>
      <c r="F6">
        <v>5.875</v>
      </c>
      <c r="G6">
        <v>5.1529999999999996</v>
      </c>
      <c r="H6" s="1">
        <v>0</v>
      </c>
      <c r="I6" s="1">
        <v>0</v>
      </c>
      <c r="J6">
        <v>68608.245800000004</v>
      </c>
      <c r="K6" s="1">
        <v>5</v>
      </c>
      <c r="L6" s="6" t="s">
        <v>13</v>
      </c>
    </row>
    <row r="7" spans="1:19" ht="18.75" x14ac:dyDescent="0.3">
      <c r="A7" s="11" t="s">
        <v>14</v>
      </c>
      <c r="B7" t="s">
        <v>75</v>
      </c>
      <c r="C7" s="1">
        <v>1</v>
      </c>
      <c r="D7" s="6">
        <v>41.7</v>
      </c>
      <c r="E7">
        <f t="shared" si="0"/>
        <v>2045.73</v>
      </c>
      <c r="F7">
        <v>7</v>
      </c>
      <c r="G7">
        <v>3</v>
      </c>
      <c r="H7" s="1">
        <v>0</v>
      </c>
      <c r="I7" s="1">
        <v>0</v>
      </c>
      <c r="J7">
        <v>4453.5600000000004</v>
      </c>
      <c r="K7" s="1">
        <v>0</v>
      </c>
      <c r="L7" s="6" t="s">
        <v>13</v>
      </c>
      <c r="N7" s="14"/>
      <c r="O7" s="14"/>
      <c r="P7" s="15"/>
      <c r="Q7" s="15"/>
      <c r="R7" s="15"/>
      <c r="S7" s="15"/>
    </row>
    <row r="8" spans="1:19" x14ac:dyDescent="0.25">
      <c r="A8" s="11" t="s">
        <v>14</v>
      </c>
      <c r="B8" t="s">
        <v>76</v>
      </c>
      <c r="C8" s="1">
        <v>1</v>
      </c>
      <c r="D8" s="6">
        <v>38.950000000000003</v>
      </c>
      <c r="E8">
        <f t="shared" si="0"/>
        <v>2004.03</v>
      </c>
      <c r="F8">
        <v>7</v>
      </c>
      <c r="G8">
        <v>3</v>
      </c>
      <c r="H8" s="1">
        <v>0</v>
      </c>
      <c r="I8" s="1">
        <v>0</v>
      </c>
      <c r="J8">
        <v>4159.8600000000006</v>
      </c>
      <c r="K8" s="1">
        <v>0</v>
      </c>
      <c r="L8" s="6" t="s">
        <v>13</v>
      </c>
    </row>
    <row r="9" spans="1:19" ht="18.75" x14ac:dyDescent="0.3">
      <c r="A9" s="11" t="s">
        <v>14</v>
      </c>
      <c r="B9" t="s">
        <v>77</v>
      </c>
      <c r="C9" s="1">
        <v>1</v>
      </c>
      <c r="D9" s="6">
        <v>39.15</v>
      </c>
      <c r="E9">
        <f t="shared" si="0"/>
        <v>1965.08</v>
      </c>
      <c r="F9">
        <v>7</v>
      </c>
      <c r="G9">
        <v>3</v>
      </c>
      <c r="H9" s="1">
        <v>0</v>
      </c>
      <c r="I9" s="1">
        <v>0</v>
      </c>
      <c r="J9">
        <v>4181.2199999999993</v>
      </c>
      <c r="K9" s="1">
        <v>0</v>
      </c>
      <c r="L9" s="6" t="s">
        <v>13</v>
      </c>
      <c r="N9" s="14"/>
      <c r="O9" s="14"/>
      <c r="P9" s="15"/>
      <c r="Q9" s="15"/>
      <c r="R9" s="15"/>
      <c r="S9" s="15"/>
    </row>
    <row r="10" spans="1:19" ht="18.75" x14ac:dyDescent="0.3">
      <c r="A10" s="11" t="s">
        <v>14</v>
      </c>
      <c r="B10" t="s">
        <v>78</v>
      </c>
      <c r="C10" s="1">
        <v>1</v>
      </c>
      <c r="D10" s="6">
        <v>38.299999999999997</v>
      </c>
      <c r="E10">
        <f t="shared" si="0"/>
        <v>1925.9299999999998</v>
      </c>
      <c r="F10">
        <v>7.33</v>
      </c>
      <c r="G10">
        <v>3</v>
      </c>
      <c r="H10" s="1">
        <v>0</v>
      </c>
      <c r="I10" s="1">
        <v>0</v>
      </c>
      <c r="J10">
        <v>4090.4399999999996</v>
      </c>
      <c r="K10" s="1">
        <v>0</v>
      </c>
      <c r="L10" s="6" t="s">
        <v>13</v>
      </c>
      <c r="N10" s="14"/>
      <c r="O10" s="14"/>
      <c r="P10" s="15"/>
      <c r="Q10" s="15"/>
      <c r="R10" s="15"/>
      <c r="S10" s="15"/>
    </row>
    <row r="11" spans="1:19" x14ac:dyDescent="0.25">
      <c r="A11" s="11" t="s">
        <v>14</v>
      </c>
      <c r="B11" t="s">
        <v>79</v>
      </c>
      <c r="C11" s="1">
        <v>1</v>
      </c>
      <c r="D11" s="6">
        <v>40.869999999999997</v>
      </c>
      <c r="E11">
        <f t="shared" si="0"/>
        <v>1887.6299999999999</v>
      </c>
      <c r="F11">
        <v>7.33</v>
      </c>
      <c r="G11">
        <v>3</v>
      </c>
      <c r="H11" s="1">
        <v>0</v>
      </c>
      <c r="I11" s="1">
        <v>0</v>
      </c>
      <c r="J11">
        <v>4364.9159999999993</v>
      </c>
      <c r="K11" s="1">
        <v>0</v>
      </c>
      <c r="L11" s="6" t="s">
        <v>13</v>
      </c>
    </row>
    <row r="12" spans="1:19" x14ac:dyDescent="0.25">
      <c r="A12" s="11" t="s">
        <v>14</v>
      </c>
      <c r="B12" t="s">
        <v>80</v>
      </c>
      <c r="C12" s="1">
        <v>1</v>
      </c>
      <c r="D12" s="6">
        <v>38.369999999999997</v>
      </c>
      <c r="E12">
        <f t="shared" si="0"/>
        <v>1846.76</v>
      </c>
      <c r="F12">
        <v>7.4</v>
      </c>
      <c r="G12">
        <v>3</v>
      </c>
      <c r="H12" s="1">
        <v>0</v>
      </c>
      <c r="I12" s="1">
        <v>0</v>
      </c>
      <c r="J12">
        <v>4097.9159999999993</v>
      </c>
      <c r="K12" s="1">
        <v>0</v>
      </c>
      <c r="L12" s="6" t="s">
        <v>13</v>
      </c>
    </row>
    <row r="13" spans="1:19" x14ac:dyDescent="0.25">
      <c r="A13" s="11" t="s">
        <v>14</v>
      </c>
      <c r="B13" t="s">
        <v>81</v>
      </c>
      <c r="C13" s="1">
        <v>1</v>
      </c>
      <c r="D13" s="6">
        <v>40.96</v>
      </c>
      <c r="E13">
        <f t="shared" si="0"/>
        <v>1808.39</v>
      </c>
      <c r="F13">
        <v>7.4</v>
      </c>
      <c r="G13">
        <v>3</v>
      </c>
      <c r="H13" s="1">
        <v>0</v>
      </c>
      <c r="I13" s="1">
        <v>0</v>
      </c>
      <c r="J13">
        <v>4374.5280000000002</v>
      </c>
      <c r="K13" s="1">
        <v>0</v>
      </c>
      <c r="L13" s="6" t="s">
        <v>13</v>
      </c>
    </row>
    <row r="14" spans="1:19" x14ac:dyDescent="0.25">
      <c r="A14" s="11" t="s">
        <v>11</v>
      </c>
      <c r="B14" t="s">
        <v>82</v>
      </c>
      <c r="C14" s="1">
        <v>5</v>
      </c>
      <c r="D14" s="6">
        <v>474.18</v>
      </c>
      <c r="E14">
        <f t="shared" si="0"/>
        <v>1767.43</v>
      </c>
      <c r="F14">
        <v>5.875</v>
      </c>
      <c r="G14">
        <v>5.1529999999999996</v>
      </c>
      <c r="H14" s="1">
        <v>0</v>
      </c>
      <c r="I14" s="1">
        <v>0</v>
      </c>
      <c r="J14">
        <v>12741.216600000002</v>
      </c>
      <c r="K14" s="1">
        <v>5</v>
      </c>
      <c r="L14" s="6" t="s">
        <v>13</v>
      </c>
    </row>
    <row r="15" spans="1:19" x14ac:dyDescent="0.25">
      <c r="A15" s="11" t="s">
        <v>14</v>
      </c>
      <c r="B15" t="s">
        <v>83</v>
      </c>
      <c r="C15" s="1">
        <v>1</v>
      </c>
      <c r="D15" s="6">
        <v>4.53</v>
      </c>
      <c r="E15">
        <f t="shared" si="0"/>
        <v>1293.25</v>
      </c>
      <c r="F15">
        <v>8.31</v>
      </c>
      <c r="G15">
        <v>3.25</v>
      </c>
      <c r="H15" s="1">
        <v>0</v>
      </c>
      <c r="I15" s="1">
        <v>0</v>
      </c>
      <c r="J15">
        <v>710.62110000000007</v>
      </c>
      <c r="K15" s="1">
        <v>0</v>
      </c>
      <c r="L15" s="6" t="s">
        <v>13</v>
      </c>
    </row>
    <row r="16" spans="1:19" x14ac:dyDescent="0.25">
      <c r="A16" s="11" t="s">
        <v>14</v>
      </c>
      <c r="B16" t="s">
        <v>84</v>
      </c>
      <c r="C16" s="1">
        <v>1</v>
      </c>
      <c r="D16" s="6">
        <v>4.8899999999999997</v>
      </c>
      <c r="E16">
        <f t="shared" si="0"/>
        <v>1288.72</v>
      </c>
      <c r="F16">
        <v>8.25</v>
      </c>
      <c r="G16">
        <v>3.25</v>
      </c>
      <c r="H16" s="1">
        <v>0</v>
      </c>
      <c r="I16" s="1">
        <v>0</v>
      </c>
      <c r="J16">
        <v>752.61989999999992</v>
      </c>
      <c r="K16" s="1">
        <v>0</v>
      </c>
      <c r="L16" s="6" t="s">
        <v>13</v>
      </c>
    </row>
    <row r="17" spans="1:12" x14ac:dyDescent="0.25">
      <c r="A17" s="11" t="s">
        <v>14</v>
      </c>
      <c r="B17" t="s">
        <v>83</v>
      </c>
      <c r="C17" s="1">
        <v>1</v>
      </c>
      <c r="D17" s="6">
        <v>3.62</v>
      </c>
      <c r="E17">
        <f t="shared" si="0"/>
        <v>1283.83</v>
      </c>
      <c r="F17">
        <v>8</v>
      </c>
      <c r="G17">
        <v>3.5</v>
      </c>
      <c r="H17" s="1">
        <v>0</v>
      </c>
      <c r="I17" s="1">
        <v>0</v>
      </c>
      <c r="J17">
        <v>501.44240000000008</v>
      </c>
      <c r="K17" s="1">
        <v>0</v>
      </c>
      <c r="L17" s="6" t="s">
        <v>13</v>
      </c>
    </row>
    <row r="18" spans="1:12" x14ac:dyDescent="0.25">
      <c r="A18" s="11" t="s">
        <v>85</v>
      </c>
      <c r="B18" t="s">
        <v>86</v>
      </c>
      <c r="C18" s="1">
        <v>29</v>
      </c>
      <c r="D18" s="6">
        <v>876.1400000000001</v>
      </c>
      <c r="E18">
        <f t="shared" si="0"/>
        <v>1280.21</v>
      </c>
      <c r="F18">
        <v>5.875</v>
      </c>
      <c r="G18">
        <v>4</v>
      </c>
      <c r="H18" s="1">
        <v>0</v>
      </c>
      <c r="I18" s="1">
        <v>0</v>
      </c>
      <c r="J18">
        <v>49878.650199999996</v>
      </c>
      <c r="K18" s="1">
        <v>5</v>
      </c>
      <c r="L18" s="6" t="s">
        <v>13</v>
      </c>
    </row>
    <row r="19" spans="1:12" x14ac:dyDescent="0.25">
      <c r="A19" s="11" t="s">
        <v>14</v>
      </c>
      <c r="B19" t="s">
        <v>83</v>
      </c>
      <c r="C19" s="1">
        <v>1</v>
      </c>
      <c r="D19" s="6">
        <v>2.5</v>
      </c>
      <c r="E19">
        <f t="shared" si="0"/>
        <v>404.07000000000005</v>
      </c>
      <c r="F19">
        <v>8</v>
      </c>
      <c r="G19">
        <v>3.5</v>
      </c>
      <c r="H19" s="1">
        <v>0</v>
      </c>
      <c r="I19" s="1">
        <v>0</v>
      </c>
      <c r="J19">
        <v>346.3</v>
      </c>
      <c r="K19" s="1">
        <v>0</v>
      </c>
      <c r="L19" s="6" t="s">
        <v>13</v>
      </c>
    </row>
    <row r="20" spans="1:12" x14ac:dyDescent="0.25">
      <c r="A20" s="11" t="s">
        <v>14</v>
      </c>
      <c r="B20" t="s">
        <v>87</v>
      </c>
      <c r="C20" s="1">
        <v>10</v>
      </c>
      <c r="D20" s="6">
        <v>294.74</v>
      </c>
      <c r="E20">
        <f t="shared" si="0"/>
        <v>401.57000000000005</v>
      </c>
      <c r="F20">
        <v>8</v>
      </c>
      <c r="G20">
        <v>2.8130000000000002</v>
      </c>
      <c r="H20" s="1">
        <v>0</v>
      </c>
      <c r="I20" s="1">
        <v>0</v>
      </c>
      <c r="J20">
        <v>44246.368800000004</v>
      </c>
      <c r="K20" s="1">
        <v>0</v>
      </c>
      <c r="L20" s="6" t="s">
        <v>13</v>
      </c>
    </row>
    <row r="21" spans="1:12" x14ac:dyDescent="0.25">
      <c r="A21" s="11" t="s">
        <v>14</v>
      </c>
      <c r="B21" t="s">
        <v>88</v>
      </c>
      <c r="C21" s="1">
        <v>1</v>
      </c>
      <c r="D21" s="6">
        <v>9.4499999999999993</v>
      </c>
      <c r="E21">
        <f t="shared" si="0"/>
        <v>106.83000000000001</v>
      </c>
      <c r="F21">
        <v>8</v>
      </c>
      <c r="G21">
        <v>2.8130000000000002</v>
      </c>
      <c r="H21" s="1">
        <v>0</v>
      </c>
      <c r="I21" s="1">
        <v>0</v>
      </c>
      <c r="J21">
        <v>1418.634</v>
      </c>
      <c r="K21" s="1">
        <v>0</v>
      </c>
      <c r="L21" s="6" t="s">
        <v>13</v>
      </c>
    </row>
    <row r="22" spans="1:12" x14ac:dyDescent="0.25">
      <c r="A22" s="11" t="s">
        <v>14</v>
      </c>
      <c r="B22" t="s">
        <v>89</v>
      </c>
      <c r="C22" s="1">
        <v>1</v>
      </c>
      <c r="D22" s="6">
        <v>15.12</v>
      </c>
      <c r="E22">
        <f t="shared" si="0"/>
        <v>97.38000000000001</v>
      </c>
      <c r="F22">
        <v>8.15</v>
      </c>
      <c r="G22">
        <v>1.92</v>
      </c>
      <c r="H22" s="1">
        <v>0</v>
      </c>
      <c r="I22" s="1">
        <v>0</v>
      </c>
      <c r="J22">
        <v>2286.1439999999998</v>
      </c>
      <c r="K22" s="1">
        <v>0</v>
      </c>
      <c r="L22" s="6" t="s">
        <v>13</v>
      </c>
    </row>
    <row r="23" spans="1:12" x14ac:dyDescent="0.25">
      <c r="A23" s="11" t="s">
        <v>14</v>
      </c>
      <c r="B23" t="s">
        <v>90</v>
      </c>
      <c r="C23" s="1">
        <v>1</v>
      </c>
      <c r="D23" s="6">
        <v>7.7</v>
      </c>
      <c r="E23">
        <f t="shared" si="0"/>
        <v>82.26</v>
      </c>
      <c r="F23">
        <v>8</v>
      </c>
      <c r="G23">
        <v>1.92</v>
      </c>
      <c r="H23" s="1">
        <v>0</v>
      </c>
      <c r="I23" s="1">
        <v>0</v>
      </c>
      <c r="J23">
        <v>1154.23</v>
      </c>
      <c r="K23" s="1">
        <v>0</v>
      </c>
      <c r="L23" s="6" t="s">
        <v>13</v>
      </c>
    </row>
    <row r="24" spans="1:12" x14ac:dyDescent="0.25">
      <c r="A24" s="11" t="s">
        <v>14</v>
      </c>
      <c r="B24" t="s">
        <v>91</v>
      </c>
      <c r="C24" s="1">
        <v>1</v>
      </c>
      <c r="D24" s="6">
        <v>7.6599999999999993</v>
      </c>
      <c r="E24">
        <f t="shared" si="0"/>
        <v>74.56</v>
      </c>
      <c r="F24">
        <v>8</v>
      </c>
      <c r="G24">
        <v>1.92</v>
      </c>
      <c r="H24" s="1">
        <v>0</v>
      </c>
      <c r="I24" s="1">
        <v>0</v>
      </c>
      <c r="J24">
        <v>1098.444</v>
      </c>
      <c r="K24" s="1">
        <v>0</v>
      </c>
      <c r="L24" s="6" t="s">
        <v>19</v>
      </c>
    </row>
    <row r="25" spans="1:12" x14ac:dyDescent="0.25">
      <c r="A25" s="11" t="s">
        <v>14</v>
      </c>
      <c r="B25" t="s">
        <v>92</v>
      </c>
      <c r="C25" s="1">
        <v>1</v>
      </c>
      <c r="D25" s="6">
        <v>8.5500000000000007</v>
      </c>
      <c r="E25">
        <f t="shared" si="0"/>
        <v>66.900000000000006</v>
      </c>
      <c r="F25">
        <v>8.2189999999999994</v>
      </c>
      <c r="G25">
        <v>2.37</v>
      </c>
      <c r="H25" s="1">
        <v>0</v>
      </c>
      <c r="I25" s="1">
        <v>0</v>
      </c>
      <c r="J25">
        <v>926.90550000000007</v>
      </c>
      <c r="K25" s="1">
        <v>0</v>
      </c>
      <c r="L25" s="6" t="s">
        <v>13</v>
      </c>
    </row>
    <row r="26" spans="1:12" x14ac:dyDescent="0.25">
      <c r="A26" s="11" t="s">
        <v>14</v>
      </c>
      <c r="B26" t="s">
        <v>93</v>
      </c>
      <c r="C26" s="1">
        <v>1</v>
      </c>
      <c r="D26" s="6">
        <v>2.46</v>
      </c>
      <c r="E26">
        <f t="shared" si="0"/>
        <v>58.35</v>
      </c>
      <c r="F26">
        <v>8</v>
      </c>
      <c r="G26">
        <v>2.8130000000000002</v>
      </c>
      <c r="H26" s="1">
        <v>0</v>
      </c>
      <c r="I26" s="1">
        <v>0</v>
      </c>
      <c r="J26">
        <v>369.29520000000002</v>
      </c>
      <c r="K26" s="1">
        <v>0</v>
      </c>
      <c r="L26" s="6" t="s">
        <v>13</v>
      </c>
    </row>
    <row r="27" spans="1:12" x14ac:dyDescent="0.25">
      <c r="A27" s="11" t="s">
        <v>14</v>
      </c>
      <c r="B27" t="s">
        <v>94</v>
      </c>
      <c r="C27" s="1">
        <v>1</v>
      </c>
      <c r="D27" s="6">
        <v>30.42</v>
      </c>
      <c r="E27">
        <f t="shared" si="0"/>
        <v>55.89</v>
      </c>
      <c r="F27">
        <v>8</v>
      </c>
      <c r="G27">
        <v>3</v>
      </c>
      <c r="H27" s="1">
        <v>0</v>
      </c>
      <c r="I27" s="1">
        <v>0</v>
      </c>
      <c r="J27">
        <v>4885.4520000000002</v>
      </c>
      <c r="K27" s="1">
        <v>0</v>
      </c>
      <c r="L27" s="6" t="s">
        <v>13</v>
      </c>
    </row>
    <row r="28" spans="1:12" x14ac:dyDescent="0.25">
      <c r="A28" s="11" t="s">
        <v>14</v>
      </c>
      <c r="B28" t="s">
        <v>95</v>
      </c>
      <c r="C28" s="1">
        <v>1</v>
      </c>
      <c r="D28" s="6">
        <v>3.67</v>
      </c>
      <c r="E28">
        <f t="shared" si="0"/>
        <v>25.47</v>
      </c>
      <c r="F28">
        <v>7.5</v>
      </c>
      <c r="G28">
        <v>3</v>
      </c>
      <c r="H28" s="1">
        <v>0</v>
      </c>
      <c r="I28" s="1">
        <v>0</v>
      </c>
      <c r="J28">
        <v>464.14490000000001</v>
      </c>
      <c r="K28" s="1">
        <v>0</v>
      </c>
      <c r="L28" s="6" t="s">
        <v>13</v>
      </c>
    </row>
    <row r="29" spans="1:12" x14ac:dyDescent="0.25">
      <c r="A29" s="11" t="s">
        <v>14</v>
      </c>
      <c r="B29" t="s">
        <v>96</v>
      </c>
      <c r="C29" s="1">
        <v>1</v>
      </c>
      <c r="D29" s="6">
        <v>11.96</v>
      </c>
      <c r="E29">
        <f t="shared" si="0"/>
        <v>21.8</v>
      </c>
      <c r="F29">
        <v>5.75</v>
      </c>
      <c r="G29">
        <v>3</v>
      </c>
      <c r="H29" s="1">
        <v>0</v>
      </c>
      <c r="I29" s="1">
        <v>0</v>
      </c>
      <c r="J29">
        <v>359.7568</v>
      </c>
      <c r="K29" s="1">
        <v>0</v>
      </c>
      <c r="L29" s="6" t="s">
        <v>13</v>
      </c>
    </row>
    <row r="30" spans="1:12" x14ac:dyDescent="0.25">
      <c r="A30" s="11" t="s">
        <v>14</v>
      </c>
      <c r="B30" t="s">
        <v>97</v>
      </c>
      <c r="C30" s="1">
        <v>1</v>
      </c>
      <c r="D30" s="6">
        <v>7.29</v>
      </c>
      <c r="E30">
        <f t="shared" si="0"/>
        <v>9.84</v>
      </c>
      <c r="F30">
        <v>7.5</v>
      </c>
      <c r="G30">
        <v>3</v>
      </c>
      <c r="H30" s="1">
        <v>0</v>
      </c>
      <c r="I30" s="1">
        <v>0</v>
      </c>
      <c r="J30">
        <v>921.96630000000005</v>
      </c>
      <c r="K30" s="1">
        <v>0</v>
      </c>
      <c r="L30" s="6" t="s">
        <v>13</v>
      </c>
    </row>
    <row r="31" spans="1:12" x14ac:dyDescent="0.25">
      <c r="A31" s="11" t="s">
        <v>14</v>
      </c>
      <c r="B31" t="s">
        <v>98</v>
      </c>
      <c r="C31" s="1">
        <v>1</v>
      </c>
      <c r="D31" s="6">
        <v>2.5499999999999998</v>
      </c>
      <c r="E31">
        <f>D31</f>
        <v>2.5499999999999998</v>
      </c>
      <c r="F31">
        <v>8</v>
      </c>
      <c r="G31">
        <v>2.8130000000000002</v>
      </c>
      <c r="H31" s="1">
        <v>0</v>
      </c>
      <c r="I31" s="1">
        <v>0</v>
      </c>
      <c r="J31">
        <v>382.80599999999998</v>
      </c>
      <c r="K31" s="1">
        <v>0</v>
      </c>
      <c r="L31" s="6" t="s">
        <v>13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BHA_OG!1:1048576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24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24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3"/>
  <sheetViews>
    <sheetView workbookViewId="0">
      <selection activeCell="D21" sqref="D21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31</v>
      </c>
    </row>
    <row r="2" spans="1:7" x14ac:dyDescent="0.25">
      <c r="A2" s="1" t="s">
        <v>35</v>
      </c>
      <c r="B2" s="1">
        <v>9.4</v>
      </c>
      <c r="C2" s="1" t="s">
        <v>27</v>
      </c>
    </row>
    <row r="3" spans="1:7" x14ac:dyDescent="0.25">
      <c r="A3" s="1" t="s">
        <v>38</v>
      </c>
      <c r="B3" s="1">
        <v>65.5</v>
      </c>
      <c r="C3" s="1" t="s">
        <v>27</v>
      </c>
    </row>
    <row r="4" spans="1:7" x14ac:dyDescent="0.25">
      <c r="A4" s="1" t="s">
        <v>28</v>
      </c>
      <c r="B4" s="1">
        <v>20</v>
      </c>
      <c r="C4" s="1" t="s">
        <v>30</v>
      </c>
    </row>
    <row r="5" spans="1:7" x14ac:dyDescent="0.25">
      <c r="A5" s="1" t="s">
        <v>29</v>
      </c>
      <c r="B5" s="1">
        <v>10</v>
      </c>
      <c r="C5" s="1" t="s">
        <v>34</v>
      </c>
    </row>
    <row r="6" spans="1:7" x14ac:dyDescent="0.25">
      <c r="A6" s="1" t="s">
        <v>103</v>
      </c>
      <c r="B6" s="1">
        <v>1</v>
      </c>
      <c r="C6" s="1"/>
    </row>
    <row r="7" spans="1:7" x14ac:dyDescent="0.25">
      <c r="A7" s="1" t="s">
        <v>53</v>
      </c>
      <c r="B7" s="1">
        <v>0.4</v>
      </c>
      <c r="C7" s="1"/>
    </row>
    <row r="8" spans="1:7" x14ac:dyDescent="0.25">
      <c r="A8" s="1" t="s">
        <v>54</v>
      </c>
      <c r="B8" s="1">
        <v>0.25</v>
      </c>
      <c r="C8" s="1"/>
    </row>
    <row r="9" spans="1:7" x14ac:dyDescent="0.25">
      <c r="A9" s="1" t="s">
        <v>57</v>
      </c>
      <c r="B9" s="1">
        <v>1E-3</v>
      </c>
      <c r="C9" s="1" t="s">
        <v>63</v>
      </c>
    </row>
    <row r="10" spans="1:7" x14ac:dyDescent="0.25">
      <c r="A10" s="1" t="s">
        <v>56</v>
      </c>
      <c r="B10" s="1">
        <f>15000</f>
        <v>15000</v>
      </c>
      <c r="C10" s="1" t="s">
        <v>64</v>
      </c>
    </row>
    <row r="11" spans="1:7" x14ac:dyDescent="0.25">
      <c r="A11" s="1"/>
      <c r="B11" s="1"/>
    </row>
    <row r="12" spans="1:7" x14ac:dyDescent="0.25">
      <c r="A12" s="1"/>
      <c r="B12" s="1"/>
    </row>
    <row r="13" spans="1:7" x14ac:dyDescent="0.25">
      <c r="G13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activeCell="C1" sqref="C1:C8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31</v>
      </c>
    </row>
    <row r="2" spans="1:7" x14ac:dyDescent="0.25">
      <c r="A2" s="1" t="s">
        <v>32</v>
      </c>
      <c r="B2" s="1">
        <v>12.25</v>
      </c>
      <c r="C2" s="1" t="s">
        <v>33</v>
      </c>
    </row>
    <row r="3" spans="1:7" x14ac:dyDescent="0.25">
      <c r="A3" s="1" t="s">
        <v>36</v>
      </c>
      <c r="B3" s="1">
        <v>14000</v>
      </c>
      <c r="C3" s="1" t="s">
        <v>37</v>
      </c>
    </row>
    <row r="4" spans="1:7" x14ac:dyDescent="0.25">
      <c r="A4" s="1" t="s">
        <v>70</v>
      </c>
      <c r="B4" s="9">
        <v>79300000000</v>
      </c>
      <c r="C4" s="1" t="s">
        <v>34</v>
      </c>
    </row>
    <row r="5" spans="1:7" x14ac:dyDescent="0.25">
      <c r="A5" s="1" t="s">
        <v>55</v>
      </c>
      <c r="B5" s="9">
        <v>210000000000</v>
      </c>
      <c r="C5" s="1" t="s">
        <v>34</v>
      </c>
    </row>
    <row r="6" spans="1:7" x14ac:dyDescent="0.25">
      <c r="A6" s="1" t="s">
        <v>62</v>
      </c>
      <c r="B6" s="13">
        <v>2</v>
      </c>
      <c r="C6" s="1" t="s">
        <v>65</v>
      </c>
    </row>
    <row r="7" spans="1:7" x14ac:dyDescent="0.25">
      <c r="A7" s="1" t="s">
        <v>39</v>
      </c>
      <c r="B7" s="1">
        <v>35</v>
      </c>
      <c r="C7" s="1" t="s">
        <v>40</v>
      </c>
    </row>
    <row r="8" spans="1:7" x14ac:dyDescent="0.25">
      <c r="A8" s="1" t="s">
        <v>69</v>
      </c>
      <c r="B8" s="1">
        <v>100</v>
      </c>
      <c r="C8" s="1" t="s">
        <v>37</v>
      </c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C19"/>
  <sheetViews>
    <sheetView zoomScale="130" zoomScaleNormal="130" workbookViewId="0">
      <selection activeCell="C19" sqref="C1:C19"/>
    </sheetView>
  </sheetViews>
  <sheetFormatPr defaultColWidth="8.85546875" defaultRowHeight="15" x14ac:dyDescent="0.25"/>
  <cols>
    <col min="1" max="1" width="41.7109375" customWidth="1"/>
  </cols>
  <sheetData>
    <row r="1" spans="1:3" ht="15.75" x14ac:dyDescent="0.25">
      <c r="A1" s="12" t="s">
        <v>25</v>
      </c>
      <c r="B1" s="12" t="s">
        <v>26</v>
      </c>
      <c r="C1" s="7" t="s">
        <v>31</v>
      </c>
    </row>
    <row r="2" spans="1:3" x14ac:dyDescent="0.25">
      <c r="A2" s="6" t="s">
        <v>108</v>
      </c>
      <c r="B2" s="6">
        <v>-50</v>
      </c>
      <c r="C2" s="1" t="s">
        <v>105</v>
      </c>
    </row>
    <row r="3" spans="1:3" x14ac:dyDescent="0.25">
      <c r="A3" s="6" t="s">
        <v>109</v>
      </c>
      <c r="B3" s="6">
        <v>-50</v>
      </c>
      <c r="C3" s="1" t="s">
        <v>105</v>
      </c>
    </row>
    <row r="4" spans="1:3" x14ac:dyDescent="0.25">
      <c r="A4" s="6" t="s">
        <v>43</v>
      </c>
      <c r="B4" s="6">
        <v>5</v>
      </c>
      <c r="C4" s="1"/>
    </row>
    <row r="5" spans="1:3" x14ac:dyDescent="0.25">
      <c r="A5" s="6" t="s">
        <v>44</v>
      </c>
      <c r="B5" s="6">
        <v>30</v>
      </c>
      <c r="C5" s="1"/>
    </row>
    <row r="6" spans="1:3" x14ac:dyDescent="0.25">
      <c r="A6" s="6" t="s">
        <v>45</v>
      </c>
      <c r="B6" s="6">
        <v>35</v>
      </c>
      <c r="C6" s="1"/>
    </row>
    <row r="7" spans="1:3" x14ac:dyDescent="0.25">
      <c r="A7" s="6" t="s">
        <v>46</v>
      </c>
      <c r="B7" s="6">
        <v>35</v>
      </c>
      <c r="C7" s="1"/>
    </row>
    <row r="8" spans="1:3" x14ac:dyDescent="0.25">
      <c r="A8" s="6" t="s">
        <v>67</v>
      </c>
      <c r="B8" s="6">
        <v>40</v>
      </c>
      <c r="C8" s="1"/>
    </row>
    <row r="9" spans="1:3" x14ac:dyDescent="0.25">
      <c r="A9" s="6" t="s">
        <v>68</v>
      </c>
      <c r="B9" s="6">
        <v>65</v>
      </c>
      <c r="C9" s="6"/>
    </row>
    <row r="10" spans="1:3" x14ac:dyDescent="0.25">
      <c r="A10" s="6" t="s">
        <v>102</v>
      </c>
      <c r="B10" s="6">
        <v>70</v>
      </c>
      <c r="C10" s="6"/>
    </row>
    <row r="11" spans="1:3" x14ac:dyDescent="0.25">
      <c r="A11" s="6" t="s">
        <v>110</v>
      </c>
      <c r="B11" s="6">
        <v>0</v>
      </c>
      <c r="C11" s="1" t="s">
        <v>106</v>
      </c>
    </row>
    <row r="12" spans="1:3" x14ac:dyDescent="0.25">
      <c r="A12" s="6" t="s">
        <v>111</v>
      </c>
      <c r="B12" s="6">
        <v>0</v>
      </c>
      <c r="C12" s="1" t="s">
        <v>106</v>
      </c>
    </row>
    <row r="13" spans="1:3" x14ac:dyDescent="0.25">
      <c r="A13" s="6" t="s">
        <v>47</v>
      </c>
      <c r="B13" s="6">
        <v>10</v>
      </c>
      <c r="C13" s="6"/>
    </row>
    <row r="14" spans="1:3" x14ac:dyDescent="0.25">
      <c r="A14" s="6" t="s">
        <v>48</v>
      </c>
      <c r="B14" s="6">
        <v>50</v>
      </c>
      <c r="C14" s="6"/>
    </row>
    <row r="15" spans="1:3" x14ac:dyDescent="0.25">
      <c r="A15" s="6" t="s">
        <v>49</v>
      </c>
      <c r="B15" s="6">
        <v>60</v>
      </c>
      <c r="C15" s="6"/>
    </row>
    <row r="16" spans="1:3" x14ac:dyDescent="0.25">
      <c r="A16" s="6" t="s">
        <v>50</v>
      </c>
      <c r="B16" s="6">
        <v>70</v>
      </c>
      <c r="C16" s="6"/>
    </row>
    <row r="17" spans="1:3" x14ac:dyDescent="0.25">
      <c r="A17" s="6" t="s">
        <v>51</v>
      </c>
      <c r="B17" s="6">
        <v>110</v>
      </c>
      <c r="C17" s="6"/>
    </row>
    <row r="18" spans="1:3" x14ac:dyDescent="0.25">
      <c r="A18" s="6" t="s">
        <v>52</v>
      </c>
      <c r="B18" s="6">
        <v>120</v>
      </c>
      <c r="C18" s="6"/>
    </row>
    <row r="19" spans="1:3" x14ac:dyDescent="0.25">
      <c r="A19" s="6" t="s">
        <v>104</v>
      </c>
      <c r="B19" s="6">
        <v>80000</v>
      </c>
      <c r="C19" s="6" t="s">
        <v>107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B512-9E36-45FE-B035-588D4EB5CB81}">
  <dimension ref="A1:C2"/>
  <sheetViews>
    <sheetView workbookViewId="0">
      <selection activeCell="G18" sqref="G18"/>
    </sheetView>
  </sheetViews>
  <sheetFormatPr defaultRowHeight="15" x14ac:dyDescent="0.25"/>
  <cols>
    <col min="1" max="1" width="11.42578125" customWidth="1"/>
  </cols>
  <sheetData>
    <row r="1" spans="1:3" x14ac:dyDescent="0.25">
      <c r="A1" s="7" t="s">
        <v>25</v>
      </c>
      <c r="B1" s="7" t="s">
        <v>26</v>
      </c>
      <c r="C1" s="7" t="s">
        <v>31</v>
      </c>
    </row>
    <row r="2" spans="1:3" x14ac:dyDescent="0.25">
      <c r="A2" s="1" t="s">
        <v>100</v>
      </c>
      <c r="B2" s="1">
        <v>0</v>
      </c>
      <c r="C2" s="1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BHA</vt:lpstr>
      <vt:lpstr>BHA_OG</vt:lpstr>
      <vt:lpstr>BHA_REST1</vt:lpstr>
      <vt:lpstr>BHA_REST2</vt:lpstr>
      <vt:lpstr>Borehole_Properties</vt:lpstr>
      <vt:lpstr>ADVANCED</vt:lpstr>
      <vt:lpstr>TOP_DRIVE</vt:lpstr>
      <vt:lpstr>PUMP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2025-04-28T00:22:26Z</dcterms:modified>
  <cp:category/>
  <cp:contentStatus/>
</cp:coreProperties>
</file>