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univoftulsa-my.sharepoint.com/personal/elh1873_utulsa_edu/Documents/PHD/Models/Dynamic-Torque-and-Drag-Model/Input/"/>
    </mc:Choice>
  </mc:AlternateContent>
  <xr:revisionPtr revIDLastSave="879" documentId="114_{9D85A293-3D7E-45E3-94E2-3BBAC28D502C}" xr6:coauthVersionLast="47" xr6:coauthVersionMax="47" xr10:uidLastSave="{B738A4C6-78F0-4133-9AAD-77F044D400A7}"/>
  <bookViews>
    <workbookView xWindow="-120" yWindow="-120" windowWidth="29040" windowHeight="15720" activeTab="8" xr2:uid="{00000000-000D-0000-FFFF-FFFF00000000}"/>
  </bookViews>
  <sheets>
    <sheet name="SURVEY" sheetId="5" r:id="rId1"/>
    <sheet name="BHA" sheetId="13" r:id="rId2"/>
    <sheet name="BHA_backup" sheetId="1" r:id="rId3"/>
    <sheet name="BHA_REST1" sheetId="7" state="hidden" r:id="rId4"/>
    <sheet name="BHA_REST2" sheetId="8" state="hidden" r:id="rId5"/>
    <sheet name="Borehole_Properties" sheetId="12" r:id="rId6"/>
    <sheet name="ADVANCED" sheetId="11" r:id="rId7"/>
    <sheet name="PUMP" sheetId="14" r:id="rId8"/>
    <sheet name="TOP_DRIVE" sheetId="10" r:id="rId9"/>
    <sheet name="steady_state_inputs" sheetId="9" state="hidden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2" l="1"/>
  <c r="B43" i="5"/>
  <c r="B32" i="5"/>
  <c r="B33" i="5"/>
  <c r="B34" i="5"/>
  <c r="B35" i="5"/>
  <c r="B36" i="5"/>
  <c r="B37" i="5"/>
  <c r="B38" i="5"/>
  <c r="B39" i="5"/>
  <c r="B40" i="5"/>
  <c r="B41" i="5"/>
  <c r="B42" i="5"/>
  <c r="B4" i="5"/>
  <c r="B5" i="5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E31" i="1"/>
  <c r="E30" i="1" s="1"/>
  <c r="E29" i="1" s="1"/>
  <c r="E28" i="1" s="1"/>
  <c r="E27" i="1" s="1"/>
  <c r="E26" i="1" s="1"/>
  <c r="E25" i="1" s="1"/>
  <c r="E24" i="1" s="1"/>
  <c r="E23" i="1" s="1"/>
  <c r="E22" i="1" s="1"/>
  <c r="E21" i="1" s="1"/>
  <c r="E20" i="1" s="1"/>
  <c r="E19" i="1" s="1"/>
  <c r="E18" i="1" s="1"/>
  <c r="E17" i="1" s="1"/>
  <c r="E16" i="1" s="1"/>
  <c r="E15" i="1" s="1"/>
  <c r="E14" i="1" s="1"/>
  <c r="E13" i="1" s="1"/>
  <c r="E12" i="1" s="1"/>
  <c r="E11" i="1" s="1"/>
  <c r="E10" i="1" s="1"/>
  <c r="E9" i="1" s="1"/>
  <c r="E8" i="1" s="1"/>
  <c r="E7" i="1" s="1"/>
  <c r="E6" i="1" s="1"/>
  <c r="E5" i="1" s="1"/>
  <c r="E4" i="1" s="1"/>
  <c r="E3" i="1" s="1"/>
  <c r="E2" i="1" s="1"/>
  <c r="J2" i="1"/>
  <c r="G12" i="7" l="1"/>
  <c r="G11" i="7" s="1"/>
  <c r="G10" i="7" s="1"/>
  <c r="G12" i="8"/>
  <c r="G11" i="8" s="1"/>
  <c r="G10" i="8" s="1"/>
  <c r="G9" i="8" s="1"/>
  <c r="G8" i="8" s="1"/>
  <c r="G7" i="8" s="1"/>
  <c r="G6" i="8" s="1"/>
  <c r="G5" i="8" s="1"/>
  <c r="G4" i="8" s="1"/>
  <c r="G3" i="8" s="1"/>
  <c r="G2" i="8" s="1"/>
  <c r="G9" i="7" l="1"/>
  <c r="G8" i="7" s="1"/>
  <c r="G7" i="7" s="1"/>
  <c r="G6" i="7" s="1"/>
  <c r="G5" i="7" s="1"/>
  <c r="G4" i="7" s="1"/>
  <c r="G3" i="7" s="1"/>
  <c r="G2" i="7" s="1"/>
</calcChain>
</file>

<file path=xl/sharedStrings.xml><?xml version="1.0" encoding="utf-8"?>
<sst xmlns="http://schemas.openxmlformats.org/spreadsheetml/2006/main" count="289" uniqueCount="112">
  <si>
    <t>BHA Type</t>
  </si>
  <si>
    <t>Element Spec</t>
  </si>
  <si>
    <t>Length (ft)</t>
  </si>
  <si>
    <t>OD (in)</t>
  </si>
  <si>
    <t>ID (in)</t>
  </si>
  <si>
    <t>Gauge (in)</t>
  </si>
  <si>
    <t>Total Length (ft)</t>
  </si>
  <si>
    <t>Contact (ft)</t>
  </si>
  <si>
    <t>Mass (lbs)</t>
  </si>
  <si>
    <t>OD Tool Joint (in)</t>
  </si>
  <si>
    <t>Mud Motor</t>
  </si>
  <si>
    <t>DP</t>
  </si>
  <si>
    <t>Drill pipe</t>
  </si>
  <si>
    <t>N</t>
  </si>
  <si>
    <t>Collar and BHA</t>
  </si>
  <si>
    <t>Sub</t>
  </si>
  <si>
    <t>Drill collar</t>
  </si>
  <si>
    <t>Float sub</t>
  </si>
  <si>
    <t>Steerable mud motor</t>
  </si>
  <si>
    <t>Y</t>
  </si>
  <si>
    <t>PDC bit</t>
  </si>
  <si>
    <t>MD</t>
  </si>
  <si>
    <t>INC</t>
  </si>
  <si>
    <t>AZI</t>
  </si>
  <si>
    <t>Restriction</t>
  </si>
  <si>
    <t>Parameter</t>
  </si>
  <si>
    <t>Value</t>
  </si>
  <si>
    <t>ppg</t>
  </si>
  <si>
    <t>Plastic Viscosity</t>
  </si>
  <si>
    <t>Yield Point</t>
  </si>
  <si>
    <t>cP</t>
  </si>
  <si>
    <t>Unit</t>
  </si>
  <si>
    <t>Hole Diameter</t>
  </si>
  <si>
    <t>in</t>
  </si>
  <si>
    <t>Pa</t>
  </si>
  <si>
    <t>Mud Density</t>
  </si>
  <si>
    <t>Hole Depth</t>
  </si>
  <si>
    <t>ft</t>
  </si>
  <si>
    <t>Steel Density</t>
  </si>
  <si>
    <t>Run Time</t>
  </si>
  <si>
    <t>s</t>
  </si>
  <si>
    <t>Number of Items</t>
  </si>
  <si>
    <t>Drill pipe (DPS)</t>
  </si>
  <si>
    <t>a1</t>
  </si>
  <si>
    <t>a2</t>
  </si>
  <si>
    <t>a3</t>
  </si>
  <si>
    <t>a4</t>
  </si>
  <si>
    <t>b1</t>
  </si>
  <si>
    <t>b2</t>
  </si>
  <si>
    <t>b3</t>
  </si>
  <si>
    <t>b4</t>
  </si>
  <si>
    <t>b5</t>
  </si>
  <si>
    <t>b6</t>
  </si>
  <si>
    <t>Static Friction Factor</t>
  </si>
  <si>
    <t>Dynamic Friction Factor</t>
  </si>
  <si>
    <t>Young Modulus</t>
  </si>
  <si>
    <t>Torsional Drag Coefficient</t>
  </si>
  <si>
    <t>Stribeck Critical Velocity</t>
  </si>
  <si>
    <t>ROP steady state</t>
  </si>
  <si>
    <t>RPM steady state</t>
  </si>
  <si>
    <t>WOB initial</t>
  </si>
  <si>
    <t>lbs</t>
  </si>
  <si>
    <t>CCS</t>
  </si>
  <si>
    <t>m/s</t>
  </si>
  <si>
    <t>N sec/m</t>
  </si>
  <si>
    <t>ksi</t>
  </si>
  <si>
    <t>m/hr</t>
  </si>
  <si>
    <t>a5</t>
  </si>
  <si>
    <t>a6</t>
  </si>
  <si>
    <t>Element Length</t>
  </si>
  <si>
    <t>Shear Modulus</t>
  </si>
  <si>
    <t>7 5/8" Power Mag Assembly #9 (Riser Mag)</t>
  </si>
  <si>
    <t>1 Stand 23.40# TT-585</t>
  </si>
  <si>
    <t>7 5/8" Power Mag Assembly #8 (Riser Mag)</t>
  </si>
  <si>
    <t>27 Stands X 23.40#
TT-585</t>
  </si>
  <si>
    <t>7 5/8" Power Mag Assembly #7</t>
  </si>
  <si>
    <t>7 5/8" Power Mag Assembly #6</t>
  </si>
  <si>
    <t>7 5/8" Power Mag Assembly #5</t>
  </si>
  <si>
    <t>7 5/8" Power Mag Assembly #4</t>
  </si>
  <si>
    <t>7 5/8" Power Mag Assembly #3</t>
  </si>
  <si>
    <t>7 5/8" Power Mag Assembly #2</t>
  </si>
  <si>
    <t>7 5/8" Power Mag Assembly #1</t>
  </si>
  <si>
    <t>5 Stands XZ3.40# TT-585</t>
  </si>
  <si>
    <t>X-Over Sub</t>
  </si>
  <si>
    <t>10 1/4" BRN Rode Protector</t>
  </si>
  <si>
    <t>HWDP</t>
  </si>
  <si>
    <t>29 x 5-7/8" HWDP</t>
  </si>
  <si>
    <t>10 x 8" Drill Collar</t>
  </si>
  <si>
    <t>Downhole Screen</t>
  </si>
  <si>
    <t>8" HOC (Directional &amp; Pulser)</t>
  </si>
  <si>
    <t>8" HCIM Collar</t>
  </si>
  <si>
    <t>8" PWD</t>
  </si>
  <si>
    <t>8" DrillDOC</t>
  </si>
  <si>
    <t>8" Float Sub BFF 5F6R GC</t>
  </si>
  <si>
    <t>SSM 8-in Collar</t>
  </si>
  <si>
    <t>12 1/4" Steering Mill</t>
  </si>
  <si>
    <t>12 1/4" Flex Madrel</t>
  </si>
  <si>
    <t>12 1/4" Secondary Mill</t>
  </si>
  <si>
    <t>12 1/4" Lead Mill</t>
  </si>
  <si>
    <t>DLS</t>
  </si>
  <si>
    <t>GPM</t>
  </si>
  <si>
    <t>Flow Rate</t>
  </si>
  <si>
    <t>Top Drive ROP 1</t>
  </si>
  <si>
    <t>Top Drive ROP 2</t>
  </si>
  <si>
    <t>a7</t>
  </si>
  <si>
    <t>Top Drive RPM 1</t>
  </si>
  <si>
    <t>Top Drive RPM 2</t>
  </si>
  <si>
    <t>Top Drive Weight</t>
  </si>
  <si>
    <t>ft/min</t>
  </si>
  <si>
    <t>RPM</t>
  </si>
  <si>
    <t>lbf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</si>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</sst>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1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5" fillId="0" borderId="0" xfId="0" applyFont="1" applyAlignment="1">
      <alignment horizontal="center" wrapText="1"/>
    </xf>
    <xf numFmtId="2" fontId="6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5D3244B-66A7-4ADD-B62F-7AD1DC252E34}">
  <we:reference id="73d20708-c99a-400a-95ae-5f6b394f4054" version="2.0.0.0" store="EXCatalog" storeType="EXCatalog"/>
  <we:alternateReferences>
    <we:reference id="WA104379190" version="2.0.0.0" store="en-US" storeType="OMEX"/>
  </we:alternateReferences>
  <we:properties/>
  <we:bindings>
    <we:binding id="RangeSelect" type="matrix" appref="{87EA3DA5-FE09-4B3B-9077-C185D2B108E9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77188-32FA-43EE-BD2E-FA6085E2DDB4}">
  <dimension ref="A1:D687"/>
  <sheetViews>
    <sheetView workbookViewId="0">
      <selection activeCell="K14" sqref="K14"/>
    </sheetView>
  </sheetViews>
  <sheetFormatPr defaultColWidth="8.85546875" defaultRowHeight="15" x14ac:dyDescent="0.25"/>
  <sheetData>
    <row r="1" spans="1:4" x14ac:dyDescent="0.25">
      <c r="A1" s="4" t="s">
        <v>21</v>
      </c>
      <c r="B1" s="4" t="s">
        <v>22</v>
      </c>
      <c r="C1" s="4" t="s">
        <v>23</v>
      </c>
      <c r="D1" s="4" t="s">
        <v>99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 s="1">
        <f>200</f>
        <v>200</v>
      </c>
      <c r="B3" s="16">
        <f>B2+0.007</f>
        <v>7.0000000000000001E-3</v>
      </c>
      <c r="C3">
        <v>0</v>
      </c>
      <c r="D3">
        <v>0</v>
      </c>
    </row>
    <row r="4" spans="1:4" x14ac:dyDescent="0.25">
      <c r="A4" s="1">
        <f t="shared" ref="A4:A43" si="0">A3+200</f>
        <v>400</v>
      </c>
      <c r="B4" s="16">
        <f t="shared" ref="B4:B43" si="1">B3+0.007</f>
        <v>1.4E-2</v>
      </c>
      <c r="C4">
        <v>0</v>
      </c>
      <c r="D4">
        <v>0</v>
      </c>
    </row>
    <row r="5" spans="1:4" x14ac:dyDescent="0.25">
      <c r="A5" s="1">
        <f t="shared" si="0"/>
        <v>600</v>
      </c>
      <c r="B5" s="16">
        <f t="shared" si="1"/>
        <v>2.1000000000000001E-2</v>
      </c>
      <c r="C5">
        <v>0</v>
      </c>
      <c r="D5">
        <v>0</v>
      </c>
    </row>
    <row r="6" spans="1:4" x14ac:dyDescent="0.25">
      <c r="A6" s="1">
        <f t="shared" si="0"/>
        <v>800</v>
      </c>
      <c r="B6" s="16">
        <f t="shared" si="1"/>
        <v>2.8000000000000001E-2</v>
      </c>
      <c r="C6">
        <v>0</v>
      </c>
      <c r="D6">
        <v>0</v>
      </c>
    </row>
    <row r="7" spans="1:4" x14ac:dyDescent="0.25">
      <c r="A7" s="1">
        <f t="shared" si="0"/>
        <v>1000</v>
      </c>
      <c r="B7" s="16">
        <f t="shared" si="1"/>
        <v>3.5000000000000003E-2</v>
      </c>
      <c r="C7">
        <v>0</v>
      </c>
      <c r="D7">
        <v>0</v>
      </c>
    </row>
    <row r="8" spans="1:4" x14ac:dyDescent="0.25">
      <c r="A8" s="1">
        <f t="shared" si="0"/>
        <v>1200</v>
      </c>
      <c r="B8" s="16">
        <f t="shared" si="1"/>
        <v>4.2000000000000003E-2</v>
      </c>
      <c r="C8">
        <v>0</v>
      </c>
      <c r="D8">
        <v>0</v>
      </c>
    </row>
    <row r="9" spans="1:4" x14ac:dyDescent="0.25">
      <c r="A9" s="1">
        <f t="shared" si="0"/>
        <v>1400</v>
      </c>
      <c r="B9" s="16">
        <f t="shared" si="1"/>
        <v>4.9000000000000002E-2</v>
      </c>
      <c r="C9">
        <v>0</v>
      </c>
      <c r="D9">
        <v>0</v>
      </c>
    </row>
    <row r="10" spans="1:4" x14ac:dyDescent="0.25">
      <c r="A10" s="1">
        <f t="shared" si="0"/>
        <v>1600</v>
      </c>
      <c r="B10" s="16">
        <f t="shared" si="1"/>
        <v>5.6000000000000001E-2</v>
      </c>
      <c r="C10">
        <v>0</v>
      </c>
      <c r="D10">
        <v>0</v>
      </c>
    </row>
    <row r="11" spans="1:4" x14ac:dyDescent="0.25">
      <c r="A11" s="1">
        <f t="shared" si="0"/>
        <v>1800</v>
      </c>
      <c r="B11" s="16">
        <f t="shared" si="1"/>
        <v>6.3E-2</v>
      </c>
      <c r="C11">
        <v>0</v>
      </c>
      <c r="D11">
        <v>0</v>
      </c>
    </row>
    <row r="12" spans="1:4" x14ac:dyDescent="0.25">
      <c r="A12" s="1">
        <f t="shared" si="0"/>
        <v>2000</v>
      </c>
      <c r="B12" s="16">
        <f t="shared" si="1"/>
        <v>7.0000000000000007E-2</v>
      </c>
      <c r="C12">
        <v>0</v>
      </c>
      <c r="D12">
        <v>0</v>
      </c>
    </row>
    <row r="13" spans="1:4" x14ac:dyDescent="0.25">
      <c r="A13" s="1">
        <f t="shared" si="0"/>
        <v>2200</v>
      </c>
      <c r="B13" s="16">
        <f t="shared" si="1"/>
        <v>7.7000000000000013E-2</v>
      </c>
      <c r="C13">
        <v>0</v>
      </c>
      <c r="D13">
        <v>0</v>
      </c>
    </row>
    <row r="14" spans="1:4" x14ac:dyDescent="0.25">
      <c r="A14" s="1">
        <f t="shared" si="0"/>
        <v>2400</v>
      </c>
      <c r="B14" s="16">
        <f t="shared" si="1"/>
        <v>8.4000000000000019E-2</v>
      </c>
      <c r="C14">
        <v>0</v>
      </c>
      <c r="D14">
        <v>0</v>
      </c>
    </row>
    <row r="15" spans="1:4" x14ac:dyDescent="0.25">
      <c r="A15" s="1">
        <f t="shared" si="0"/>
        <v>2600</v>
      </c>
      <c r="B15" s="16">
        <f t="shared" si="1"/>
        <v>9.1000000000000025E-2</v>
      </c>
      <c r="C15">
        <v>0</v>
      </c>
      <c r="D15">
        <v>0</v>
      </c>
    </row>
    <row r="16" spans="1:4" x14ac:dyDescent="0.25">
      <c r="A16" s="1">
        <f t="shared" si="0"/>
        <v>2800</v>
      </c>
      <c r="B16" s="16">
        <f t="shared" si="1"/>
        <v>9.8000000000000032E-2</v>
      </c>
      <c r="C16">
        <v>0</v>
      </c>
      <c r="D16">
        <v>0</v>
      </c>
    </row>
    <row r="17" spans="1:4" x14ac:dyDescent="0.25">
      <c r="A17" s="1">
        <f t="shared" si="0"/>
        <v>3000</v>
      </c>
      <c r="B17" s="16">
        <f t="shared" si="1"/>
        <v>0.10500000000000004</v>
      </c>
      <c r="C17">
        <v>0</v>
      </c>
      <c r="D17">
        <v>0</v>
      </c>
    </row>
    <row r="18" spans="1:4" x14ac:dyDescent="0.25">
      <c r="A18" s="1">
        <f t="shared" si="0"/>
        <v>3200</v>
      </c>
      <c r="B18" s="16">
        <f t="shared" si="1"/>
        <v>0.11200000000000004</v>
      </c>
      <c r="C18">
        <v>0</v>
      </c>
      <c r="D18">
        <v>0</v>
      </c>
    </row>
    <row r="19" spans="1:4" x14ac:dyDescent="0.25">
      <c r="A19" s="1">
        <f t="shared" si="0"/>
        <v>3400</v>
      </c>
      <c r="B19" s="16">
        <f t="shared" si="1"/>
        <v>0.11900000000000005</v>
      </c>
      <c r="C19">
        <v>0</v>
      </c>
      <c r="D19">
        <v>0</v>
      </c>
    </row>
    <row r="20" spans="1:4" x14ac:dyDescent="0.25">
      <c r="A20" s="1">
        <f t="shared" si="0"/>
        <v>3600</v>
      </c>
      <c r="B20" s="16">
        <f t="shared" si="1"/>
        <v>0.12600000000000006</v>
      </c>
      <c r="C20">
        <v>0</v>
      </c>
      <c r="D20">
        <v>0</v>
      </c>
    </row>
    <row r="21" spans="1:4" x14ac:dyDescent="0.25">
      <c r="A21" s="1">
        <f t="shared" si="0"/>
        <v>3800</v>
      </c>
      <c r="B21" s="16">
        <f t="shared" si="1"/>
        <v>0.13300000000000006</v>
      </c>
      <c r="C21">
        <v>0</v>
      </c>
      <c r="D21">
        <v>0</v>
      </c>
    </row>
    <row r="22" spans="1:4" x14ac:dyDescent="0.25">
      <c r="A22" s="1">
        <f t="shared" si="0"/>
        <v>4000</v>
      </c>
      <c r="B22" s="16">
        <f t="shared" si="1"/>
        <v>0.14000000000000007</v>
      </c>
      <c r="C22">
        <v>0</v>
      </c>
      <c r="D22">
        <v>0</v>
      </c>
    </row>
    <row r="23" spans="1:4" x14ac:dyDescent="0.25">
      <c r="A23" s="1">
        <f t="shared" si="0"/>
        <v>4200</v>
      </c>
      <c r="B23" s="16">
        <f t="shared" si="1"/>
        <v>0.14700000000000008</v>
      </c>
      <c r="C23">
        <v>0</v>
      </c>
      <c r="D23">
        <v>0</v>
      </c>
    </row>
    <row r="24" spans="1:4" x14ac:dyDescent="0.25">
      <c r="A24" s="1">
        <f t="shared" si="0"/>
        <v>4400</v>
      </c>
      <c r="B24" s="16">
        <f t="shared" si="1"/>
        <v>0.15400000000000008</v>
      </c>
      <c r="C24">
        <v>0</v>
      </c>
      <c r="D24">
        <v>0</v>
      </c>
    </row>
    <row r="25" spans="1:4" x14ac:dyDescent="0.25">
      <c r="A25" s="1">
        <f t="shared" si="0"/>
        <v>4600</v>
      </c>
      <c r="B25" s="16">
        <f t="shared" si="1"/>
        <v>0.16100000000000009</v>
      </c>
      <c r="C25">
        <v>0</v>
      </c>
      <c r="D25">
        <v>0</v>
      </c>
    </row>
    <row r="26" spans="1:4" x14ac:dyDescent="0.25">
      <c r="A26" s="1">
        <f t="shared" si="0"/>
        <v>4800</v>
      </c>
      <c r="B26" s="16">
        <f t="shared" si="1"/>
        <v>0.16800000000000009</v>
      </c>
      <c r="C26">
        <v>0</v>
      </c>
      <c r="D26">
        <v>0</v>
      </c>
    </row>
    <row r="27" spans="1:4" x14ac:dyDescent="0.25">
      <c r="A27" s="1">
        <f t="shared" si="0"/>
        <v>5000</v>
      </c>
      <c r="B27" s="16">
        <f t="shared" si="1"/>
        <v>0.1750000000000001</v>
      </c>
      <c r="C27">
        <v>0</v>
      </c>
      <c r="D27">
        <v>0</v>
      </c>
    </row>
    <row r="28" spans="1:4" x14ac:dyDescent="0.25">
      <c r="A28" s="1">
        <f t="shared" si="0"/>
        <v>5200</v>
      </c>
      <c r="B28" s="16">
        <f t="shared" si="1"/>
        <v>0.18200000000000011</v>
      </c>
      <c r="C28">
        <v>0</v>
      </c>
      <c r="D28">
        <v>0</v>
      </c>
    </row>
    <row r="29" spans="1:4" x14ac:dyDescent="0.25">
      <c r="A29" s="1">
        <f t="shared" si="0"/>
        <v>5400</v>
      </c>
      <c r="B29" s="16">
        <f t="shared" si="1"/>
        <v>0.18900000000000011</v>
      </c>
      <c r="C29">
        <v>0</v>
      </c>
      <c r="D29">
        <v>0</v>
      </c>
    </row>
    <row r="30" spans="1:4" x14ac:dyDescent="0.25">
      <c r="A30" s="1">
        <f t="shared" si="0"/>
        <v>5600</v>
      </c>
      <c r="B30" s="16">
        <f t="shared" si="1"/>
        <v>0.19600000000000012</v>
      </c>
      <c r="C30">
        <v>0</v>
      </c>
      <c r="D30">
        <v>0</v>
      </c>
    </row>
    <row r="31" spans="1:4" x14ac:dyDescent="0.25">
      <c r="A31" s="1">
        <f>A30+200</f>
        <v>5800</v>
      </c>
      <c r="B31" s="16">
        <f t="shared" si="1"/>
        <v>0.20300000000000012</v>
      </c>
      <c r="C31">
        <v>0</v>
      </c>
      <c r="D31">
        <v>0</v>
      </c>
    </row>
    <row r="32" spans="1:4" x14ac:dyDescent="0.25">
      <c r="A32" s="1">
        <f t="shared" si="0"/>
        <v>6000</v>
      </c>
      <c r="B32" s="16">
        <f t="shared" si="1"/>
        <v>0.21000000000000013</v>
      </c>
      <c r="C32">
        <v>0</v>
      </c>
      <c r="D32">
        <v>0</v>
      </c>
    </row>
    <row r="33" spans="1:4" x14ac:dyDescent="0.25">
      <c r="A33" s="1">
        <f t="shared" si="0"/>
        <v>6200</v>
      </c>
      <c r="B33" s="16">
        <f t="shared" si="1"/>
        <v>0.21700000000000014</v>
      </c>
      <c r="C33">
        <v>0</v>
      </c>
      <c r="D33">
        <v>0</v>
      </c>
    </row>
    <row r="34" spans="1:4" x14ac:dyDescent="0.25">
      <c r="A34" s="1">
        <f t="shared" si="0"/>
        <v>6400</v>
      </c>
      <c r="B34" s="16">
        <f t="shared" si="1"/>
        <v>0.22400000000000014</v>
      </c>
      <c r="C34">
        <v>0</v>
      </c>
      <c r="D34">
        <v>0</v>
      </c>
    </row>
    <row r="35" spans="1:4" x14ac:dyDescent="0.25">
      <c r="A35" s="1">
        <f t="shared" si="0"/>
        <v>6600</v>
      </c>
      <c r="B35" s="16">
        <f t="shared" si="1"/>
        <v>0.23100000000000015</v>
      </c>
      <c r="C35">
        <v>0</v>
      </c>
      <c r="D35">
        <v>0</v>
      </c>
    </row>
    <row r="36" spans="1:4" x14ac:dyDescent="0.25">
      <c r="A36" s="1">
        <f t="shared" si="0"/>
        <v>6800</v>
      </c>
      <c r="B36" s="16">
        <f t="shared" si="1"/>
        <v>0.23800000000000016</v>
      </c>
      <c r="C36">
        <v>0</v>
      </c>
      <c r="D36">
        <v>0</v>
      </c>
    </row>
    <row r="37" spans="1:4" x14ac:dyDescent="0.25">
      <c r="A37" s="1">
        <f t="shared" si="0"/>
        <v>7000</v>
      </c>
      <c r="B37" s="16">
        <f t="shared" si="1"/>
        <v>0.24500000000000016</v>
      </c>
      <c r="C37">
        <v>0</v>
      </c>
      <c r="D37">
        <v>0</v>
      </c>
    </row>
    <row r="38" spans="1:4" x14ac:dyDescent="0.25">
      <c r="A38" s="1">
        <f t="shared" si="0"/>
        <v>7200</v>
      </c>
      <c r="B38" s="16">
        <f t="shared" si="1"/>
        <v>0.25200000000000017</v>
      </c>
      <c r="C38">
        <v>0</v>
      </c>
      <c r="D38">
        <v>0</v>
      </c>
    </row>
    <row r="39" spans="1:4" x14ac:dyDescent="0.25">
      <c r="A39" s="1">
        <f t="shared" si="0"/>
        <v>7400</v>
      </c>
      <c r="B39" s="16">
        <f t="shared" si="1"/>
        <v>0.25900000000000017</v>
      </c>
      <c r="C39">
        <v>0</v>
      </c>
      <c r="D39">
        <v>0</v>
      </c>
    </row>
    <row r="40" spans="1:4" x14ac:dyDescent="0.25">
      <c r="A40" s="1">
        <f>A39+200</f>
        <v>7600</v>
      </c>
      <c r="B40" s="16">
        <f t="shared" si="1"/>
        <v>0.26600000000000018</v>
      </c>
      <c r="C40">
        <v>0</v>
      </c>
      <c r="D40">
        <v>0</v>
      </c>
    </row>
    <row r="41" spans="1:4" x14ac:dyDescent="0.25">
      <c r="A41" s="1">
        <f t="shared" si="0"/>
        <v>7800</v>
      </c>
      <c r="B41" s="16">
        <f t="shared" si="1"/>
        <v>0.27300000000000019</v>
      </c>
      <c r="C41">
        <v>0</v>
      </c>
      <c r="D41">
        <v>0</v>
      </c>
    </row>
    <row r="42" spans="1:4" x14ac:dyDescent="0.25">
      <c r="A42" s="1">
        <f t="shared" si="0"/>
        <v>8000</v>
      </c>
      <c r="B42" s="16">
        <f t="shared" si="1"/>
        <v>0.28000000000000019</v>
      </c>
      <c r="C42">
        <v>0</v>
      </c>
      <c r="D42">
        <v>0</v>
      </c>
    </row>
    <row r="43" spans="1:4" x14ac:dyDescent="0.25">
      <c r="A43" s="1">
        <f t="shared" si="0"/>
        <v>8200</v>
      </c>
      <c r="B43" s="16">
        <f t="shared" si="1"/>
        <v>0.2870000000000002</v>
      </c>
      <c r="C43">
        <v>0</v>
      </c>
      <c r="D43">
        <v>0</v>
      </c>
    </row>
    <row r="44" spans="1:4" x14ac:dyDescent="0.25">
      <c r="A44" s="1">
        <v>8381</v>
      </c>
      <c r="B44" s="1">
        <v>0.32</v>
      </c>
      <c r="C44">
        <v>0</v>
      </c>
      <c r="D44">
        <v>0</v>
      </c>
    </row>
    <row r="45" spans="1:4" x14ac:dyDescent="0.25">
      <c r="A45" s="1">
        <v>8475</v>
      </c>
      <c r="B45" s="1">
        <v>0.22</v>
      </c>
      <c r="C45">
        <v>0</v>
      </c>
      <c r="D45">
        <v>0</v>
      </c>
    </row>
    <row r="46" spans="1:4" x14ac:dyDescent="0.25">
      <c r="A46" s="1">
        <v>8570</v>
      </c>
      <c r="B46" s="1">
        <v>0.65</v>
      </c>
      <c r="C46">
        <v>0</v>
      </c>
      <c r="D46">
        <v>0</v>
      </c>
    </row>
    <row r="47" spans="1:4" x14ac:dyDescent="0.25">
      <c r="A47" s="1">
        <v>8664</v>
      </c>
      <c r="B47" s="1">
        <v>0.56000000000000005</v>
      </c>
      <c r="C47">
        <v>0</v>
      </c>
      <c r="D47">
        <v>0</v>
      </c>
    </row>
    <row r="48" spans="1:4" x14ac:dyDescent="0.25">
      <c r="A48" s="1">
        <v>8758</v>
      </c>
      <c r="B48" s="1">
        <v>0.32</v>
      </c>
      <c r="C48">
        <v>0</v>
      </c>
      <c r="D48">
        <v>0</v>
      </c>
    </row>
    <row r="49" spans="1:4" x14ac:dyDescent="0.25">
      <c r="A49" s="1">
        <v>8852</v>
      </c>
      <c r="B49" s="1">
        <v>0.35</v>
      </c>
      <c r="C49">
        <v>0</v>
      </c>
      <c r="D49">
        <v>0</v>
      </c>
    </row>
    <row r="50" spans="1:4" x14ac:dyDescent="0.25">
      <c r="A50" s="1">
        <v>8947</v>
      </c>
      <c r="B50" s="1">
        <v>0.69</v>
      </c>
      <c r="C50">
        <v>0</v>
      </c>
      <c r="D50">
        <v>0</v>
      </c>
    </row>
    <row r="51" spans="1:4" x14ac:dyDescent="0.25">
      <c r="A51" s="1">
        <v>9041</v>
      </c>
      <c r="B51" s="1">
        <v>0.57999999999999996</v>
      </c>
      <c r="C51">
        <v>0</v>
      </c>
      <c r="D51">
        <v>0</v>
      </c>
    </row>
    <row r="52" spans="1:4" x14ac:dyDescent="0.25">
      <c r="A52" s="1">
        <v>9135</v>
      </c>
      <c r="B52" s="1">
        <v>0.75</v>
      </c>
      <c r="C52">
        <v>0</v>
      </c>
      <c r="D52">
        <v>0</v>
      </c>
    </row>
    <row r="53" spans="1:4" x14ac:dyDescent="0.25">
      <c r="A53" s="1">
        <v>9229</v>
      </c>
      <c r="B53" s="1">
        <v>1.08</v>
      </c>
      <c r="C53">
        <v>0</v>
      </c>
      <c r="D53">
        <v>0</v>
      </c>
    </row>
    <row r="54" spans="1:4" x14ac:dyDescent="0.25">
      <c r="A54" s="1">
        <v>9313</v>
      </c>
      <c r="B54" s="1">
        <v>0.89</v>
      </c>
      <c r="C54">
        <v>0</v>
      </c>
      <c r="D54">
        <v>0</v>
      </c>
    </row>
    <row r="55" spans="1:4" x14ac:dyDescent="0.25">
      <c r="A55" s="1">
        <v>9407</v>
      </c>
      <c r="B55" s="1">
        <v>1.86</v>
      </c>
      <c r="C55">
        <v>0</v>
      </c>
      <c r="D55">
        <v>0</v>
      </c>
    </row>
    <row r="56" spans="1:4" x14ac:dyDescent="0.25">
      <c r="A56" s="1">
        <v>9502</v>
      </c>
      <c r="B56" s="1">
        <v>1.58</v>
      </c>
      <c r="C56">
        <v>0</v>
      </c>
      <c r="D56">
        <v>0</v>
      </c>
    </row>
    <row r="57" spans="1:4" x14ac:dyDescent="0.25">
      <c r="A57" s="1">
        <v>9596</v>
      </c>
      <c r="B57" s="1">
        <v>3.36</v>
      </c>
      <c r="C57">
        <v>0</v>
      </c>
      <c r="D57">
        <v>0</v>
      </c>
    </row>
    <row r="58" spans="1:4" x14ac:dyDescent="0.25">
      <c r="A58" s="1">
        <v>9690</v>
      </c>
      <c r="B58" s="1">
        <v>4.03</v>
      </c>
      <c r="C58">
        <v>0</v>
      </c>
      <c r="D58">
        <v>0</v>
      </c>
    </row>
    <row r="59" spans="1:4" x14ac:dyDescent="0.25">
      <c r="A59" s="1">
        <v>9784</v>
      </c>
      <c r="B59" s="1">
        <v>7.1</v>
      </c>
      <c r="C59">
        <v>0</v>
      </c>
      <c r="D59">
        <v>0</v>
      </c>
    </row>
    <row r="60" spans="1:4" x14ac:dyDescent="0.25">
      <c r="A60" s="1">
        <v>9879</v>
      </c>
      <c r="B60" s="1">
        <v>9.02</v>
      </c>
      <c r="C60">
        <v>0</v>
      </c>
      <c r="D60">
        <v>0</v>
      </c>
    </row>
    <row r="61" spans="1:4" x14ac:dyDescent="0.25">
      <c r="A61" s="1">
        <v>9973</v>
      </c>
      <c r="B61" s="1">
        <v>11.52</v>
      </c>
      <c r="C61">
        <v>0</v>
      </c>
      <c r="D61">
        <v>0</v>
      </c>
    </row>
    <row r="62" spans="1:4" x14ac:dyDescent="0.25">
      <c r="A62" s="1">
        <v>10067</v>
      </c>
      <c r="B62" s="1">
        <v>14.04</v>
      </c>
      <c r="C62">
        <v>0</v>
      </c>
      <c r="D62">
        <v>0</v>
      </c>
    </row>
    <row r="63" spans="1:4" x14ac:dyDescent="0.25">
      <c r="A63" s="1">
        <v>10161</v>
      </c>
      <c r="B63" s="1">
        <v>15.16</v>
      </c>
      <c r="C63">
        <v>0</v>
      </c>
      <c r="D63">
        <v>0</v>
      </c>
    </row>
    <row r="64" spans="1:4" x14ac:dyDescent="0.25">
      <c r="A64" s="1">
        <v>10257</v>
      </c>
      <c r="B64" s="1">
        <v>19.57</v>
      </c>
      <c r="C64">
        <v>0</v>
      </c>
      <c r="D64">
        <v>0</v>
      </c>
    </row>
    <row r="65" spans="1:4" x14ac:dyDescent="0.25">
      <c r="A65" s="1">
        <v>10350</v>
      </c>
      <c r="B65" s="1">
        <v>22.11</v>
      </c>
      <c r="C65">
        <v>0</v>
      </c>
      <c r="D65">
        <v>0</v>
      </c>
    </row>
    <row r="66" spans="1:4" x14ac:dyDescent="0.25">
      <c r="A66" s="1">
        <v>10444</v>
      </c>
      <c r="B66" s="1">
        <v>22.69</v>
      </c>
      <c r="C66">
        <v>0</v>
      </c>
      <c r="D66">
        <v>0</v>
      </c>
    </row>
    <row r="67" spans="1:4" x14ac:dyDescent="0.25">
      <c r="A67" s="1">
        <v>10539</v>
      </c>
      <c r="B67" s="1">
        <v>25.47</v>
      </c>
      <c r="C67">
        <v>0</v>
      </c>
      <c r="D67">
        <v>0</v>
      </c>
    </row>
    <row r="68" spans="1:4" x14ac:dyDescent="0.25">
      <c r="A68" s="1">
        <v>10633</v>
      </c>
      <c r="B68" s="1">
        <v>26.58</v>
      </c>
      <c r="C68">
        <v>0</v>
      </c>
      <c r="D68">
        <v>0</v>
      </c>
    </row>
    <row r="69" spans="1:4" x14ac:dyDescent="0.25">
      <c r="A69" s="1">
        <v>10700</v>
      </c>
      <c r="B69" s="1">
        <v>27.63</v>
      </c>
      <c r="C69">
        <v>0</v>
      </c>
      <c r="D69">
        <v>0</v>
      </c>
    </row>
    <row r="70" spans="1:4" x14ac:dyDescent="0.25">
      <c r="A70" s="1">
        <v>10764</v>
      </c>
      <c r="B70" s="1">
        <v>27.18</v>
      </c>
      <c r="C70">
        <v>0</v>
      </c>
      <c r="D70">
        <v>0</v>
      </c>
    </row>
    <row r="71" spans="1:4" x14ac:dyDescent="0.25">
      <c r="A71" s="1">
        <v>10858</v>
      </c>
      <c r="B71" s="1">
        <v>28.33</v>
      </c>
      <c r="C71">
        <v>0</v>
      </c>
      <c r="D71">
        <v>0</v>
      </c>
    </row>
    <row r="72" spans="1:4" x14ac:dyDescent="0.25">
      <c r="A72" s="1">
        <v>10953</v>
      </c>
      <c r="B72" s="1">
        <v>31.98</v>
      </c>
      <c r="C72">
        <v>0</v>
      </c>
      <c r="D72">
        <v>0</v>
      </c>
    </row>
    <row r="73" spans="1:4" x14ac:dyDescent="0.25">
      <c r="A73" s="1">
        <v>11048</v>
      </c>
      <c r="B73" s="1">
        <v>34.450000000000003</v>
      </c>
      <c r="C73">
        <v>0</v>
      </c>
      <c r="D73">
        <v>0</v>
      </c>
    </row>
    <row r="74" spans="1:4" x14ac:dyDescent="0.25">
      <c r="A74" s="1">
        <v>11142</v>
      </c>
      <c r="B74" s="1">
        <v>35.590000000000003</v>
      </c>
      <c r="C74">
        <v>0</v>
      </c>
      <c r="D74">
        <v>0</v>
      </c>
    </row>
    <row r="75" spans="1:4" x14ac:dyDescent="0.25">
      <c r="A75" s="1">
        <v>11236</v>
      </c>
      <c r="B75" s="1">
        <v>38.4</v>
      </c>
      <c r="C75">
        <v>0</v>
      </c>
      <c r="D75">
        <v>0</v>
      </c>
    </row>
    <row r="76" spans="1:4" x14ac:dyDescent="0.25">
      <c r="A76" s="1">
        <v>11331</v>
      </c>
      <c r="B76" s="1">
        <v>40.79</v>
      </c>
      <c r="C76">
        <v>0</v>
      </c>
      <c r="D76">
        <v>0</v>
      </c>
    </row>
    <row r="77" spans="1:4" x14ac:dyDescent="0.25">
      <c r="A77" s="1">
        <v>11425</v>
      </c>
      <c r="B77" s="1">
        <v>43.82</v>
      </c>
      <c r="C77">
        <v>0</v>
      </c>
      <c r="D77">
        <v>0</v>
      </c>
    </row>
    <row r="78" spans="1:4" x14ac:dyDescent="0.25">
      <c r="A78" s="1">
        <v>11517</v>
      </c>
      <c r="B78" s="1">
        <v>46.28</v>
      </c>
      <c r="C78">
        <v>0</v>
      </c>
      <c r="D78">
        <v>0</v>
      </c>
    </row>
    <row r="79" spans="1:4" x14ac:dyDescent="0.25">
      <c r="A79" s="1">
        <v>11615</v>
      </c>
      <c r="B79" s="1">
        <v>49.61</v>
      </c>
      <c r="C79">
        <v>0</v>
      </c>
      <c r="D79">
        <v>0</v>
      </c>
    </row>
    <row r="80" spans="1:4" x14ac:dyDescent="0.25">
      <c r="A80" s="1">
        <v>11709</v>
      </c>
      <c r="B80" s="1">
        <v>52.61</v>
      </c>
      <c r="C80">
        <v>0</v>
      </c>
      <c r="D80">
        <v>0</v>
      </c>
    </row>
    <row r="81" spans="1:4" x14ac:dyDescent="0.25">
      <c r="A81" s="1">
        <v>11804</v>
      </c>
      <c r="B81" s="1">
        <v>55.21</v>
      </c>
      <c r="C81">
        <v>0</v>
      </c>
      <c r="D81">
        <v>0</v>
      </c>
    </row>
    <row r="82" spans="1:4" x14ac:dyDescent="0.25">
      <c r="A82" s="1">
        <v>11899</v>
      </c>
      <c r="B82" s="1">
        <v>57.64</v>
      </c>
      <c r="C82">
        <v>0</v>
      </c>
      <c r="D82">
        <v>0</v>
      </c>
    </row>
    <row r="83" spans="1:4" x14ac:dyDescent="0.25">
      <c r="A83" s="1">
        <v>11993</v>
      </c>
      <c r="B83" s="1">
        <v>61.45</v>
      </c>
      <c r="C83">
        <v>0</v>
      </c>
      <c r="D83">
        <v>0</v>
      </c>
    </row>
    <row r="84" spans="1:4" x14ac:dyDescent="0.25">
      <c r="A84" s="1">
        <v>12088</v>
      </c>
      <c r="B84" s="1">
        <v>64.5</v>
      </c>
      <c r="C84">
        <v>0</v>
      </c>
      <c r="D84">
        <v>0</v>
      </c>
    </row>
    <row r="85" spans="1:4" x14ac:dyDescent="0.25">
      <c r="A85" s="1">
        <v>12182</v>
      </c>
      <c r="B85" s="1">
        <v>67.400000000000006</v>
      </c>
      <c r="C85">
        <v>0</v>
      </c>
      <c r="D85">
        <v>0</v>
      </c>
    </row>
    <row r="86" spans="1:4" x14ac:dyDescent="0.25">
      <c r="A86" s="1">
        <v>12277</v>
      </c>
      <c r="B86" s="1">
        <v>69.91</v>
      </c>
      <c r="C86">
        <v>0</v>
      </c>
      <c r="D86">
        <v>0</v>
      </c>
    </row>
    <row r="87" spans="1:4" x14ac:dyDescent="0.25">
      <c r="A87" s="1">
        <v>12372</v>
      </c>
      <c r="B87" s="1">
        <v>68.52</v>
      </c>
      <c r="C87">
        <v>0</v>
      </c>
      <c r="D87">
        <v>0</v>
      </c>
    </row>
    <row r="88" spans="1:4" x14ac:dyDescent="0.25">
      <c r="A88" s="1">
        <v>12466</v>
      </c>
      <c r="B88" s="1">
        <v>67.59</v>
      </c>
      <c r="C88">
        <v>0</v>
      </c>
      <c r="D88">
        <v>0</v>
      </c>
    </row>
    <row r="89" spans="1:4" x14ac:dyDescent="0.25">
      <c r="A89" s="1">
        <v>12503</v>
      </c>
      <c r="B89" s="1">
        <v>68.459999999999994</v>
      </c>
      <c r="C89">
        <v>0</v>
      </c>
      <c r="D89">
        <v>0</v>
      </c>
    </row>
    <row r="90" spans="1:4" x14ac:dyDescent="0.25">
      <c r="A90" s="1">
        <v>12591</v>
      </c>
      <c r="B90" s="1">
        <v>68.900000000000006</v>
      </c>
      <c r="C90">
        <v>0</v>
      </c>
      <c r="D90">
        <v>0</v>
      </c>
    </row>
    <row r="91" spans="1:4" x14ac:dyDescent="0.25">
      <c r="A91" s="1">
        <v>12686</v>
      </c>
      <c r="B91" s="1">
        <v>70.22</v>
      </c>
      <c r="C91">
        <v>0</v>
      </c>
      <c r="D91">
        <v>0</v>
      </c>
    </row>
    <row r="92" spans="1:4" x14ac:dyDescent="0.25">
      <c r="A92" s="1">
        <v>12780</v>
      </c>
      <c r="B92" s="1">
        <v>71.010000000000005</v>
      </c>
      <c r="C92">
        <v>0</v>
      </c>
      <c r="D92">
        <v>0</v>
      </c>
    </row>
    <row r="93" spans="1:4" x14ac:dyDescent="0.25">
      <c r="A93" s="1">
        <v>12874</v>
      </c>
      <c r="B93" s="1">
        <v>71.010000000000005</v>
      </c>
      <c r="C93">
        <v>0</v>
      </c>
      <c r="D93">
        <v>0</v>
      </c>
    </row>
    <row r="94" spans="1:4" x14ac:dyDescent="0.25">
      <c r="A94" s="1">
        <v>12954</v>
      </c>
      <c r="B94" s="1">
        <v>70.34</v>
      </c>
      <c r="C94">
        <v>0</v>
      </c>
      <c r="D94">
        <v>0</v>
      </c>
    </row>
    <row r="95" spans="1:4" x14ac:dyDescent="0.25">
      <c r="A95" s="1">
        <v>13048</v>
      </c>
      <c r="B95" s="1">
        <v>70.58</v>
      </c>
      <c r="C95">
        <v>0</v>
      </c>
      <c r="D95">
        <v>0</v>
      </c>
    </row>
    <row r="96" spans="1:4" x14ac:dyDescent="0.25">
      <c r="A96" s="1">
        <v>13143</v>
      </c>
      <c r="B96" s="1">
        <v>70.900000000000006</v>
      </c>
      <c r="C96">
        <v>0</v>
      </c>
      <c r="D96">
        <v>0</v>
      </c>
    </row>
    <row r="97" spans="1:4" x14ac:dyDescent="0.25">
      <c r="A97" s="1">
        <v>13237</v>
      </c>
      <c r="B97" s="1">
        <v>71.17</v>
      </c>
      <c r="C97">
        <v>0</v>
      </c>
      <c r="D97">
        <v>0</v>
      </c>
    </row>
    <row r="98" spans="1:4" x14ac:dyDescent="0.25">
      <c r="A98" s="1">
        <v>13332</v>
      </c>
      <c r="B98" s="1">
        <v>71.47</v>
      </c>
      <c r="C98">
        <v>0</v>
      </c>
      <c r="D98">
        <v>0</v>
      </c>
    </row>
    <row r="99" spans="1:4" x14ac:dyDescent="0.25">
      <c r="A99" s="1">
        <v>13425</v>
      </c>
      <c r="B99" s="1">
        <v>71.53</v>
      </c>
      <c r="C99">
        <v>0</v>
      </c>
      <c r="D99">
        <v>0</v>
      </c>
    </row>
    <row r="100" spans="1:4" x14ac:dyDescent="0.25">
      <c r="A100" s="1">
        <v>13520.000000000002</v>
      </c>
      <c r="B100" s="1">
        <v>72.19</v>
      </c>
      <c r="C100">
        <v>0</v>
      </c>
      <c r="D100">
        <v>0</v>
      </c>
    </row>
    <row r="101" spans="1:4" x14ac:dyDescent="0.25">
      <c r="A101" s="1">
        <v>13613</v>
      </c>
      <c r="B101" s="1">
        <v>72.5</v>
      </c>
      <c r="C101">
        <v>0</v>
      </c>
      <c r="D101">
        <v>0</v>
      </c>
    </row>
    <row r="102" spans="1:4" x14ac:dyDescent="0.25">
      <c r="A102" s="1">
        <v>13709</v>
      </c>
      <c r="B102" s="1">
        <v>72.739999999999995</v>
      </c>
      <c r="C102">
        <v>0</v>
      </c>
      <c r="D102">
        <v>0</v>
      </c>
    </row>
    <row r="103" spans="1:4" x14ac:dyDescent="0.25">
      <c r="A103" s="1">
        <v>13806</v>
      </c>
      <c r="B103" s="1">
        <v>73.180000000000007</v>
      </c>
      <c r="C103">
        <v>0</v>
      </c>
      <c r="D103">
        <v>0</v>
      </c>
    </row>
    <row r="104" spans="1:4" x14ac:dyDescent="0.25">
      <c r="A104" s="1">
        <v>13901</v>
      </c>
      <c r="B104" s="1">
        <v>74.44</v>
      </c>
      <c r="C104">
        <v>0</v>
      </c>
      <c r="D104">
        <v>0</v>
      </c>
    </row>
    <row r="105" spans="1:4" x14ac:dyDescent="0.25">
      <c r="A105" s="1">
        <v>13995</v>
      </c>
      <c r="B105" s="1">
        <v>75.430000000000007</v>
      </c>
      <c r="C105">
        <v>0</v>
      </c>
      <c r="D105">
        <v>0</v>
      </c>
    </row>
    <row r="106" spans="1:4" x14ac:dyDescent="0.25">
      <c r="A106" s="1">
        <v>14089.000000000002</v>
      </c>
      <c r="B106" s="1">
        <v>76.23</v>
      </c>
      <c r="C106">
        <v>0</v>
      </c>
      <c r="D106">
        <v>0</v>
      </c>
    </row>
    <row r="107" spans="1:4" x14ac:dyDescent="0.25">
      <c r="A107" s="1">
        <v>14183.999999999998</v>
      </c>
      <c r="B107" s="1">
        <v>76.739999999999995</v>
      </c>
      <c r="C107">
        <v>0</v>
      </c>
      <c r="D107">
        <v>0</v>
      </c>
    </row>
    <row r="108" spans="1:4" x14ac:dyDescent="0.25">
      <c r="A108" s="1">
        <v>14378.000000000002</v>
      </c>
      <c r="B108" s="1">
        <v>76.77</v>
      </c>
      <c r="C108">
        <v>0</v>
      </c>
      <c r="D108">
        <v>0</v>
      </c>
    </row>
    <row r="109" spans="1:4" x14ac:dyDescent="0.25">
      <c r="A109" s="1">
        <v>14464.999999999998</v>
      </c>
      <c r="B109" s="1">
        <v>76.86</v>
      </c>
      <c r="C109">
        <v>0</v>
      </c>
      <c r="D109">
        <v>0</v>
      </c>
    </row>
    <row r="110" spans="1:4" x14ac:dyDescent="0.25">
      <c r="A110" s="1">
        <v>14558</v>
      </c>
      <c r="B110" s="1">
        <v>76.77</v>
      </c>
      <c r="C110">
        <v>0</v>
      </c>
      <c r="D110">
        <v>0</v>
      </c>
    </row>
    <row r="111" spans="1:4" x14ac:dyDescent="0.25">
      <c r="A111" s="1">
        <v>14650.000000000002</v>
      </c>
      <c r="B111" s="1">
        <v>76.95</v>
      </c>
      <c r="C111">
        <v>0</v>
      </c>
      <c r="D111">
        <v>0</v>
      </c>
    </row>
    <row r="112" spans="1:4" x14ac:dyDescent="0.25">
      <c r="A112" s="1">
        <v>14744</v>
      </c>
      <c r="B112" s="1">
        <v>76.89</v>
      </c>
      <c r="C112">
        <v>0</v>
      </c>
      <c r="D112">
        <v>0</v>
      </c>
    </row>
    <row r="113" spans="1:4" x14ac:dyDescent="0.25">
      <c r="A113" s="1">
        <v>14838</v>
      </c>
      <c r="B113" s="1">
        <v>76.33</v>
      </c>
      <c r="C113">
        <v>0</v>
      </c>
      <c r="D113">
        <v>0</v>
      </c>
    </row>
    <row r="114" spans="1:4" x14ac:dyDescent="0.25">
      <c r="A114" s="1">
        <v>14930.000000000002</v>
      </c>
      <c r="B114" s="1">
        <v>76.260000000000005</v>
      </c>
      <c r="C114">
        <v>0</v>
      </c>
      <c r="D114">
        <v>0</v>
      </c>
    </row>
    <row r="115" spans="1:4" x14ac:dyDescent="0.25">
      <c r="A115" s="1">
        <v>15024</v>
      </c>
      <c r="B115" s="1">
        <v>76.23</v>
      </c>
      <c r="C115">
        <v>0</v>
      </c>
      <c r="D115">
        <v>0</v>
      </c>
    </row>
    <row r="116" spans="1:4" x14ac:dyDescent="0.25">
      <c r="A116" s="1">
        <v>15117</v>
      </c>
      <c r="B116" s="1">
        <v>76.569999999999993</v>
      </c>
      <c r="C116">
        <v>0</v>
      </c>
      <c r="D116">
        <v>0</v>
      </c>
    </row>
    <row r="117" spans="1:4" x14ac:dyDescent="0.25">
      <c r="A117" s="1">
        <v>15209.999999999998</v>
      </c>
      <c r="B117" s="1">
        <v>76.52</v>
      </c>
      <c r="C117">
        <v>0</v>
      </c>
      <c r="D117">
        <v>0</v>
      </c>
    </row>
    <row r="118" spans="1:4" x14ac:dyDescent="0.25">
      <c r="A118" s="1">
        <v>15303</v>
      </c>
      <c r="B118" s="1">
        <v>76.39</v>
      </c>
      <c r="C118">
        <v>0</v>
      </c>
      <c r="D118">
        <v>0</v>
      </c>
    </row>
    <row r="119" spans="1:4" x14ac:dyDescent="0.25">
      <c r="A119" s="1">
        <v>15396.000000000002</v>
      </c>
      <c r="B119" s="1">
        <v>76.55</v>
      </c>
      <c r="C119">
        <v>0</v>
      </c>
      <c r="D119">
        <v>0</v>
      </c>
    </row>
    <row r="120" spans="1:4" x14ac:dyDescent="0.25">
      <c r="A120" s="1">
        <v>15489</v>
      </c>
      <c r="B120" s="1">
        <v>76.67</v>
      </c>
      <c r="C120">
        <v>0</v>
      </c>
      <c r="D120">
        <v>0</v>
      </c>
    </row>
    <row r="121" spans="1:4" x14ac:dyDescent="0.25">
      <c r="A121" s="1">
        <v>15582</v>
      </c>
      <c r="B121" s="1">
        <v>76.739999999999995</v>
      </c>
      <c r="C121">
        <v>0</v>
      </c>
      <c r="D121">
        <v>0</v>
      </c>
    </row>
    <row r="122" spans="1:4" x14ac:dyDescent="0.25">
      <c r="A122" s="1">
        <v>15676.000000000002</v>
      </c>
      <c r="B122" s="1">
        <v>76.64</v>
      </c>
      <c r="C122">
        <v>0</v>
      </c>
      <c r="D122">
        <v>0</v>
      </c>
    </row>
    <row r="123" spans="1:4" x14ac:dyDescent="0.25">
      <c r="A123" s="1">
        <v>15769</v>
      </c>
      <c r="B123" s="1">
        <v>76.55</v>
      </c>
      <c r="C123">
        <v>0</v>
      </c>
      <c r="D123">
        <v>0</v>
      </c>
    </row>
    <row r="124" spans="1:4" x14ac:dyDescent="0.25">
      <c r="A124" s="1">
        <v>15862</v>
      </c>
      <c r="B124" s="1">
        <v>76.510000000000005</v>
      </c>
      <c r="C124">
        <v>0</v>
      </c>
      <c r="D124">
        <v>0</v>
      </c>
    </row>
    <row r="125" spans="1:4" x14ac:dyDescent="0.25">
      <c r="A125" s="1">
        <v>15954.999999999998</v>
      </c>
      <c r="B125" s="1">
        <v>76.36</v>
      </c>
      <c r="C125">
        <v>0</v>
      </c>
      <c r="D125">
        <v>0</v>
      </c>
    </row>
    <row r="126" spans="1:4" x14ac:dyDescent="0.25">
      <c r="A126" s="1">
        <v>16048</v>
      </c>
      <c r="B126" s="1">
        <v>76.23</v>
      </c>
      <c r="C126">
        <v>0</v>
      </c>
      <c r="D126">
        <v>0</v>
      </c>
    </row>
    <row r="127" spans="1:4" x14ac:dyDescent="0.25">
      <c r="A127" s="1">
        <v>16141.000000000002</v>
      </c>
      <c r="B127" s="1">
        <v>75.930000000000007</v>
      </c>
      <c r="C127">
        <v>0</v>
      </c>
      <c r="D127">
        <v>0</v>
      </c>
    </row>
    <row r="128" spans="1:4" x14ac:dyDescent="0.25">
      <c r="A128" s="1">
        <v>16234</v>
      </c>
      <c r="B128" s="1">
        <v>76.319999999999993</v>
      </c>
      <c r="C128">
        <v>0</v>
      </c>
      <c r="D128">
        <v>0</v>
      </c>
    </row>
    <row r="129" spans="1:4" x14ac:dyDescent="0.25">
      <c r="A129" s="1">
        <v>16327</v>
      </c>
      <c r="B129" s="1">
        <v>76.17</v>
      </c>
      <c r="C129">
        <v>0</v>
      </c>
      <c r="D129">
        <v>0</v>
      </c>
    </row>
    <row r="130" spans="1:4" x14ac:dyDescent="0.25">
      <c r="A130" s="1">
        <v>16420</v>
      </c>
      <c r="B130" s="1">
        <v>76.23</v>
      </c>
      <c r="C130">
        <v>0</v>
      </c>
      <c r="D130">
        <v>0</v>
      </c>
    </row>
    <row r="131" spans="1:4" x14ac:dyDescent="0.25">
      <c r="A131" s="1">
        <v>16513</v>
      </c>
      <c r="B131" s="1">
        <v>76.36</v>
      </c>
      <c r="C131">
        <v>0</v>
      </c>
      <c r="D131">
        <v>0</v>
      </c>
    </row>
    <row r="132" spans="1:4" x14ac:dyDescent="0.25">
      <c r="A132" s="1">
        <v>16605</v>
      </c>
      <c r="B132" s="1">
        <v>76.67</v>
      </c>
      <c r="C132">
        <v>0</v>
      </c>
      <c r="D132">
        <v>0</v>
      </c>
    </row>
    <row r="133" spans="1:4" x14ac:dyDescent="0.25">
      <c r="A133" s="1">
        <v>16699</v>
      </c>
      <c r="B133" s="1">
        <v>76.290000000000006</v>
      </c>
      <c r="C133">
        <v>0</v>
      </c>
      <c r="D133">
        <v>0</v>
      </c>
    </row>
    <row r="134" spans="1:4" x14ac:dyDescent="0.25">
      <c r="A134" s="1">
        <v>16793</v>
      </c>
      <c r="B134" s="1">
        <v>76.33</v>
      </c>
      <c r="C134">
        <v>0</v>
      </c>
      <c r="D134">
        <v>0</v>
      </c>
    </row>
    <row r="135" spans="1:4" x14ac:dyDescent="0.25">
      <c r="A135" s="1">
        <v>16886</v>
      </c>
      <c r="B135" s="1">
        <v>76.45</v>
      </c>
      <c r="C135">
        <v>0</v>
      </c>
      <c r="D135">
        <v>0</v>
      </c>
    </row>
    <row r="136" spans="1:4" x14ac:dyDescent="0.25">
      <c r="A136" s="1">
        <v>16978</v>
      </c>
      <c r="B136" s="1">
        <v>76.38</v>
      </c>
      <c r="C136">
        <v>0</v>
      </c>
      <c r="D136">
        <v>0</v>
      </c>
    </row>
    <row r="137" spans="1:4" x14ac:dyDescent="0.25">
      <c r="A137" s="1">
        <v>17070</v>
      </c>
      <c r="B137" s="1">
        <v>76.39</v>
      </c>
      <c r="C137">
        <v>0</v>
      </c>
      <c r="D137">
        <v>0</v>
      </c>
    </row>
    <row r="138" spans="1:4" x14ac:dyDescent="0.25">
      <c r="A138" s="1">
        <v>17163</v>
      </c>
      <c r="B138" s="1">
        <v>76.23</v>
      </c>
      <c r="C138">
        <v>0</v>
      </c>
      <c r="D138">
        <v>0</v>
      </c>
    </row>
    <row r="139" spans="1:4" x14ac:dyDescent="0.25">
      <c r="A139" s="1">
        <v>17256</v>
      </c>
      <c r="B139" s="1">
        <v>76.319999999999993</v>
      </c>
      <c r="C139">
        <v>0</v>
      </c>
      <c r="D139">
        <v>0</v>
      </c>
    </row>
    <row r="140" spans="1:4" x14ac:dyDescent="0.25">
      <c r="A140" s="1">
        <v>17349</v>
      </c>
      <c r="B140" s="1">
        <v>75.88</v>
      </c>
      <c r="C140">
        <v>0</v>
      </c>
      <c r="D140">
        <v>0</v>
      </c>
    </row>
    <row r="141" spans="1:4" x14ac:dyDescent="0.25">
      <c r="A141" s="1">
        <v>17442</v>
      </c>
      <c r="B141" s="1">
        <v>75.97</v>
      </c>
      <c r="C141">
        <v>0</v>
      </c>
      <c r="D141">
        <v>0</v>
      </c>
    </row>
    <row r="142" spans="1:4" x14ac:dyDescent="0.25">
      <c r="A142" s="1">
        <v>17535</v>
      </c>
      <c r="B142" s="1">
        <v>75.62</v>
      </c>
      <c r="C142">
        <v>0</v>
      </c>
      <c r="D142">
        <v>0</v>
      </c>
    </row>
    <row r="143" spans="1:4" x14ac:dyDescent="0.25">
      <c r="A143" s="1">
        <v>17628</v>
      </c>
      <c r="B143" s="1">
        <v>75.209999999999994</v>
      </c>
      <c r="C143">
        <v>0</v>
      </c>
      <c r="D143">
        <v>0</v>
      </c>
    </row>
    <row r="144" spans="1:4" x14ac:dyDescent="0.25">
      <c r="A144" s="1">
        <v>17721</v>
      </c>
      <c r="B144" s="1">
        <v>74.83</v>
      </c>
      <c r="C144">
        <v>0</v>
      </c>
      <c r="D144">
        <v>0</v>
      </c>
    </row>
    <row r="145" spans="1:4" x14ac:dyDescent="0.25">
      <c r="A145" s="1">
        <v>17814</v>
      </c>
      <c r="B145" s="1">
        <v>74.7</v>
      </c>
      <c r="C145">
        <v>0</v>
      </c>
      <c r="D145">
        <v>0</v>
      </c>
    </row>
    <row r="146" spans="1:4" x14ac:dyDescent="0.25">
      <c r="A146" s="1">
        <v>17909</v>
      </c>
      <c r="B146" s="1">
        <v>74.349999999999994</v>
      </c>
      <c r="C146">
        <v>0</v>
      </c>
      <c r="D146">
        <v>0</v>
      </c>
    </row>
    <row r="147" spans="1:4" x14ac:dyDescent="0.25">
      <c r="A147" s="1">
        <v>18002</v>
      </c>
      <c r="B147" s="1">
        <v>74.28</v>
      </c>
      <c r="C147">
        <v>0</v>
      </c>
      <c r="D147">
        <v>0</v>
      </c>
    </row>
    <row r="148" spans="1:4" x14ac:dyDescent="0.25">
      <c r="A148" s="1">
        <v>18095</v>
      </c>
      <c r="B148" s="1">
        <v>71.95</v>
      </c>
      <c r="C148">
        <v>0</v>
      </c>
      <c r="D148">
        <v>0</v>
      </c>
    </row>
    <row r="149" spans="1:4" x14ac:dyDescent="0.25">
      <c r="A149" s="1">
        <v>18188</v>
      </c>
      <c r="B149" s="1">
        <v>70.010000000000005</v>
      </c>
      <c r="C149">
        <v>0</v>
      </c>
      <c r="D149">
        <v>0</v>
      </c>
    </row>
    <row r="150" spans="1:4" x14ac:dyDescent="0.25">
      <c r="A150" s="1">
        <v>18282</v>
      </c>
      <c r="B150" s="1">
        <v>67.66</v>
      </c>
      <c r="C150">
        <v>0</v>
      </c>
      <c r="D150">
        <v>0</v>
      </c>
    </row>
    <row r="151" spans="1:4" x14ac:dyDescent="0.25">
      <c r="A151" s="1">
        <v>18375</v>
      </c>
      <c r="B151" s="1">
        <v>65.87</v>
      </c>
      <c r="C151">
        <v>0</v>
      </c>
      <c r="D151">
        <v>0</v>
      </c>
    </row>
    <row r="152" spans="1:4" x14ac:dyDescent="0.25">
      <c r="A152" s="1">
        <v>18469</v>
      </c>
      <c r="B152" s="1">
        <v>63</v>
      </c>
      <c r="C152">
        <v>0</v>
      </c>
      <c r="D152">
        <v>0</v>
      </c>
    </row>
    <row r="153" spans="1:4" x14ac:dyDescent="0.25">
      <c r="A153" s="1">
        <v>18562</v>
      </c>
      <c r="B153" s="1">
        <v>60.53</v>
      </c>
      <c r="C153">
        <v>0</v>
      </c>
      <c r="D153">
        <v>0</v>
      </c>
    </row>
    <row r="154" spans="1:4" x14ac:dyDescent="0.25">
      <c r="A154" s="1">
        <v>18655</v>
      </c>
      <c r="B154" s="1">
        <v>58.37</v>
      </c>
      <c r="C154">
        <v>0</v>
      </c>
      <c r="D154">
        <v>0</v>
      </c>
    </row>
    <row r="155" spans="1:4" x14ac:dyDescent="0.25">
      <c r="A155" s="1">
        <v>18748</v>
      </c>
      <c r="B155" s="1">
        <v>56.25</v>
      </c>
      <c r="C155">
        <v>0</v>
      </c>
      <c r="D155">
        <v>0</v>
      </c>
    </row>
    <row r="156" spans="1:4" x14ac:dyDescent="0.25">
      <c r="A156" s="1">
        <v>18841</v>
      </c>
      <c r="B156" s="1">
        <v>54.13</v>
      </c>
      <c r="C156">
        <v>0</v>
      </c>
      <c r="D156">
        <v>0</v>
      </c>
    </row>
    <row r="157" spans="1:4" x14ac:dyDescent="0.25">
      <c r="A157" s="1">
        <v>18934</v>
      </c>
      <c r="B157" s="1">
        <v>52.14</v>
      </c>
      <c r="C157">
        <v>0</v>
      </c>
      <c r="D157">
        <v>0</v>
      </c>
    </row>
    <row r="158" spans="1:4" x14ac:dyDescent="0.25">
      <c r="A158" s="1">
        <v>19041</v>
      </c>
      <c r="B158" s="1">
        <v>49.99</v>
      </c>
      <c r="C158">
        <v>0</v>
      </c>
      <c r="D158">
        <v>0</v>
      </c>
    </row>
    <row r="159" spans="1:4" x14ac:dyDescent="0.25">
      <c r="A159" s="1">
        <v>19134</v>
      </c>
      <c r="B159" s="1">
        <v>48.66</v>
      </c>
      <c r="C159">
        <v>0</v>
      </c>
      <c r="D159">
        <v>0</v>
      </c>
    </row>
    <row r="160" spans="1:4" x14ac:dyDescent="0.25">
      <c r="A160" s="1">
        <v>19227</v>
      </c>
      <c r="B160" s="1">
        <v>47.2</v>
      </c>
      <c r="C160">
        <v>0</v>
      </c>
      <c r="D160">
        <v>0</v>
      </c>
    </row>
    <row r="161" spans="1:4" x14ac:dyDescent="0.25">
      <c r="A161" s="1">
        <v>19321</v>
      </c>
      <c r="B161" s="1">
        <v>45.07</v>
      </c>
      <c r="C161">
        <v>0</v>
      </c>
      <c r="D161">
        <v>0</v>
      </c>
    </row>
    <row r="162" spans="1:4" x14ac:dyDescent="0.25">
      <c r="A162" s="1">
        <v>19414</v>
      </c>
      <c r="B162" s="1">
        <v>43.42</v>
      </c>
      <c r="C162">
        <v>0</v>
      </c>
      <c r="D162">
        <v>0</v>
      </c>
    </row>
    <row r="163" spans="1:4" x14ac:dyDescent="0.25">
      <c r="A163" s="1">
        <v>19507</v>
      </c>
      <c r="B163" s="1">
        <v>41.74</v>
      </c>
      <c r="C163">
        <v>0</v>
      </c>
      <c r="D163">
        <v>0</v>
      </c>
    </row>
    <row r="164" spans="1:4" x14ac:dyDescent="0.25">
      <c r="A164" s="1">
        <v>19600</v>
      </c>
      <c r="B164" s="1">
        <v>40.04</v>
      </c>
      <c r="C164">
        <v>0</v>
      </c>
      <c r="D164">
        <v>0</v>
      </c>
    </row>
    <row r="165" spans="1:4" x14ac:dyDescent="0.25">
      <c r="A165" s="1">
        <v>19693</v>
      </c>
      <c r="B165" s="1">
        <v>38.72</v>
      </c>
      <c r="C165">
        <v>0</v>
      </c>
      <c r="D165">
        <v>0</v>
      </c>
    </row>
    <row r="166" spans="1:4" x14ac:dyDescent="0.25">
      <c r="A166" s="1">
        <v>19786</v>
      </c>
      <c r="B166" s="1">
        <v>36.909999999999997</v>
      </c>
      <c r="C166">
        <v>0</v>
      </c>
      <c r="D166">
        <v>0</v>
      </c>
    </row>
    <row r="167" spans="1:4" x14ac:dyDescent="0.25">
      <c r="A167" s="1">
        <v>19879</v>
      </c>
      <c r="B167" s="1">
        <v>35.79</v>
      </c>
      <c r="C167">
        <v>0</v>
      </c>
      <c r="D167">
        <v>0</v>
      </c>
    </row>
    <row r="168" spans="1:4" x14ac:dyDescent="0.25">
      <c r="A168" s="1">
        <v>19910</v>
      </c>
      <c r="B168" s="1">
        <v>35.72</v>
      </c>
      <c r="C168">
        <v>0</v>
      </c>
      <c r="D168">
        <v>0</v>
      </c>
    </row>
    <row r="169" spans="1:4" x14ac:dyDescent="0.25">
      <c r="A169" s="1">
        <v>19994</v>
      </c>
      <c r="B169" s="1">
        <v>35.6</v>
      </c>
      <c r="C169">
        <v>0</v>
      </c>
      <c r="D169">
        <v>0</v>
      </c>
    </row>
    <row r="170" spans="1:4" x14ac:dyDescent="0.25">
      <c r="A170" s="1">
        <v>20087</v>
      </c>
      <c r="B170" s="1">
        <v>35.64</v>
      </c>
      <c r="C170">
        <v>0</v>
      </c>
      <c r="D170">
        <v>0</v>
      </c>
    </row>
    <row r="171" spans="1:4" x14ac:dyDescent="0.25">
      <c r="A171" s="1">
        <v>20185</v>
      </c>
      <c r="B171" s="1">
        <v>35.64</v>
      </c>
      <c r="C171">
        <v>0</v>
      </c>
      <c r="D171">
        <v>0</v>
      </c>
    </row>
    <row r="172" spans="1:4" x14ac:dyDescent="0.25">
      <c r="C172" s="5"/>
    </row>
    <row r="173" spans="1:4" x14ac:dyDescent="0.25">
      <c r="C173" s="5"/>
    </row>
    <row r="174" spans="1:4" x14ac:dyDescent="0.25">
      <c r="C174" s="5"/>
    </row>
    <row r="175" spans="1:4" x14ac:dyDescent="0.25">
      <c r="C175" s="5"/>
    </row>
    <row r="176" spans="1:4" x14ac:dyDescent="0.25">
      <c r="C176" s="5"/>
    </row>
    <row r="177" spans="3:3" x14ac:dyDescent="0.25">
      <c r="C177" s="5"/>
    </row>
    <row r="178" spans="3:3" x14ac:dyDescent="0.25">
      <c r="C178" s="5"/>
    </row>
    <row r="179" spans="3:3" x14ac:dyDescent="0.25">
      <c r="C179" s="5"/>
    </row>
    <row r="180" spans="3:3" x14ac:dyDescent="0.25">
      <c r="C180" s="5"/>
    </row>
    <row r="181" spans="3:3" x14ac:dyDescent="0.25">
      <c r="C181" s="5"/>
    </row>
    <row r="182" spans="3:3" x14ac:dyDescent="0.25">
      <c r="C182" s="5"/>
    </row>
    <row r="183" spans="3:3" x14ac:dyDescent="0.25">
      <c r="C183" s="5"/>
    </row>
    <row r="184" spans="3:3" x14ac:dyDescent="0.25">
      <c r="C184" s="5"/>
    </row>
    <row r="185" spans="3:3" x14ac:dyDescent="0.25">
      <c r="C185" s="5"/>
    </row>
    <row r="186" spans="3:3" x14ac:dyDescent="0.25">
      <c r="C186" s="5"/>
    </row>
    <row r="187" spans="3:3" x14ac:dyDescent="0.25">
      <c r="C187" s="5"/>
    </row>
    <row r="188" spans="3:3" x14ac:dyDescent="0.25">
      <c r="C188" s="5"/>
    </row>
    <row r="189" spans="3:3" x14ac:dyDescent="0.25">
      <c r="C189" s="5"/>
    </row>
    <row r="190" spans="3:3" x14ac:dyDescent="0.25">
      <c r="C190" s="5"/>
    </row>
    <row r="191" spans="3:3" x14ac:dyDescent="0.25">
      <c r="C191" s="5"/>
    </row>
    <row r="192" spans="3:3" x14ac:dyDescent="0.25">
      <c r="C192" s="5"/>
    </row>
    <row r="193" spans="3:3" x14ac:dyDescent="0.25">
      <c r="C193" s="5"/>
    </row>
    <row r="194" spans="3:3" x14ac:dyDescent="0.25">
      <c r="C194" s="5"/>
    </row>
    <row r="195" spans="3:3" x14ac:dyDescent="0.25">
      <c r="C195" s="5"/>
    </row>
    <row r="196" spans="3:3" x14ac:dyDescent="0.25">
      <c r="C196" s="5"/>
    </row>
    <row r="197" spans="3:3" x14ac:dyDescent="0.25">
      <c r="C197" s="5"/>
    </row>
    <row r="198" spans="3:3" x14ac:dyDescent="0.25">
      <c r="C198" s="5"/>
    </row>
    <row r="199" spans="3:3" x14ac:dyDescent="0.25">
      <c r="C199" s="5"/>
    </row>
    <row r="200" spans="3:3" x14ac:dyDescent="0.25">
      <c r="C200" s="5"/>
    </row>
    <row r="201" spans="3:3" x14ac:dyDescent="0.25">
      <c r="C201" s="5"/>
    </row>
    <row r="202" spans="3:3" x14ac:dyDescent="0.25">
      <c r="C202" s="5"/>
    </row>
    <row r="203" spans="3:3" x14ac:dyDescent="0.25">
      <c r="C203" s="5"/>
    </row>
    <row r="204" spans="3:3" x14ac:dyDescent="0.25">
      <c r="C204" s="5"/>
    </row>
    <row r="205" spans="3:3" x14ac:dyDescent="0.25">
      <c r="C205" s="5"/>
    </row>
    <row r="206" spans="3:3" x14ac:dyDescent="0.25">
      <c r="C206" s="5"/>
    </row>
    <row r="207" spans="3:3" x14ac:dyDescent="0.25">
      <c r="C207" s="5"/>
    </row>
    <row r="208" spans="3:3" x14ac:dyDescent="0.25">
      <c r="C208" s="5"/>
    </row>
    <row r="209" spans="3:3" x14ac:dyDescent="0.25">
      <c r="C209" s="5"/>
    </row>
    <row r="210" spans="3:3" x14ac:dyDescent="0.25">
      <c r="C210" s="5"/>
    </row>
    <row r="211" spans="3:3" x14ac:dyDescent="0.25">
      <c r="C211" s="5"/>
    </row>
    <row r="212" spans="3:3" x14ac:dyDescent="0.25">
      <c r="C212" s="5"/>
    </row>
    <row r="213" spans="3:3" x14ac:dyDescent="0.25">
      <c r="C213" s="5"/>
    </row>
    <row r="214" spans="3:3" x14ac:dyDescent="0.25">
      <c r="C214" s="5"/>
    </row>
    <row r="215" spans="3:3" x14ac:dyDescent="0.25">
      <c r="C215" s="5"/>
    </row>
    <row r="216" spans="3:3" x14ac:dyDescent="0.25">
      <c r="C216" s="5"/>
    </row>
    <row r="217" spans="3:3" x14ac:dyDescent="0.25">
      <c r="C217" s="5"/>
    </row>
    <row r="218" spans="3:3" x14ac:dyDescent="0.25">
      <c r="C218" s="5"/>
    </row>
    <row r="219" spans="3:3" x14ac:dyDescent="0.25">
      <c r="C219" s="5"/>
    </row>
    <row r="220" spans="3:3" x14ac:dyDescent="0.25">
      <c r="C220" s="5"/>
    </row>
    <row r="221" spans="3:3" x14ac:dyDescent="0.25">
      <c r="C221" s="5"/>
    </row>
    <row r="222" spans="3:3" x14ac:dyDescent="0.25">
      <c r="C222" s="5"/>
    </row>
    <row r="223" spans="3:3" x14ac:dyDescent="0.25">
      <c r="C223" s="5"/>
    </row>
    <row r="224" spans="3:3" x14ac:dyDescent="0.25">
      <c r="C224" s="5"/>
    </row>
    <row r="225" spans="3:3" x14ac:dyDescent="0.25">
      <c r="C225" s="5"/>
    </row>
    <row r="226" spans="3:3" x14ac:dyDescent="0.25">
      <c r="C226" s="5"/>
    </row>
    <row r="227" spans="3:3" x14ac:dyDescent="0.25">
      <c r="C227" s="5"/>
    </row>
    <row r="228" spans="3:3" x14ac:dyDescent="0.25">
      <c r="C228" s="5"/>
    </row>
    <row r="229" spans="3:3" x14ac:dyDescent="0.25">
      <c r="C229" s="5"/>
    </row>
    <row r="230" spans="3:3" x14ac:dyDescent="0.25">
      <c r="C230" s="5"/>
    </row>
    <row r="231" spans="3:3" x14ac:dyDescent="0.25">
      <c r="C231" s="5"/>
    </row>
    <row r="232" spans="3:3" x14ac:dyDescent="0.25">
      <c r="C232" s="5"/>
    </row>
    <row r="233" spans="3:3" x14ac:dyDescent="0.25">
      <c r="C233" s="5"/>
    </row>
    <row r="234" spans="3:3" x14ac:dyDescent="0.25">
      <c r="C234" s="5"/>
    </row>
    <row r="235" spans="3:3" x14ac:dyDescent="0.25">
      <c r="C235" s="5"/>
    </row>
    <row r="236" spans="3:3" x14ac:dyDescent="0.25">
      <c r="C236" s="5"/>
    </row>
    <row r="237" spans="3:3" x14ac:dyDescent="0.25">
      <c r="C237" s="5"/>
    </row>
    <row r="238" spans="3:3" x14ac:dyDescent="0.25">
      <c r="C238" s="5"/>
    </row>
    <row r="239" spans="3:3" x14ac:dyDescent="0.25">
      <c r="C239" s="5"/>
    </row>
    <row r="240" spans="3:3" x14ac:dyDescent="0.25">
      <c r="C240" s="5"/>
    </row>
    <row r="241" spans="3:3" x14ac:dyDescent="0.25">
      <c r="C241" s="5"/>
    </row>
    <row r="242" spans="3:3" x14ac:dyDescent="0.25">
      <c r="C242" s="5"/>
    </row>
    <row r="243" spans="3:3" x14ac:dyDescent="0.25">
      <c r="C243" s="5"/>
    </row>
    <row r="244" spans="3:3" x14ac:dyDescent="0.25">
      <c r="C244" s="5"/>
    </row>
    <row r="245" spans="3:3" x14ac:dyDescent="0.25">
      <c r="C245" s="5"/>
    </row>
    <row r="246" spans="3:3" x14ac:dyDescent="0.25">
      <c r="C246" s="5"/>
    </row>
    <row r="247" spans="3:3" x14ac:dyDescent="0.25">
      <c r="C247" s="5"/>
    </row>
    <row r="248" spans="3:3" x14ac:dyDescent="0.25">
      <c r="C248" s="5"/>
    </row>
    <row r="249" spans="3:3" x14ac:dyDescent="0.25">
      <c r="C249" s="5"/>
    </row>
    <row r="250" spans="3:3" x14ac:dyDescent="0.25">
      <c r="C250" s="5"/>
    </row>
    <row r="251" spans="3:3" x14ac:dyDescent="0.25">
      <c r="C251" s="5"/>
    </row>
    <row r="252" spans="3:3" x14ac:dyDescent="0.25">
      <c r="C252" s="5"/>
    </row>
    <row r="253" spans="3:3" x14ac:dyDescent="0.25">
      <c r="C253" s="5"/>
    </row>
    <row r="254" spans="3:3" x14ac:dyDescent="0.25">
      <c r="C254" s="5"/>
    </row>
    <row r="255" spans="3:3" x14ac:dyDescent="0.25">
      <c r="C255" s="5"/>
    </row>
    <row r="256" spans="3:3" x14ac:dyDescent="0.25">
      <c r="C256" s="5"/>
    </row>
    <row r="257" spans="3:3" x14ac:dyDescent="0.25">
      <c r="C257" s="5"/>
    </row>
    <row r="258" spans="3:3" x14ac:dyDescent="0.25">
      <c r="C258" s="5"/>
    </row>
    <row r="259" spans="3:3" x14ac:dyDescent="0.25">
      <c r="C259" s="5"/>
    </row>
    <row r="260" spans="3:3" x14ac:dyDescent="0.25">
      <c r="C260" s="5"/>
    </row>
    <row r="261" spans="3:3" x14ac:dyDescent="0.25">
      <c r="C261" s="5"/>
    </row>
    <row r="262" spans="3:3" x14ac:dyDescent="0.25">
      <c r="C262" s="5"/>
    </row>
    <row r="263" spans="3:3" x14ac:dyDescent="0.25">
      <c r="C263" s="5"/>
    </row>
    <row r="264" spans="3:3" x14ac:dyDescent="0.25">
      <c r="C264" s="5"/>
    </row>
    <row r="265" spans="3:3" x14ac:dyDescent="0.25">
      <c r="C265" s="5"/>
    </row>
    <row r="266" spans="3:3" x14ac:dyDescent="0.25">
      <c r="C266" s="5"/>
    </row>
    <row r="267" spans="3:3" x14ac:dyDescent="0.25">
      <c r="C267" s="5"/>
    </row>
    <row r="268" spans="3:3" x14ac:dyDescent="0.25">
      <c r="C268" s="5"/>
    </row>
    <row r="269" spans="3:3" x14ac:dyDescent="0.25">
      <c r="C269" s="5"/>
    </row>
    <row r="270" spans="3:3" x14ac:dyDescent="0.25">
      <c r="C270" s="5"/>
    </row>
    <row r="271" spans="3:3" x14ac:dyDescent="0.25">
      <c r="C271" s="5"/>
    </row>
    <row r="272" spans="3:3" x14ac:dyDescent="0.25">
      <c r="C272" s="5"/>
    </row>
    <row r="273" spans="3:3" x14ac:dyDescent="0.25">
      <c r="C273" s="5"/>
    </row>
    <row r="274" spans="3:3" x14ac:dyDescent="0.25">
      <c r="C274" s="5"/>
    </row>
    <row r="275" spans="3:3" x14ac:dyDescent="0.25">
      <c r="C275" s="5"/>
    </row>
    <row r="276" spans="3:3" x14ac:dyDescent="0.25">
      <c r="C276" s="5"/>
    </row>
    <row r="277" spans="3:3" x14ac:dyDescent="0.25">
      <c r="C277" s="5"/>
    </row>
    <row r="278" spans="3:3" x14ac:dyDescent="0.25">
      <c r="C278" s="5"/>
    </row>
    <row r="279" spans="3:3" x14ac:dyDescent="0.25">
      <c r="C279" s="5"/>
    </row>
    <row r="280" spans="3:3" x14ac:dyDescent="0.25">
      <c r="C280" s="5"/>
    </row>
    <row r="281" spans="3:3" x14ac:dyDescent="0.25">
      <c r="C281" s="5"/>
    </row>
    <row r="282" spans="3:3" x14ac:dyDescent="0.25">
      <c r="C282" s="5"/>
    </row>
    <row r="283" spans="3:3" x14ac:dyDescent="0.25">
      <c r="C283" s="5"/>
    </row>
    <row r="284" spans="3:3" x14ac:dyDescent="0.25">
      <c r="C284" s="5"/>
    </row>
    <row r="285" spans="3:3" x14ac:dyDescent="0.25">
      <c r="C285" s="5"/>
    </row>
    <row r="286" spans="3:3" x14ac:dyDescent="0.25">
      <c r="C286" s="5"/>
    </row>
    <row r="287" spans="3:3" x14ac:dyDescent="0.25">
      <c r="C287" s="5"/>
    </row>
    <row r="288" spans="3:3" x14ac:dyDescent="0.25">
      <c r="C288" s="5"/>
    </row>
    <row r="289" spans="3:3" x14ac:dyDescent="0.25">
      <c r="C289" s="5"/>
    </row>
    <row r="290" spans="3:3" x14ac:dyDescent="0.25">
      <c r="C290" s="5"/>
    </row>
    <row r="291" spans="3:3" x14ac:dyDescent="0.25">
      <c r="C291" s="5"/>
    </row>
    <row r="292" spans="3:3" x14ac:dyDescent="0.25">
      <c r="C292" s="5"/>
    </row>
    <row r="293" spans="3:3" x14ac:dyDescent="0.25">
      <c r="C293" s="5"/>
    </row>
    <row r="294" spans="3:3" x14ac:dyDescent="0.25">
      <c r="C294" s="5"/>
    </row>
    <row r="295" spans="3:3" x14ac:dyDescent="0.25">
      <c r="C295" s="5"/>
    </row>
    <row r="296" spans="3:3" x14ac:dyDescent="0.25">
      <c r="C296" s="5"/>
    </row>
    <row r="297" spans="3:3" x14ac:dyDescent="0.25">
      <c r="C297" s="5"/>
    </row>
    <row r="298" spans="3:3" x14ac:dyDescent="0.25">
      <c r="C298" s="5"/>
    </row>
    <row r="299" spans="3:3" x14ac:dyDescent="0.25">
      <c r="C299" s="5"/>
    </row>
    <row r="300" spans="3:3" x14ac:dyDescent="0.25">
      <c r="C300" s="5"/>
    </row>
    <row r="301" spans="3:3" x14ac:dyDescent="0.25">
      <c r="C301" s="5"/>
    </row>
    <row r="302" spans="3:3" x14ac:dyDescent="0.25">
      <c r="C302" s="5"/>
    </row>
    <row r="303" spans="3:3" x14ac:dyDescent="0.25">
      <c r="C303" s="5"/>
    </row>
    <row r="304" spans="3:3" x14ac:dyDescent="0.25">
      <c r="C304" s="5"/>
    </row>
    <row r="305" spans="3:3" x14ac:dyDescent="0.25">
      <c r="C305" s="5"/>
    </row>
    <row r="306" spans="3:3" x14ac:dyDescent="0.25">
      <c r="C306" s="5"/>
    </row>
    <row r="307" spans="3:3" x14ac:dyDescent="0.25">
      <c r="C307" s="5"/>
    </row>
    <row r="308" spans="3:3" x14ac:dyDescent="0.25">
      <c r="C308" s="5"/>
    </row>
    <row r="309" spans="3:3" x14ac:dyDescent="0.25">
      <c r="C309" s="5"/>
    </row>
    <row r="310" spans="3:3" x14ac:dyDescent="0.25">
      <c r="C310" s="5"/>
    </row>
    <row r="311" spans="3:3" x14ac:dyDescent="0.25">
      <c r="C311" s="5"/>
    </row>
    <row r="312" spans="3:3" x14ac:dyDescent="0.25">
      <c r="C312" s="5"/>
    </row>
    <row r="313" spans="3:3" x14ac:dyDescent="0.25">
      <c r="C313" s="5"/>
    </row>
    <row r="314" spans="3:3" x14ac:dyDescent="0.25">
      <c r="C314" s="5"/>
    </row>
    <row r="315" spans="3:3" x14ac:dyDescent="0.25">
      <c r="C315" s="5"/>
    </row>
    <row r="316" spans="3:3" x14ac:dyDescent="0.25">
      <c r="C316" s="5"/>
    </row>
    <row r="317" spans="3:3" x14ac:dyDescent="0.25">
      <c r="C317" s="5"/>
    </row>
    <row r="318" spans="3:3" x14ac:dyDescent="0.25">
      <c r="C318" s="5"/>
    </row>
    <row r="319" spans="3:3" x14ac:dyDescent="0.25">
      <c r="C319" s="5"/>
    </row>
    <row r="320" spans="3:3" x14ac:dyDescent="0.25">
      <c r="C320" s="5"/>
    </row>
    <row r="321" spans="3:3" x14ac:dyDescent="0.25">
      <c r="C321" s="5"/>
    </row>
    <row r="322" spans="3:3" x14ac:dyDescent="0.25">
      <c r="C322" s="5"/>
    </row>
    <row r="323" spans="3:3" x14ac:dyDescent="0.25">
      <c r="C323" s="5"/>
    </row>
    <row r="324" spans="3:3" x14ac:dyDescent="0.25">
      <c r="C324" s="5"/>
    </row>
    <row r="325" spans="3:3" x14ac:dyDescent="0.25">
      <c r="C325" s="5"/>
    </row>
    <row r="326" spans="3:3" x14ac:dyDescent="0.25">
      <c r="C326" s="5"/>
    </row>
    <row r="327" spans="3:3" x14ac:dyDescent="0.25">
      <c r="C327" s="5"/>
    </row>
    <row r="328" spans="3:3" x14ac:dyDescent="0.25">
      <c r="C328" s="5"/>
    </row>
    <row r="329" spans="3:3" x14ac:dyDescent="0.25">
      <c r="C329" s="5"/>
    </row>
    <row r="330" spans="3:3" x14ac:dyDescent="0.25">
      <c r="C330" s="5"/>
    </row>
    <row r="331" spans="3:3" x14ac:dyDescent="0.25">
      <c r="C331" s="5"/>
    </row>
    <row r="332" spans="3:3" x14ac:dyDescent="0.25">
      <c r="C332" s="5"/>
    </row>
    <row r="333" spans="3:3" x14ac:dyDescent="0.25">
      <c r="C333" s="5"/>
    </row>
    <row r="334" spans="3:3" x14ac:dyDescent="0.25">
      <c r="C334" s="5"/>
    </row>
    <row r="335" spans="3:3" x14ac:dyDescent="0.25">
      <c r="C335" s="5"/>
    </row>
    <row r="336" spans="3:3" x14ac:dyDescent="0.25">
      <c r="C336" s="5"/>
    </row>
    <row r="337" spans="3:3" x14ac:dyDescent="0.25">
      <c r="C337" s="5"/>
    </row>
    <row r="338" spans="3:3" x14ac:dyDescent="0.25">
      <c r="C338" s="5"/>
    </row>
    <row r="339" spans="3:3" x14ac:dyDescent="0.25">
      <c r="C339" s="5"/>
    </row>
    <row r="340" spans="3:3" x14ac:dyDescent="0.25">
      <c r="C340" s="5"/>
    </row>
    <row r="341" spans="3:3" x14ac:dyDescent="0.25">
      <c r="C341" s="5"/>
    </row>
    <row r="342" spans="3:3" x14ac:dyDescent="0.25">
      <c r="C342" s="5"/>
    </row>
    <row r="343" spans="3:3" x14ac:dyDescent="0.25">
      <c r="C343" s="5"/>
    </row>
    <row r="344" spans="3:3" x14ac:dyDescent="0.25">
      <c r="C344" s="5"/>
    </row>
    <row r="345" spans="3:3" x14ac:dyDescent="0.25">
      <c r="C345" s="5"/>
    </row>
    <row r="346" spans="3:3" x14ac:dyDescent="0.25">
      <c r="C346" s="5"/>
    </row>
    <row r="347" spans="3:3" x14ac:dyDescent="0.25">
      <c r="C347" s="5"/>
    </row>
    <row r="348" spans="3:3" x14ac:dyDescent="0.25">
      <c r="C348" s="5"/>
    </row>
    <row r="349" spans="3:3" x14ac:dyDescent="0.25">
      <c r="C349" s="5"/>
    </row>
    <row r="350" spans="3:3" x14ac:dyDescent="0.25">
      <c r="C350" s="5"/>
    </row>
    <row r="351" spans="3:3" x14ac:dyDescent="0.25">
      <c r="C351" s="5"/>
    </row>
    <row r="352" spans="3:3" x14ac:dyDescent="0.25">
      <c r="C352" s="5"/>
    </row>
    <row r="353" spans="3:3" x14ac:dyDescent="0.25">
      <c r="C353" s="5"/>
    </row>
    <row r="354" spans="3:3" x14ac:dyDescent="0.25">
      <c r="C354" s="5"/>
    </row>
    <row r="355" spans="3:3" x14ac:dyDescent="0.25">
      <c r="C355" s="5"/>
    </row>
    <row r="356" spans="3:3" x14ac:dyDescent="0.25">
      <c r="C356" s="5"/>
    </row>
    <row r="357" spans="3:3" x14ac:dyDescent="0.25">
      <c r="C357" s="5"/>
    </row>
    <row r="358" spans="3:3" x14ac:dyDescent="0.25">
      <c r="C358" s="5"/>
    </row>
    <row r="359" spans="3:3" x14ac:dyDescent="0.25">
      <c r="C359" s="5"/>
    </row>
    <row r="360" spans="3:3" x14ac:dyDescent="0.25">
      <c r="C360" s="5"/>
    </row>
    <row r="361" spans="3:3" x14ac:dyDescent="0.25">
      <c r="C361" s="5"/>
    </row>
    <row r="362" spans="3:3" x14ac:dyDescent="0.25">
      <c r="C362" s="5"/>
    </row>
    <row r="363" spans="3:3" x14ac:dyDescent="0.25">
      <c r="C363" s="5"/>
    </row>
    <row r="364" spans="3:3" x14ac:dyDescent="0.25">
      <c r="C364" s="5"/>
    </row>
    <row r="365" spans="3:3" x14ac:dyDescent="0.25">
      <c r="C365" s="5"/>
    </row>
    <row r="366" spans="3:3" x14ac:dyDescent="0.25">
      <c r="C366" s="5"/>
    </row>
    <row r="367" spans="3:3" x14ac:dyDescent="0.25">
      <c r="C367" s="5"/>
    </row>
    <row r="368" spans="3:3" x14ac:dyDescent="0.25">
      <c r="C368" s="5"/>
    </row>
    <row r="369" spans="3:3" x14ac:dyDescent="0.25">
      <c r="C369" s="5"/>
    </row>
    <row r="370" spans="3:3" x14ac:dyDescent="0.25">
      <c r="C370" s="5"/>
    </row>
    <row r="371" spans="3:3" x14ac:dyDescent="0.25">
      <c r="C371" s="5"/>
    </row>
    <row r="372" spans="3:3" x14ac:dyDescent="0.25">
      <c r="C372" s="5"/>
    </row>
    <row r="373" spans="3:3" x14ac:dyDescent="0.25">
      <c r="C373" s="5"/>
    </row>
    <row r="374" spans="3:3" x14ac:dyDescent="0.25">
      <c r="C374" s="5"/>
    </row>
    <row r="375" spans="3:3" x14ac:dyDescent="0.25">
      <c r="C375" s="5"/>
    </row>
    <row r="376" spans="3:3" x14ac:dyDescent="0.25">
      <c r="C376" s="5"/>
    </row>
    <row r="377" spans="3:3" x14ac:dyDescent="0.25">
      <c r="C377" s="5"/>
    </row>
    <row r="378" spans="3:3" x14ac:dyDescent="0.25">
      <c r="C378" s="5"/>
    </row>
    <row r="379" spans="3:3" x14ac:dyDescent="0.25">
      <c r="C379" s="5"/>
    </row>
    <row r="380" spans="3:3" x14ac:dyDescent="0.25">
      <c r="C380" s="5"/>
    </row>
    <row r="381" spans="3:3" x14ac:dyDescent="0.25">
      <c r="C381" s="5"/>
    </row>
    <row r="382" spans="3:3" x14ac:dyDescent="0.25">
      <c r="C382" s="5"/>
    </row>
    <row r="383" spans="3:3" x14ac:dyDescent="0.25">
      <c r="C383" s="5"/>
    </row>
    <row r="384" spans="3:3" x14ac:dyDescent="0.25">
      <c r="C384" s="5"/>
    </row>
    <row r="385" spans="3:3" x14ac:dyDescent="0.25">
      <c r="C385" s="5"/>
    </row>
    <row r="386" spans="3:3" x14ac:dyDescent="0.25">
      <c r="C386" s="5"/>
    </row>
    <row r="387" spans="3:3" x14ac:dyDescent="0.25">
      <c r="C387" s="5"/>
    </row>
    <row r="388" spans="3:3" x14ac:dyDescent="0.25">
      <c r="C388" s="5"/>
    </row>
    <row r="389" spans="3:3" x14ac:dyDescent="0.25">
      <c r="C389" s="5"/>
    </row>
    <row r="390" spans="3:3" x14ac:dyDescent="0.25">
      <c r="C390" s="5"/>
    </row>
    <row r="391" spans="3:3" x14ac:dyDescent="0.25">
      <c r="C391" s="5"/>
    </row>
    <row r="392" spans="3:3" x14ac:dyDescent="0.25">
      <c r="C392" s="5"/>
    </row>
    <row r="393" spans="3:3" x14ac:dyDescent="0.25">
      <c r="C393" s="5"/>
    </row>
    <row r="394" spans="3:3" x14ac:dyDescent="0.25">
      <c r="C394" s="5"/>
    </row>
    <row r="395" spans="3:3" x14ac:dyDescent="0.25">
      <c r="C395" s="5"/>
    </row>
    <row r="396" spans="3:3" x14ac:dyDescent="0.25">
      <c r="C396" s="5"/>
    </row>
    <row r="397" spans="3:3" x14ac:dyDescent="0.25">
      <c r="C397" s="5"/>
    </row>
    <row r="398" spans="3:3" x14ac:dyDescent="0.25">
      <c r="C398" s="5"/>
    </row>
    <row r="399" spans="3:3" x14ac:dyDescent="0.25">
      <c r="C399" s="5"/>
    </row>
    <row r="400" spans="3:3" x14ac:dyDescent="0.25">
      <c r="C400" s="5"/>
    </row>
    <row r="401" spans="3:3" x14ac:dyDescent="0.25">
      <c r="C401" s="5"/>
    </row>
    <row r="402" spans="3:3" x14ac:dyDescent="0.25">
      <c r="C402" s="5"/>
    </row>
    <row r="403" spans="3:3" x14ac:dyDescent="0.25">
      <c r="C403" s="5"/>
    </row>
    <row r="404" spans="3:3" x14ac:dyDescent="0.25">
      <c r="C404" s="5"/>
    </row>
    <row r="405" spans="3:3" x14ac:dyDescent="0.25">
      <c r="C405" s="5"/>
    </row>
    <row r="406" spans="3:3" x14ac:dyDescent="0.25">
      <c r="C406" s="5"/>
    </row>
    <row r="407" spans="3:3" x14ac:dyDescent="0.25">
      <c r="C407" s="5"/>
    </row>
    <row r="408" spans="3:3" x14ac:dyDescent="0.25">
      <c r="C408" s="5"/>
    </row>
    <row r="409" spans="3:3" x14ac:dyDescent="0.25">
      <c r="C409" s="5"/>
    </row>
    <row r="410" spans="3:3" x14ac:dyDescent="0.25">
      <c r="C410" s="5"/>
    </row>
    <row r="411" spans="3:3" x14ac:dyDescent="0.25">
      <c r="C411" s="5"/>
    </row>
    <row r="412" spans="3:3" x14ac:dyDescent="0.25">
      <c r="C412" s="5"/>
    </row>
    <row r="413" spans="3:3" x14ac:dyDescent="0.25">
      <c r="C413" s="5"/>
    </row>
    <row r="414" spans="3:3" x14ac:dyDescent="0.25">
      <c r="C414" s="5"/>
    </row>
    <row r="415" spans="3:3" x14ac:dyDescent="0.25">
      <c r="C415" s="5"/>
    </row>
    <row r="416" spans="3:3" x14ac:dyDescent="0.25">
      <c r="C416" s="5"/>
    </row>
    <row r="417" spans="3:3" x14ac:dyDescent="0.25">
      <c r="C417" s="5"/>
    </row>
    <row r="418" spans="3:3" x14ac:dyDescent="0.25">
      <c r="C418" s="5"/>
    </row>
    <row r="419" spans="3:3" x14ac:dyDescent="0.25">
      <c r="C419" s="5"/>
    </row>
    <row r="420" spans="3:3" x14ac:dyDescent="0.25">
      <c r="C420" s="5"/>
    </row>
    <row r="421" spans="3:3" x14ac:dyDescent="0.25">
      <c r="C421" s="5"/>
    </row>
    <row r="422" spans="3:3" x14ac:dyDescent="0.25">
      <c r="C422" s="5"/>
    </row>
    <row r="423" spans="3:3" x14ac:dyDescent="0.25">
      <c r="C423" s="5"/>
    </row>
    <row r="424" spans="3:3" x14ac:dyDescent="0.25">
      <c r="C424" s="5"/>
    </row>
    <row r="425" spans="3:3" x14ac:dyDescent="0.25">
      <c r="C425" s="5"/>
    </row>
    <row r="426" spans="3:3" x14ac:dyDescent="0.25">
      <c r="C426" s="5"/>
    </row>
    <row r="427" spans="3:3" x14ac:dyDescent="0.25">
      <c r="C427" s="5"/>
    </row>
    <row r="428" spans="3:3" x14ac:dyDescent="0.25">
      <c r="C428" s="5"/>
    </row>
    <row r="429" spans="3:3" x14ac:dyDescent="0.25">
      <c r="C429" s="5"/>
    </row>
    <row r="430" spans="3:3" x14ac:dyDescent="0.25">
      <c r="C430" s="5"/>
    </row>
    <row r="431" spans="3:3" x14ac:dyDescent="0.25">
      <c r="C431" s="5"/>
    </row>
    <row r="432" spans="3:3" x14ac:dyDescent="0.25">
      <c r="C432" s="5"/>
    </row>
    <row r="433" spans="3:3" x14ac:dyDescent="0.25">
      <c r="C433" s="5"/>
    </row>
    <row r="434" spans="3:3" x14ac:dyDescent="0.25">
      <c r="C434" s="5"/>
    </row>
    <row r="435" spans="3:3" x14ac:dyDescent="0.25">
      <c r="C435" s="5"/>
    </row>
    <row r="436" spans="3:3" x14ac:dyDescent="0.25">
      <c r="C436" s="5"/>
    </row>
    <row r="437" spans="3:3" x14ac:dyDescent="0.25">
      <c r="C437" s="5"/>
    </row>
    <row r="438" spans="3:3" x14ac:dyDescent="0.25">
      <c r="C438" s="5"/>
    </row>
    <row r="439" spans="3:3" x14ac:dyDescent="0.25">
      <c r="C439" s="5"/>
    </row>
    <row r="440" spans="3:3" x14ac:dyDescent="0.25">
      <c r="C440" s="5"/>
    </row>
    <row r="441" spans="3:3" x14ac:dyDescent="0.25">
      <c r="C441" s="5"/>
    </row>
    <row r="442" spans="3:3" x14ac:dyDescent="0.25">
      <c r="C442" s="5"/>
    </row>
    <row r="443" spans="3:3" x14ac:dyDescent="0.25">
      <c r="C443" s="5"/>
    </row>
    <row r="444" spans="3:3" x14ac:dyDescent="0.25">
      <c r="C444" s="5"/>
    </row>
    <row r="445" spans="3:3" x14ac:dyDescent="0.25">
      <c r="C445" s="5"/>
    </row>
    <row r="446" spans="3:3" x14ac:dyDescent="0.25">
      <c r="C446" s="5"/>
    </row>
    <row r="447" spans="3:3" x14ac:dyDescent="0.25">
      <c r="C447" s="5"/>
    </row>
    <row r="448" spans="3:3" x14ac:dyDescent="0.25">
      <c r="C448" s="5"/>
    </row>
    <row r="449" spans="3:3" x14ac:dyDescent="0.25">
      <c r="C449" s="5"/>
    </row>
    <row r="450" spans="3:3" x14ac:dyDescent="0.25">
      <c r="C450" s="5"/>
    </row>
    <row r="451" spans="3:3" x14ac:dyDescent="0.25">
      <c r="C451" s="5"/>
    </row>
    <row r="452" spans="3:3" x14ac:dyDescent="0.25">
      <c r="C452" s="5"/>
    </row>
    <row r="453" spans="3:3" x14ac:dyDescent="0.25">
      <c r="C453" s="5"/>
    </row>
    <row r="454" spans="3:3" x14ac:dyDescent="0.25">
      <c r="C454" s="5"/>
    </row>
    <row r="455" spans="3:3" x14ac:dyDescent="0.25">
      <c r="C455" s="5"/>
    </row>
    <row r="456" spans="3:3" x14ac:dyDescent="0.25">
      <c r="C456" s="5"/>
    </row>
    <row r="457" spans="3:3" x14ac:dyDescent="0.25">
      <c r="C457" s="5"/>
    </row>
    <row r="458" spans="3:3" x14ac:dyDescent="0.25">
      <c r="C458" s="5"/>
    </row>
    <row r="459" spans="3:3" x14ac:dyDescent="0.25">
      <c r="C459" s="5"/>
    </row>
    <row r="460" spans="3:3" x14ac:dyDescent="0.25">
      <c r="C460" s="5"/>
    </row>
    <row r="461" spans="3:3" x14ac:dyDescent="0.25">
      <c r="C461" s="5"/>
    </row>
    <row r="462" spans="3:3" x14ac:dyDescent="0.25">
      <c r="C462" s="5"/>
    </row>
    <row r="463" spans="3:3" x14ac:dyDescent="0.25">
      <c r="C463" s="5"/>
    </row>
    <row r="464" spans="3:3" x14ac:dyDescent="0.25">
      <c r="C464" s="5"/>
    </row>
    <row r="465" spans="3:3" x14ac:dyDescent="0.25">
      <c r="C465" s="5"/>
    </row>
    <row r="466" spans="3:3" x14ac:dyDescent="0.25">
      <c r="C466" s="5"/>
    </row>
    <row r="467" spans="3:3" x14ac:dyDescent="0.25">
      <c r="C467" s="5"/>
    </row>
    <row r="468" spans="3:3" x14ac:dyDescent="0.25">
      <c r="C468" s="5"/>
    </row>
    <row r="469" spans="3:3" x14ac:dyDescent="0.25">
      <c r="C469" s="5"/>
    </row>
    <row r="470" spans="3:3" x14ac:dyDescent="0.25">
      <c r="C470" s="5"/>
    </row>
    <row r="471" spans="3:3" x14ac:dyDescent="0.25">
      <c r="C471" s="5"/>
    </row>
    <row r="472" spans="3:3" x14ac:dyDescent="0.25">
      <c r="C472" s="5"/>
    </row>
    <row r="473" spans="3:3" x14ac:dyDescent="0.25">
      <c r="C473" s="5"/>
    </row>
    <row r="474" spans="3:3" x14ac:dyDescent="0.25">
      <c r="C474" s="5"/>
    </row>
    <row r="475" spans="3:3" x14ac:dyDescent="0.25">
      <c r="C475" s="5"/>
    </row>
    <row r="476" spans="3:3" x14ac:dyDescent="0.25">
      <c r="C476" s="5"/>
    </row>
    <row r="477" spans="3:3" x14ac:dyDescent="0.25">
      <c r="C477" s="5"/>
    </row>
    <row r="478" spans="3:3" x14ac:dyDescent="0.25">
      <c r="C478" s="5"/>
    </row>
    <row r="479" spans="3:3" x14ac:dyDescent="0.25">
      <c r="C479" s="5"/>
    </row>
    <row r="480" spans="3:3" x14ac:dyDescent="0.25">
      <c r="C480" s="5"/>
    </row>
    <row r="481" spans="3:3" x14ac:dyDescent="0.25">
      <c r="C481" s="5"/>
    </row>
    <row r="482" spans="3:3" x14ac:dyDescent="0.25">
      <c r="C482" s="5"/>
    </row>
    <row r="483" spans="3:3" x14ac:dyDescent="0.25">
      <c r="C483" s="5"/>
    </row>
    <row r="484" spans="3:3" x14ac:dyDescent="0.25">
      <c r="C484" s="5"/>
    </row>
    <row r="485" spans="3:3" x14ac:dyDescent="0.25">
      <c r="C485" s="5"/>
    </row>
    <row r="486" spans="3:3" x14ac:dyDescent="0.25">
      <c r="C486" s="5"/>
    </row>
    <row r="487" spans="3:3" x14ac:dyDescent="0.25">
      <c r="C487" s="5"/>
    </row>
    <row r="488" spans="3:3" x14ac:dyDescent="0.25">
      <c r="C488" s="5"/>
    </row>
    <row r="489" spans="3:3" x14ac:dyDescent="0.25">
      <c r="C489" s="5"/>
    </row>
    <row r="490" spans="3:3" x14ac:dyDescent="0.25">
      <c r="C490" s="5"/>
    </row>
    <row r="491" spans="3:3" x14ac:dyDescent="0.25">
      <c r="C491" s="5"/>
    </row>
    <row r="492" spans="3:3" x14ac:dyDescent="0.25">
      <c r="C492" s="5"/>
    </row>
    <row r="493" spans="3:3" x14ac:dyDescent="0.25">
      <c r="C493" s="5"/>
    </row>
    <row r="494" spans="3:3" x14ac:dyDescent="0.25">
      <c r="C494" s="5"/>
    </row>
    <row r="495" spans="3:3" x14ac:dyDescent="0.25">
      <c r="C495" s="5"/>
    </row>
    <row r="496" spans="3:3" x14ac:dyDescent="0.25">
      <c r="C496" s="5"/>
    </row>
    <row r="497" spans="3:3" x14ac:dyDescent="0.25">
      <c r="C497" s="5"/>
    </row>
    <row r="498" spans="3:3" x14ac:dyDescent="0.25">
      <c r="C498" s="5"/>
    </row>
    <row r="499" spans="3:3" x14ac:dyDescent="0.25">
      <c r="C499" s="5"/>
    </row>
    <row r="500" spans="3:3" x14ac:dyDescent="0.25">
      <c r="C500" s="5"/>
    </row>
    <row r="501" spans="3:3" x14ac:dyDescent="0.25">
      <c r="C501" s="5"/>
    </row>
    <row r="502" spans="3:3" x14ac:dyDescent="0.25">
      <c r="C502" s="5"/>
    </row>
    <row r="503" spans="3:3" x14ac:dyDescent="0.25">
      <c r="C503" s="5"/>
    </row>
    <row r="504" spans="3:3" x14ac:dyDescent="0.25">
      <c r="C504" s="5"/>
    </row>
    <row r="505" spans="3:3" x14ac:dyDescent="0.25">
      <c r="C505" s="5"/>
    </row>
    <row r="506" spans="3:3" x14ac:dyDescent="0.25">
      <c r="C506" s="5"/>
    </row>
    <row r="507" spans="3:3" x14ac:dyDescent="0.25">
      <c r="C507" s="5"/>
    </row>
    <row r="508" spans="3:3" x14ac:dyDescent="0.25">
      <c r="C508" s="5"/>
    </row>
    <row r="509" spans="3:3" x14ac:dyDescent="0.25">
      <c r="C509" s="5"/>
    </row>
    <row r="510" spans="3:3" x14ac:dyDescent="0.25">
      <c r="C510" s="5"/>
    </row>
    <row r="511" spans="3:3" x14ac:dyDescent="0.25">
      <c r="C511" s="5"/>
    </row>
    <row r="512" spans="3:3" x14ac:dyDescent="0.25">
      <c r="C512" s="5"/>
    </row>
    <row r="513" spans="3:3" x14ac:dyDescent="0.25">
      <c r="C513" s="5"/>
    </row>
    <row r="514" spans="3:3" x14ac:dyDescent="0.25">
      <c r="C514" s="5"/>
    </row>
    <row r="515" spans="3:3" x14ac:dyDescent="0.25">
      <c r="C515" s="5"/>
    </row>
    <row r="516" spans="3:3" x14ac:dyDescent="0.25">
      <c r="C516" s="5"/>
    </row>
    <row r="517" spans="3:3" x14ac:dyDescent="0.25">
      <c r="C517" s="5"/>
    </row>
    <row r="518" spans="3:3" x14ac:dyDescent="0.25">
      <c r="C518" s="5"/>
    </row>
    <row r="519" spans="3:3" x14ac:dyDescent="0.25">
      <c r="C519" s="5"/>
    </row>
    <row r="520" spans="3:3" x14ac:dyDescent="0.25">
      <c r="C520" s="5"/>
    </row>
    <row r="521" spans="3:3" x14ac:dyDescent="0.25">
      <c r="C521" s="5"/>
    </row>
    <row r="522" spans="3:3" x14ac:dyDescent="0.25">
      <c r="C522" s="5"/>
    </row>
    <row r="523" spans="3:3" x14ac:dyDescent="0.25">
      <c r="C523" s="5"/>
    </row>
    <row r="524" spans="3:3" x14ac:dyDescent="0.25">
      <c r="C524" s="5"/>
    </row>
    <row r="525" spans="3:3" x14ac:dyDescent="0.25">
      <c r="C525" s="5"/>
    </row>
    <row r="526" spans="3:3" x14ac:dyDescent="0.25">
      <c r="C526" s="5"/>
    </row>
    <row r="527" spans="3:3" x14ac:dyDescent="0.25">
      <c r="C527" s="5"/>
    </row>
    <row r="528" spans="3:3" x14ac:dyDescent="0.25">
      <c r="C528" s="5"/>
    </row>
    <row r="529" spans="3:3" x14ac:dyDescent="0.25">
      <c r="C529" s="5"/>
    </row>
    <row r="530" spans="3:3" x14ac:dyDescent="0.25">
      <c r="C530" s="5"/>
    </row>
    <row r="531" spans="3:3" x14ac:dyDescent="0.25">
      <c r="C531" s="5"/>
    </row>
    <row r="532" spans="3:3" x14ac:dyDescent="0.25">
      <c r="C532" s="5"/>
    </row>
    <row r="533" spans="3:3" x14ac:dyDescent="0.25">
      <c r="C533" s="5"/>
    </row>
    <row r="534" spans="3:3" x14ac:dyDescent="0.25">
      <c r="C534" s="5"/>
    </row>
    <row r="535" spans="3:3" x14ac:dyDescent="0.25">
      <c r="C535" s="5"/>
    </row>
    <row r="536" spans="3:3" x14ac:dyDescent="0.25">
      <c r="C536" s="5"/>
    </row>
    <row r="537" spans="3:3" x14ac:dyDescent="0.25">
      <c r="C537" s="5"/>
    </row>
    <row r="538" spans="3:3" x14ac:dyDescent="0.25">
      <c r="C538" s="5"/>
    </row>
    <row r="539" spans="3:3" x14ac:dyDescent="0.25">
      <c r="C539" s="5"/>
    </row>
    <row r="540" spans="3:3" x14ac:dyDescent="0.25">
      <c r="C540" s="5"/>
    </row>
    <row r="541" spans="3:3" x14ac:dyDescent="0.25">
      <c r="C541" s="5"/>
    </row>
    <row r="542" spans="3:3" x14ac:dyDescent="0.25">
      <c r="C542" s="5"/>
    </row>
    <row r="543" spans="3:3" x14ac:dyDescent="0.25">
      <c r="C543" s="5"/>
    </row>
    <row r="544" spans="3:3" x14ac:dyDescent="0.25">
      <c r="C544" s="5"/>
    </row>
    <row r="545" spans="3:3" x14ac:dyDescent="0.25">
      <c r="C545" s="5"/>
    </row>
    <row r="546" spans="3:3" x14ac:dyDescent="0.25">
      <c r="C546" s="5"/>
    </row>
    <row r="547" spans="3:3" x14ac:dyDescent="0.25">
      <c r="C547" s="5"/>
    </row>
    <row r="548" spans="3:3" x14ac:dyDescent="0.25">
      <c r="C548" s="5"/>
    </row>
    <row r="549" spans="3:3" x14ac:dyDescent="0.25">
      <c r="C549" s="5"/>
    </row>
    <row r="550" spans="3:3" x14ac:dyDescent="0.25">
      <c r="C550" s="5"/>
    </row>
    <row r="551" spans="3:3" x14ac:dyDescent="0.25">
      <c r="C551" s="5"/>
    </row>
    <row r="552" spans="3:3" x14ac:dyDescent="0.25">
      <c r="C552" s="5"/>
    </row>
    <row r="553" spans="3:3" x14ac:dyDescent="0.25">
      <c r="C553" s="5"/>
    </row>
    <row r="554" spans="3:3" x14ac:dyDescent="0.25">
      <c r="C554" s="5"/>
    </row>
    <row r="555" spans="3:3" x14ac:dyDescent="0.25">
      <c r="C555" s="5"/>
    </row>
    <row r="556" spans="3:3" x14ac:dyDescent="0.25">
      <c r="C556" s="5"/>
    </row>
    <row r="557" spans="3:3" x14ac:dyDescent="0.25">
      <c r="C557" s="5"/>
    </row>
    <row r="558" spans="3:3" x14ac:dyDescent="0.25">
      <c r="C558" s="5"/>
    </row>
    <row r="559" spans="3:3" x14ac:dyDescent="0.25">
      <c r="C559" s="5"/>
    </row>
    <row r="560" spans="3:3" x14ac:dyDescent="0.25">
      <c r="C560" s="5"/>
    </row>
    <row r="561" spans="3:3" x14ac:dyDescent="0.25">
      <c r="C561" s="5"/>
    </row>
    <row r="562" spans="3:3" x14ac:dyDescent="0.25">
      <c r="C562" s="5"/>
    </row>
    <row r="563" spans="3:3" x14ac:dyDescent="0.25">
      <c r="C563" s="5"/>
    </row>
    <row r="564" spans="3:3" x14ac:dyDescent="0.25">
      <c r="C564" s="5"/>
    </row>
    <row r="565" spans="3:3" x14ac:dyDescent="0.25">
      <c r="C565" s="5"/>
    </row>
    <row r="566" spans="3:3" x14ac:dyDescent="0.25">
      <c r="C566" s="5"/>
    </row>
    <row r="567" spans="3:3" x14ac:dyDescent="0.25">
      <c r="C567" s="5"/>
    </row>
    <row r="568" spans="3:3" x14ac:dyDescent="0.25">
      <c r="C568" s="5"/>
    </row>
    <row r="569" spans="3:3" x14ac:dyDescent="0.25">
      <c r="C569" s="5"/>
    </row>
    <row r="570" spans="3:3" x14ac:dyDescent="0.25">
      <c r="C570" s="5"/>
    </row>
    <row r="571" spans="3:3" x14ac:dyDescent="0.25">
      <c r="C571" s="5"/>
    </row>
    <row r="572" spans="3:3" x14ac:dyDescent="0.25">
      <c r="C572" s="5"/>
    </row>
    <row r="573" spans="3:3" x14ac:dyDescent="0.25">
      <c r="C573" s="5"/>
    </row>
    <row r="574" spans="3:3" x14ac:dyDescent="0.25">
      <c r="C574" s="5"/>
    </row>
    <row r="575" spans="3:3" x14ac:dyDescent="0.25">
      <c r="C575" s="5"/>
    </row>
    <row r="576" spans="3:3" x14ac:dyDescent="0.25">
      <c r="C576" s="5"/>
    </row>
    <row r="577" spans="3:3" x14ac:dyDescent="0.25">
      <c r="C577" s="5"/>
    </row>
    <row r="578" spans="3:3" x14ac:dyDescent="0.25">
      <c r="C578" s="5"/>
    </row>
    <row r="579" spans="3:3" x14ac:dyDescent="0.25">
      <c r="C579" s="5"/>
    </row>
    <row r="580" spans="3:3" x14ac:dyDescent="0.25">
      <c r="C580" s="5"/>
    </row>
    <row r="581" spans="3:3" x14ac:dyDescent="0.25">
      <c r="C581" s="5"/>
    </row>
    <row r="582" spans="3:3" x14ac:dyDescent="0.25">
      <c r="C582" s="5"/>
    </row>
    <row r="583" spans="3:3" x14ac:dyDescent="0.25">
      <c r="C583" s="5"/>
    </row>
    <row r="584" spans="3:3" x14ac:dyDescent="0.25">
      <c r="C584" s="5"/>
    </row>
    <row r="585" spans="3:3" x14ac:dyDescent="0.25">
      <c r="C585" s="5"/>
    </row>
    <row r="586" spans="3:3" x14ac:dyDescent="0.25">
      <c r="C586" s="5"/>
    </row>
    <row r="587" spans="3:3" x14ac:dyDescent="0.25">
      <c r="C587" s="5"/>
    </row>
    <row r="588" spans="3:3" x14ac:dyDescent="0.25">
      <c r="C588" s="5"/>
    </row>
    <row r="589" spans="3:3" x14ac:dyDescent="0.25">
      <c r="C589" s="5"/>
    </row>
    <row r="590" spans="3:3" x14ac:dyDescent="0.25">
      <c r="C590" s="5"/>
    </row>
    <row r="591" spans="3:3" x14ac:dyDescent="0.25">
      <c r="C591" s="5"/>
    </row>
    <row r="592" spans="3:3" x14ac:dyDescent="0.25">
      <c r="C592" s="5"/>
    </row>
    <row r="593" spans="3:3" x14ac:dyDescent="0.25">
      <c r="C593" s="5"/>
    </row>
    <row r="594" spans="3:3" x14ac:dyDescent="0.25">
      <c r="C594" s="5"/>
    </row>
    <row r="595" spans="3:3" x14ac:dyDescent="0.25">
      <c r="C595" s="5"/>
    </row>
    <row r="596" spans="3:3" x14ac:dyDescent="0.25">
      <c r="C596" s="5"/>
    </row>
    <row r="597" spans="3:3" x14ac:dyDescent="0.25">
      <c r="C597" s="5"/>
    </row>
    <row r="598" spans="3:3" x14ac:dyDescent="0.25">
      <c r="C598" s="5"/>
    </row>
    <row r="599" spans="3:3" x14ac:dyDescent="0.25">
      <c r="C599" s="5"/>
    </row>
    <row r="600" spans="3:3" x14ac:dyDescent="0.25">
      <c r="C600" s="5"/>
    </row>
    <row r="601" spans="3:3" x14ac:dyDescent="0.25">
      <c r="C601" s="5"/>
    </row>
    <row r="602" spans="3:3" x14ac:dyDescent="0.25">
      <c r="C602" s="5"/>
    </row>
    <row r="603" spans="3:3" x14ac:dyDescent="0.25">
      <c r="C603" s="5"/>
    </row>
    <row r="604" spans="3:3" x14ac:dyDescent="0.25">
      <c r="C604" s="5"/>
    </row>
    <row r="605" spans="3:3" x14ac:dyDescent="0.25">
      <c r="C605" s="5"/>
    </row>
    <row r="606" spans="3:3" x14ac:dyDescent="0.25">
      <c r="C606" s="5"/>
    </row>
    <row r="607" spans="3:3" x14ac:dyDescent="0.25">
      <c r="C607" s="5"/>
    </row>
    <row r="608" spans="3:3" x14ac:dyDescent="0.25">
      <c r="C608" s="5"/>
    </row>
    <row r="609" spans="3:3" x14ac:dyDescent="0.25">
      <c r="C609" s="5"/>
    </row>
    <row r="610" spans="3:3" x14ac:dyDescent="0.25">
      <c r="C610" s="5"/>
    </row>
    <row r="611" spans="3:3" x14ac:dyDescent="0.25">
      <c r="C611" s="5"/>
    </row>
    <row r="612" spans="3:3" x14ac:dyDescent="0.25">
      <c r="C612" s="5"/>
    </row>
    <row r="613" spans="3:3" x14ac:dyDescent="0.25">
      <c r="C613" s="5"/>
    </row>
    <row r="614" spans="3:3" x14ac:dyDescent="0.25">
      <c r="C614" s="5"/>
    </row>
    <row r="615" spans="3:3" x14ac:dyDescent="0.25">
      <c r="C615" s="5"/>
    </row>
    <row r="616" spans="3:3" x14ac:dyDescent="0.25">
      <c r="C616" s="5"/>
    </row>
    <row r="617" spans="3:3" x14ac:dyDescent="0.25">
      <c r="C617" s="5"/>
    </row>
    <row r="618" spans="3:3" x14ac:dyDescent="0.25">
      <c r="C618" s="5"/>
    </row>
    <row r="619" spans="3:3" x14ac:dyDescent="0.25">
      <c r="C619" s="5"/>
    </row>
    <row r="620" spans="3:3" x14ac:dyDescent="0.25">
      <c r="C620" s="5"/>
    </row>
    <row r="621" spans="3:3" x14ac:dyDescent="0.25">
      <c r="C621" s="5"/>
    </row>
    <row r="622" spans="3:3" x14ac:dyDescent="0.25">
      <c r="C622" s="5"/>
    </row>
    <row r="623" spans="3:3" x14ac:dyDescent="0.25">
      <c r="C623" s="5"/>
    </row>
    <row r="624" spans="3:3" x14ac:dyDescent="0.25">
      <c r="C624" s="5"/>
    </row>
    <row r="625" spans="3:3" x14ac:dyDescent="0.25">
      <c r="C625" s="5"/>
    </row>
    <row r="626" spans="3:3" x14ac:dyDescent="0.25">
      <c r="C626" s="5"/>
    </row>
    <row r="627" spans="3:3" x14ac:dyDescent="0.25">
      <c r="C627" s="5"/>
    </row>
    <row r="628" spans="3:3" x14ac:dyDescent="0.25">
      <c r="C628" s="5"/>
    </row>
    <row r="629" spans="3:3" x14ac:dyDescent="0.25">
      <c r="C629" s="5"/>
    </row>
    <row r="630" spans="3:3" x14ac:dyDescent="0.25">
      <c r="C630" s="5"/>
    </row>
    <row r="631" spans="3:3" x14ac:dyDescent="0.25">
      <c r="C631" s="5"/>
    </row>
    <row r="632" spans="3:3" x14ac:dyDescent="0.25">
      <c r="C632" s="5"/>
    </row>
    <row r="633" spans="3:3" x14ac:dyDescent="0.25">
      <c r="C633" s="5"/>
    </row>
    <row r="634" spans="3:3" x14ac:dyDescent="0.25">
      <c r="C634" s="5"/>
    </row>
    <row r="635" spans="3:3" x14ac:dyDescent="0.25">
      <c r="C635" s="5"/>
    </row>
    <row r="636" spans="3:3" x14ac:dyDescent="0.25">
      <c r="C636" s="5"/>
    </row>
    <row r="637" spans="3:3" x14ac:dyDescent="0.25">
      <c r="C637" s="5"/>
    </row>
    <row r="638" spans="3:3" x14ac:dyDescent="0.25">
      <c r="C638" s="5"/>
    </row>
    <row r="639" spans="3:3" x14ac:dyDescent="0.25">
      <c r="C639" s="5"/>
    </row>
    <row r="640" spans="3:3" x14ac:dyDescent="0.25">
      <c r="C640" s="5"/>
    </row>
    <row r="641" spans="3:3" x14ac:dyDescent="0.25">
      <c r="C641" s="5"/>
    </row>
    <row r="642" spans="3:3" x14ac:dyDescent="0.25">
      <c r="C642" s="5"/>
    </row>
    <row r="643" spans="3:3" x14ac:dyDescent="0.25">
      <c r="C643" s="5"/>
    </row>
    <row r="644" spans="3:3" x14ac:dyDescent="0.25">
      <c r="C644" s="5"/>
    </row>
    <row r="645" spans="3:3" x14ac:dyDescent="0.25">
      <c r="C645" s="5"/>
    </row>
    <row r="646" spans="3:3" x14ac:dyDescent="0.25">
      <c r="C646" s="5"/>
    </row>
    <row r="647" spans="3:3" x14ac:dyDescent="0.25">
      <c r="C647" s="5"/>
    </row>
    <row r="648" spans="3:3" x14ac:dyDescent="0.25">
      <c r="C648" s="5"/>
    </row>
    <row r="649" spans="3:3" x14ac:dyDescent="0.25">
      <c r="C649" s="5"/>
    </row>
    <row r="650" spans="3:3" x14ac:dyDescent="0.25">
      <c r="C650" s="5"/>
    </row>
    <row r="651" spans="3:3" x14ac:dyDescent="0.25">
      <c r="C651" s="5"/>
    </row>
    <row r="652" spans="3:3" x14ac:dyDescent="0.25">
      <c r="C652" s="5"/>
    </row>
    <row r="653" spans="3:3" x14ac:dyDescent="0.25">
      <c r="C653" s="5"/>
    </row>
    <row r="654" spans="3:3" x14ac:dyDescent="0.25">
      <c r="C654" s="5"/>
    </row>
    <row r="655" spans="3:3" x14ac:dyDescent="0.25">
      <c r="C655" s="5"/>
    </row>
    <row r="656" spans="3:3" x14ac:dyDescent="0.25">
      <c r="C656" s="5"/>
    </row>
    <row r="657" spans="3:3" x14ac:dyDescent="0.25">
      <c r="C657" s="5"/>
    </row>
    <row r="658" spans="3:3" x14ac:dyDescent="0.25">
      <c r="C658" s="5"/>
    </row>
    <row r="659" spans="3:3" x14ac:dyDescent="0.25">
      <c r="C659" s="5"/>
    </row>
    <row r="660" spans="3:3" x14ac:dyDescent="0.25">
      <c r="C660" s="5"/>
    </row>
    <row r="661" spans="3:3" x14ac:dyDescent="0.25">
      <c r="C661" s="5"/>
    </row>
    <row r="662" spans="3:3" x14ac:dyDescent="0.25">
      <c r="C662" s="5"/>
    </row>
    <row r="663" spans="3:3" x14ac:dyDescent="0.25">
      <c r="C663" s="5"/>
    </row>
    <row r="664" spans="3:3" x14ac:dyDescent="0.25">
      <c r="C664" s="5"/>
    </row>
    <row r="665" spans="3:3" x14ac:dyDescent="0.25">
      <c r="C665" s="5"/>
    </row>
    <row r="666" spans="3:3" x14ac:dyDescent="0.25">
      <c r="C666" s="5"/>
    </row>
    <row r="667" spans="3:3" x14ac:dyDescent="0.25">
      <c r="C667" s="5"/>
    </row>
    <row r="668" spans="3:3" x14ac:dyDescent="0.25">
      <c r="C668" s="5"/>
    </row>
    <row r="669" spans="3:3" x14ac:dyDescent="0.25">
      <c r="C669" s="5"/>
    </row>
    <row r="670" spans="3:3" x14ac:dyDescent="0.25">
      <c r="C670" s="5"/>
    </row>
    <row r="671" spans="3:3" x14ac:dyDescent="0.25">
      <c r="C671" s="5"/>
    </row>
    <row r="672" spans="3:3" x14ac:dyDescent="0.25">
      <c r="C672" s="5"/>
    </row>
    <row r="673" spans="3:3" x14ac:dyDescent="0.25">
      <c r="C673" s="5"/>
    </row>
    <row r="674" spans="3:3" x14ac:dyDescent="0.25">
      <c r="C674" s="5"/>
    </row>
    <row r="675" spans="3:3" x14ac:dyDescent="0.25">
      <c r="C675" s="5"/>
    </row>
    <row r="676" spans="3:3" x14ac:dyDescent="0.25">
      <c r="C676" s="5"/>
    </row>
    <row r="677" spans="3:3" x14ac:dyDescent="0.25">
      <c r="C677" s="5"/>
    </row>
    <row r="678" spans="3:3" x14ac:dyDescent="0.25">
      <c r="C678" s="5"/>
    </row>
    <row r="679" spans="3:3" x14ac:dyDescent="0.25">
      <c r="C679" s="5"/>
    </row>
    <row r="680" spans="3:3" x14ac:dyDescent="0.25">
      <c r="C680" s="5"/>
    </row>
    <row r="681" spans="3:3" x14ac:dyDescent="0.25">
      <c r="C681" s="5"/>
    </row>
    <row r="682" spans="3:3" x14ac:dyDescent="0.25">
      <c r="C682" s="5"/>
    </row>
    <row r="683" spans="3:3" x14ac:dyDescent="0.25">
      <c r="C683" s="5"/>
    </row>
    <row r="684" spans="3:3" x14ac:dyDescent="0.25">
      <c r="C684" s="5"/>
    </row>
    <row r="685" spans="3:3" x14ac:dyDescent="0.25">
      <c r="C685" s="5"/>
    </row>
    <row r="686" spans="3:3" x14ac:dyDescent="0.25">
      <c r="C686" s="5"/>
    </row>
    <row r="687" spans="3:3" x14ac:dyDescent="0.25">
      <c r="C687" s="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E49D-3BBC-49B4-9B07-9E9EA57DE157}">
  <dimension ref="A1:G17"/>
  <sheetViews>
    <sheetView workbookViewId="0">
      <selection activeCell="C4" sqref="C4"/>
    </sheetView>
  </sheetViews>
  <sheetFormatPr defaultColWidth="8.85546875" defaultRowHeight="15" x14ac:dyDescent="0.25"/>
  <cols>
    <col min="1" max="1" width="24.85546875" customWidth="1"/>
    <col min="2" max="2" width="11.28515625" customWidth="1"/>
    <col min="3" max="3" width="12.28515625" customWidth="1"/>
    <col min="4" max="4" width="9.140625" customWidth="1"/>
  </cols>
  <sheetData>
    <row r="1" spans="1:3" ht="19.5" customHeight="1" x14ac:dyDescent="0.25">
      <c r="A1" s="7" t="s">
        <v>25</v>
      </c>
      <c r="B1" s="7" t="s">
        <v>26</v>
      </c>
      <c r="C1" s="7" t="s">
        <v>31</v>
      </c>
    </row>
    <row r="2" spans="1:3" x14ac:dyDescent="0.25">
      <c r="A2" s="1" t="s">
        <v>60</v>
      </c>
      <c r="B2" s="1">
        <v>1500</v>
      </c>
      <c r="C2" s="1" t="s">
        <v>61</v>
      </c>
    </row>
    <row r="3" spans="1:3" x14ac:dyDescent="0.25">
      <c r="A3" s="1" t="s">
        <v>58</v>
      </c>
      <c r="B3" s="1">
        <v>27</v>
      </c>
      <c r="C3" s="1" t="s">
        <v>66</v>
      </c>
    </row>
    <row r="4" spans="1:3" x14ac:dyDescent="0.25">
      <c r="A4" s="1" t="s">
        <v>59</v>
      </c>
      <c r="B4" s="1">
        <v>120</v>
      </c>
      <c r="C4" s="1"/>
    </row>
    <row r="5" spans="1:3" x14ac:dyDescent="0.25">
      <c r="A5" s="1"/>
      <c r="B5" s="1"/>
      <c r="C5" s="1"/>
    </row>
    <row r="6" spans="1:3" x14ac:dyDescent="0.25">
      <c r="A6" s="1"/>
      <c r="B6" s="1"/>
      <c r="C6" s="1"/>
    </row>
    <row r="7" spans="1:3" x14ac:dyDescent="0.25">
      <c r="A7" s="1"/>
      <c r="B7" s="1"/>
      <c r="C7" s="1"/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6"/>
      <c r="C12" s="1"/>
    </row>
    <row r="13" spans="1:3" x14ac:dyDescent="0.25">
      <c r="A13" s="1"/>
      <c r="B13" s="9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</row>
    <row r="16" spans="1:3" x14ac:dyDescent="0.25">
      <c r="A16" s="1"/>
      <c r="B16" s="1"/>
    </row>
    <row r="17" spans="7:7" x14ac:dyDescent="0.25">
      <c r="G1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628F6-BDDC-4ADE-909B-B424F16457E9}">
  <dimension ref="A1:S31"/>
  <sheetViews>
    <sheetView workbookViewId="0">
      <selection activeCell="F20" sqref="F20"/>
    </sheetView>
  </sheetViews>
  <sheetFormatPr defaultColWidth="8.85546875" defaultRowHeight="15" x14ac:dyDescent="0.25"/>
  <cols>
    <col min="1" max="1" width="14.7109375" customWidth="1"/>
    <col min="2" max="2" width="38.140625" customWidth="1"/>
    <col min="3" max="3" width="8.28515625" customWidth="1"/>
    <col min="4" max="4" width="8" style="6" customWidth="1"/>
    <col min="6" max="6" width="9.140625" customWidth="1"/>
  </cols>
  <sheetData>
    <row r="1" spans="1:19" ht="48" customHeight="1" x14ac:dyDescent="0.25">
      <c r="A1" s="7" t="s">
        <v>0</v>
      </c>
      <c r="B1" s="7" t="s">
        <v>1</v>
      </c>
      <c r="C1" s="8" t="s">
        <v>41</v>
      </c>
      <c r="D1" s="8" t="s">
        <v>2</v>
      </c>
      <c r="E1" s="8" t="s">
        <v>6</v>
      </c>
      <c r="F1" s="8" t="s">
        <v>3</v>
      </c>
      <c r="G1" s="8" t="s">
        <v>4</v>
      </c>
      <c r="H1" s="8" t="s">
        <v>5</v>
      </c>
      <c r="I1" s="8" t="s">
        <v>7</v>
      </c>
      <c r="J1" s="8" t="s">
        <v>8</v>
      </c>
      <c r="K1" s="8" t="s">
        <v>9</v>
      </c>
      <c r="L1" s="8" t="s">
        <v>10</v>
      </c>
    </row>
    <row r="2" spans="1:19" x14ac:dyDescent="0.25">
      <c r="A2" s="11" t="s">
        <v>11</v>
      </c>
      <c r="B2" s="10" t="s">
        <v>42</v>
      </c>
      <c r="C2" s="1">
        <v>1</v>
      </c>
      <c r="D2" s="1">
        <v>94.65</v>
      </c>
      <c r="E2">
        <v>4883.7099999999991</v>
      </c>
      <c r="F2" s="1">
        <v>5.875</v>
      </c>
      <c r="G2" s="1">
        <v>5.1529999999999996</v>
      </c>
      <c r="H2" s="1">
        <v>0</v>
      </c>
      <c r="I2" s="1">
        <v>0</v>
      </c>
      <c r="J2" s="1">
        <v>2543.2455000000004</v>
      </c>
      <c r="K2" s="1">
        <v>5</v>
      </c>
      <c r="L2" s="1" t="s">
        <v>13</v>
      </c>
    </row>
    <row r="3" spans="1:19" x14ac:dyDescent="0.25">
      <c r="A3" s="11" t="s">
        <v>14</v>
      </c>
      <c r="B3" t="s">
        <v>71</v>
      </c>
      <c r="C3" s="1">
        <v>9</v>
      </c>
      <c r="D3" s="6">
        <v>1486.2599999999998</v>
      </c>
      <c r="E3">
        <v>4789.0599999999995</v>
      </c>
      <c r="F3">
        <v>7.3880344827586208</v>
      </c>
      <c r="G3">
        <v>3.1496896551724141</v>
      </c>
      <c r="H3" s="1">
        <v>0</v>
      </c>
      <c r="I3" s="1">
        <v>0</v>
      </c>
      <c r="J3" s="1">
        <v>72777.693419999981</v>
      </c>
      <c r="K3" s="1">
        <v>0</v>
      </c>
      <c r="L3" s="6" t="s">
        <v>13</v>
      </c>
    </row>
    <row r="4" spans="1:19" x14ac:dyDescent="0.25">
      <c r="A4" s="11" t="s">
        <v>14</v>
      </c>
      <c r="B4" t="s">
        <v>72</v>
      </c>
      <c r="C4" s="1">
        <v>20</v>
      </c>
      <c r="D4" s="6">
        <v>3302.7999999999997</v>
      </c>
      <c r="E4">
        <v>3302.7999999999997</v>
      </c>
      <c r="F4">
        <v>7.3880344827586208</v>
      </c>
      <c r="G4">
        <v>3.1496896551724141</v>
      </c>
      <c r="H4" s="1">
        <v>0</v>
      </c>
      <c r="I4" s="1">
        <v>0</v>
      </c>
      <c r="J4">
        <v>161728.20759999999</v>
      </c>
      <c r="K4" s="1">
        <v>0</v>
      </c>
      <c r="L4" s="6" t="s">
        <v>13</v>
      </c>
    </row>
    <row r="5" spans="1:19" x14ac:dyDescent="0.25">
      <c r="A5" s="11"/>
      <c r="C5" s="1"/>
      <c r="H5" s="1"/>
      <c r="I5" s="1"/>
      <c r="K5" s="1"/>
      <c r="L5" s="6"/>
    </row>
    <row r="6" spans="1:19" x14ac:dyDescent="0.25">
      <c r="A6" s="11"/>
      <c r="C6" s="1"/>
      <c r="H6" s="1"/>
      <c r="I6" s="1"/>
      <c r="K6" s="1"/>
      <c r="L6" s="6"/>
    </row>
    <row r="7" spans="1:19" ht="18.75" x14ac:dyDescent="0.3">
      <c r="A7" s="11"/>
      <c r="C7" s="1"/>
      <c r="H7" s="1"/>
      <c r="I7" s="1"/>
      <c r="K7" s="1"/>
      <c r="L7" s="6"/>
      <c r="N7" s="14"/>
      <c r="O7" s="14"/>
      <c r="P7" s="15"/>
      <c r="Q7" s="15"/>
      <c r="R7" s="15"/>
      <c r="S7" s="15"/>
    </row>
    <row r="8" spans="1:19" x14ac:dyDescent="0.25">
      <c r="A8" s="11"/>
      <c r="C8" s="1"/>
      <c r="H8" s="1"/>
      <c r="I8" s="1"/>
      <c r="K8" s="1"/>
      <c r="L8" s="6"/>
    </row>
    <row r="9" spans="1:19" ht="18.75" x14ac:dyDescent="0.3">
      <c r="A9" s="11"/>
      <c r="C9" s="1"/>
      <c r="H9" s="1"/>
      <c r="I9" s="1"/>
      <c r="K9" s="1"/>
      <c r="L9" s="6"/>
      <c r="N9" s="14"/>
      <c r="O9" s="14"/>
      <c r="P9" s="15"/>
      <c r="Q9" s="15"/>
      <c r="R9" s="15"/>
      <c r="S9" s="15"/>
    </row>
    <row r="10" spans="1:19" ht="18.75" x14ac:dyDescent="0.3">
      <c r="A10" s="11"/>
      <c r="C10" s="1"/>
      <c r="H10" s="1"/>
      <c r="I10" s="1"/>
      <c r="K10" s="1"/>
      <c r="L10" s="6"/>
      <c r="N10" s="14"/>
      <c r="O10" s="14"/>
      <c r="P10" s="15"/>
      <c r="Q10" s="15"/>
      <c r="R10" s="15"/>
      <c r="S10" s="15"/>
    </row>
    <row r="11" spans="1:19" x14ac:dyDescent="0.25">
      <c r="A11" s="11"/>
      <c r="C11" s="1"/>
      <c r="H11" s="1"/>
      <c r="I11" s="1"/>
      <c r="K11" s="1"/>
      <c r="L11" s="6"/>
    </row>
    <row r="12" spans="1:19" x14ac:dyDescent="0.25">
      <c r="A12" s="11"/>
      <c r="C12" s="1"/>
      <c r="H12" s="1"/>
      <c r="I12" s="1"/>
      <c r="K12" s="1"/>
      <c r="L12" s="6"/>
    </row>
    <row r="13" spans="1:19" x14ac:dyDescent="0.25">
      <c r="A13" s="11"/>
      <c r="C13" s="1"/>
      <c r="H13" s="1"/>
      <c r="I13" s="1"/>
      <c r="K13" s="1"/>
      <c r="L13" s="6"/>
    </row>
    <row r="14" spans="1:19" x14ac:dyDescent="0.25">
      <c r="A14" s="11"/>
      <c r="C14" s="1"/>
      <c r="H14" s="1"/>
      <c r="I14" s="1"/>
      <c r="K14" s="1"/>
      <c r="L14" s="6"/>
    </row>
    <row r="15" spans="1:19" x14ac:dyDescent="0.25">
      <c r="A15" s="11"/>
      <c r="C15" s="1"/>
      <c r="H15" s="1"/>
      <c r="I15" s="1"/>
      <c r="K15" s="1"/>
      <c r="L15" s="6"/>
    </row>
    <row r="16" spans="1:19" x14ac:dyDescent="0.25">
      <c r="A16" s="11"/>
      <c r="C16" s="1"/>
      <c r="H16" s="1"/>
      <c r="I16" s="1"/>
      <c r="K16" s="1"/>
      <c r="L16" s="6"/>
    </row>
    <row r="17" spans="1:12" x14ac:dyDescent="0.25">
      <c r="A17" s="11"/>
      <c r="C17" s="1"/>
      <c r="H17" s="1"/>
      <c r="I17" s="1"/>
      <c r="K17" s="1"/>
      <c r="L17" s="6"/>
    </row>
    <row r="18" spans="1:12" x14ac:dyDescent="0.25">
      <c r="A18" s="11"/>
      <c r="C18" s="1"/>
      <c r="H18" s="1"/>
      <c r="I18" s="1"/>
      <c r="K18" s="1"/>
      <c r="L18" s="6"/>
    </row>
    <row r="19" spans="1:12" x14ac:dyDescent="0.25">
      <c r="A19" s="11"/>
      <c r="C19" s="1"/>
      <c r="H19" s="1"/>
      <c r="I19" s="1"/>
      <c r="K19" s="1"/>
      <c r="L19" s="6"/>
    </row>
    <row r="20" spans="1:12" x14ac:dyDescent="0.25">
      <c r="A20" s="11"/>
      <c r="C20" s="1"/>
      <c r="H20" s="1"/>
      <c r="I20" s="1"/>
      <c r="K20" s="1"/>
      <c r="L20" s="6"/>
    </row>
    <row r="21" spans="1:12" x14ac:dyDescent="0.25">
      <c r="A21" s="11"/>
      <c r="C21" s="1"/>
      <c r="H21" s="1"/>
      <c r="I21" s="1"/>
      <c r="K21" s="1"/>
      <c r="L21" s="6"/>
    </row>
    <row r="22" spans="1:12" x14ac:dyDescent="0.25">
      <c r="A22" s="11"/>
      <c r="C22" s="1"/>
      <c r="H22" s="1"/>
      <c r="I22" s="1"/>
      <c r="K22" s="1"/>
      <c r="L22" s="6"/>
    </row>
    <row r="23" spans="1:12" x14ac:dyDescent="0.25">
      <c r="A23" s="11"/>
      <c r="C23" s="1"/>
      <c r="H23" s="1"/>
      <c r="I23" s="1"/>
      <c r="K23" s="1"/>
      <c r="L23" s="6"/>
    </row>
    <row r="24" spans="1:12" x14ac:dyDescent="0.25">
      <c r="A24" s="11"/>
      <c r="C24" s="1"/>
      <c r="H24" s="1"/>
      <c r="I24" s="1"/>
      <c r="K24" s="1"/>
      <c r="L24" s="6"/>
    </row>
    <row r="25" spans="1:12" x14ac:dyDescent="0.25">
      <c r="A25" s="11"/>
      <c r="C25" s="1"/>
      <c r="H25" s="1"/>
      <c r="I25" s="1"/>
      <c r="K25" s="1"/>
      <c r="L25" s="6"/>
    </row>
    <row r="26" spans="1:12" x14ac:dyDescent="0.25">
      <c r="A26" s="11"/>
      <c r="C26" s="1"/>
      <c r="H26" s="1"/>
      <c r="I26" s="1"/>
      <c r="K26" s="1"/>
      <c r="L26" s="6"/>
    </row>
    <row r="27" spans="1:12" x14ac:dyDescent="0.25">
      <c r="A27" s="11"/>
      <c r="C27" s="1"/>
      <c r="H27" s="1"/>
      <c r="I27" s="1"/>
      <c r="K27" s="1"/>
      <c r="L27" s="6"/>
    </row>
    <row r="28" spans="1:12" x14ac:dyDescent="0.25">
      <c r="A28" s="11"/>
      <c r="C28" s="1"/>
      <c r="H28" s="1"/>
      <c r="I28" s="1"/>
      <c r="K28" s="1"/>
      <c r="L28" s="6"/>
    </row>
    <row r="29" spans="1:12" x14ac:dyDescent="0.25">
      <c r="A29" s="11"/>
      <c r="C29" s="1"/>
      <c r="H29" s="1"/>
      <c r="I29" s="1"/>
      <c r="K29" s="1"/>
      <c r="L29" s="6"/>
    </row>
    <row r="30" spans="1:12" x14ac:dyDescent="0.25">
      <c r="A30" s="11"/>
      <c r="C30" s="1"/>
      <c r="H30" s="1"/>
      <c r="I30" s="1"/>
      <c r="K30" s="1"/>
      <c r="L30" s="6"/>
    </row>
    <row r="31" spans="1:12" x14ac:dyDescent="0.25">
      <c r="A31" s="11"/>
      <c r="C31" s="1"/>
      <c r="H31" s="1"/>
      <c r="I31" s="1"/>
      <c r="K31" s="1"/>
      <c r="L31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workbookViewId="0">
      <selection activeCell="B33" sqref="B33"/>
    </sheetView>
  </sheetViews>
  <sheetFormatPr defaultColWidth="8.85546875" defaultRowHeight="15" x14ac:dyDescent="0.25"/>
  <cols>
    <col min="1" max="1" width="14.7109375" customWidth="1"/>
    <col min="2" max="2" width="38.140625" customWidth="1"/>
    <col min="3" max="3" width="8.28515625" customWidth="1"/>
    <col min="4" max="4" width="8" style="6" customWidth="1"/>
    <col min="6" max="6" width="9.140625" customWidth="1"/>
  </cols>
  <sheetData>
    <row r="1" spans="1:19" ht="48" customHeight="1" x14ac:dyDescent="0.25">
      <c r="A1" s="7" t="s">
        <v>0</v>
      </c>
      <c r="B1" s="7" t="s">
        <v>1</v>
      </c>
      <c r="C1" s="8" t="s">
        <v>41</v>
      </c>
      <c r="D1" s="8" t="s">
        <v>2</v>
      </c>
      <c r="E1" s="8" t="s">
        <v>6</v>
      </c>
      <c r="F1" s="8" t="s">
        <v>3</v>
      </c>
      <c r="G1" s="8" t="s">
        <v>4</v>
      </c>
      <c r="H1" s="8" t="s">
        <v>5</v>
      </c>
      <c r="I1" s="8" t="s">
        <v>7</v>
      </c>
      <c r="J1" s="8" t="s">
        <v>8</v>
      </c>
      <c r="K1" s="8" t="s">
        <v>9</v>
      </c>
      <c r="L1" s="8" t="s">
        <v>10</v>
      </c>
    </row>
    <row r="2" spans="1:19" x14ac:dyDescent="0.25">
      <c r="A2" s="11" t="s">
        <v>11</v>
      </c>
      <c r="B2" s="10" t="s">
        <v>42</v>
      </c>
      <c r="C2" s="1">
        <v>1</v>
      </c>
      <c r="D2" s="1">
        <v>94.65</v>
      </c>
      <c r="E2">
        <f t="shared" ref="E2:E30" si="0">E3+D2</f>
        <v>4883.7899999999991</v>
      </c>
      <c r="F2" s="1">
        <v>5.875</v>
      </c>
      <c r="G2" s="1">
        <v>5.1529999999999996</v>
      </c>
      <c r="H2" s="1">
        <v>0</v>
      </c>
      <c r="I2" s="1">
        <v>0</v>
      </c>
      <c r="J2" s="1">
        <f>26.87*D2</f>
        <v>2543.2455000000004</v>
      </c>
      <c r="K2" s="1">
        <v>5</v>
      </c>
      <c r="L2" s="1" t="s">
        <v>13</v>
      </c>
    </row>
    <row r="3" spans="1:19" x14ac:dyDescent="0.25">
      <c r="A3" s="11" t="s">
        <v>14</v>
      </c>
      <c r="B3" t="s">
        <v>71</v>
      </c>
      <c r="C3" s="1">
        <v>1</v>
      </c>
      <c r="D3" s="6">
        <v>47.65</v>
      </c>
      <c r="E3">
        <f t="shared" si="0"/>
        <v>4789.1399999999994</v>
      </c>
      <c r="F3">
        <v>7</v>
      </c>
      <c r="G3">
        <v>3</v>
      </c>
      <c r="H3" s="1">
        <v>0</v>
      </c>
      <c r="I3" s="1">
        <v>0</v>
      </c>
      <c r="J3" s="1">
        <v>5089.0199999999995</v>
      </c>
      <c r="K3" s="1">
        <v>0</v>
      </c>
      <c r="L3" s="6" t="s">
        <v>13</v>
      </c>
    </row>
    <row r="4" spans="1:19" x14ac:dyDescent="0.25">
      <c r="A4" s="11" t="s">
        <v>14</v>
      </c>
      <c r="B4" t="s">
        <v>72</v>
      </c>
      <c r="C4" s="1">
        <v>1</v>
      </c>
      <c r="D4" s="6">
        <v>94.65</v>
      </c>
      <c r="E4">
        <f t="shared" si="0"/>
        <v>4741.49</v>
      </c>
      <c r="F4">
        <v>5.875</v>
      </c>
      <c r="G4">
        <v>5.1529999999999996</v>
      </c>
      <c r="H4" s="1">
        <v>0</v>
      </c>
      <c r="I4" s="1">
        <v>0</v>
      </c>
      <c r="J4">
        <v>2543.2455000000004</v>
      </c>
      <c r="K4" s="1">
        <v>0</v>
      </c>
      <c r="L4" s="6" t="s">
        <v>13</v>
      </c>
    </row>
    <row r="5" spans="1:19" x14ac:dyDescent="0.25">
      <c r="A5" s="11" t="s">
        <v>14</v>
      </c>
      <c r="B5" t="s">
        <v>73</v>
      </c>
      <c r="C5" s="1">
        <v>1</v>
      </c>
      <c r="D5" s="6">
        <v>47.77</v>
      </c>
      <c r="E5">
        <f t="shared" si="0"/>
        <v>4646.84</v>
      </c>
      <c r="F5">
        <v>7.6139999999999999</v>
      </c>
      <c r="G5">
        <v>3</v>
      </c>
      <c r="H5" s="1">
        <v>0</v>
      </c>
      <c r="I5" s="1">
        <v>0</v>
      </c>
      <c r="J5">
        <v>5101.8360000000002</v>
      </c>
      <c r="K5" s="1">
        <v>0</v>
      </c>
      <c r="L5" s="6" t="s">
        <v>13</v>
      </c>
    </row>
    <row r="6" spans="1:19" x14ac:dyDescent="0.25">
      <c r="A6" s="11" t="s">
        <v>11</v>
      </c>
      <c r="B6" t="s">
        <v>74</v>
      </c>
      <c r="C6" s="1">
        <v>27</v>
      </c>
      <c r="D6" s="6">
        <v>2553.34</v>
      </c>
      <c r="E6">
        <f t="shared" si="0"/>
        <v>4599.07</v>
      </c>
      <c r="F6">
        <v>5.875</v>
      </c>
      <c r="G6">
        <v>5.1529999999999996</v>
      </c>
      <c r="H6" s="1">
        <v>0</v>
      </c>
      <c r="I6" s="1">
        <v>0</v>
      </c>
      <c r="J6">
        <v>68608.245800000004</v>
      </c>
      <c r="K6" s="1">
        <v>5</v>
      </c>
      <c r="L6" s="6" t="s">
        <v>13</v>
      </c>
    </row>
    <row r="7" spans="1:19" ht="18.75" x14ac:dyDescent="0.3">
      <c r="A7" s="11" t="s">
        <v>14</v>
      </c>
      <c r="B7" t="s">
        <v>75</v>
      </c>
      <c r="C7" s="1">
        <v>1</v>
      </c>
      <c r="D7" s="6">
        <v>41.7</v>
      </c>
      <c r="E7">
        <f t="shared" si="0"/>
        <v>2045.73</v>
      </c>
      <c r="F7">
        <v>7</v>
      </c>
      <c r="G7">
        <v>3</v>
      </c>
      <c r="H7" s="1">
        <v>0</v>
      </c>
      <c r="I7" s="1">
        <v>0</v>
      </c>
      <c r="J7">
        <v>4453.5600000000004</v>
      </c>
      <c r="K7" s="1">
        <v>0</v>
      </c>
      <c r="L7" s="6" t="s">
        <v>13</v>
      </c>
      <c r="N7" s="14"/>
      <c r="O7" s="14"/>
      <c r="P7" s="15"/>
      <c r="Q7" s="15"/>
      <c r="R7" s="15"/>
      <c r="S7" s="15"/>
    </row>
    <row r="8" spans="1:19" x14ac:dyDescent="0.25">
      <c r="A8" s="11" t="s">
        <v>14</v>
      </c>
      <c r="B8" t="s">
        <v>76</v>
      </c>
      <c r="C8" s="1">
        <v>1</v>
      </c>
      <c r="D8" s="6">
        <v>38.950000000000003</v>
      </c>
      <c r="E8">
        <f t="shared" si="0"/>
        <v>2004.03</v>
      </c>
      <c r="F8">
        <v>7</v>
      </c>
      <c r="G8">
        <v>3</v>
      </c>
      <c r="H8" s="1">
        <v>0</v>
      </c>
      <c r="I8" s="1">
        <v>0</v>
      </c>
      <c r="J8">
        <v>4159.8600000000006</v>
      </c>
      <c r="K8" s="1">
        <v>0</v>
      </c>
      <c r="L8" s="6" t="s">
        <v>13</v>
      </c>
    </row>
    <row r="9" spans="1:19" ht="18.75" x14ac:dyDescent="0.3">
      <c r="A9" s="11" t="s">
        <v>14</v>
      </c>
      <c r="B9" t="s">
        <v>77</v>
      </c>
      <c r="C9" s="1">
        <v>1</v>
      </c>
      <c r="D9" s="6">
        <v>39.15</v>
      </c>
      <c r="E9">
        <f t="shared" si="0"/>
        <v>1965.08</v>
      </c>
      <c r="F9">
        <v>7</v>
      </c>
      <c r="G9">
        <v>3</v>
      </c>
      <c r="H9" s="1">
        <v>0</v>
      </c>
      <c r="I9" s="1">
        <v>0</v>
      </c>
      <c r="J9">
        <v>4181.2199999999993</v>
      </c>
      <c r="K9" s="1">
        <v>0</v>
      </c>
      <c r="L9" s="6" t="s">
        <v>13</v>
      </c>
      <c r="N9" s="14"/>
      <c r="O9" s="14"/>
      <c r="P9" s="15"/>
      <c r="Q9" s="15"/>
      <c r="R9" s="15"/>
      <c r="S9" s="15"/>
    </row>
    <row r="10" spans="1:19" ht="18.75" x14ac:dyDescent="0.3">
      <c r="A10" s="11" t="s">
        <v>14</v>
      </c>
      <c r="B10" t="s">
        <v>78</v>
      </c>
      <c r="C10" s="1">
        <v>1</v>
      </c>
      <c r="D10" s="6">
        <v>38.299999999999997</v>
      </c>
      <c r="E10">
        <f t="shared" si="0"/>
        <v>1925.9299999999998</v>
      </c>
      <c r="F10">
        <v>7.33</v>
      </c>
      <c r="G10">
        <v>3</v>
      </c>
      <c r="H10" s="1">
        <v>0</v>
      </c>
      <c r="I10" s="1">
        <v>0</v>
      </c>
      <c r="J10">
        <v>4090.4399999999996</v>
      </c>
      <c r="K10" s="1">
        <v>0</v>
      </c>
      <c r="L10" s="6" t="s">
        <v>13</v>
      </c>
      <c r="N10" s="14"/>
      <c r="O10" s="14"/>
      <c r="P10" s="15"/>
      <c r="Q10" s="15"/>
      <c r="R10" s="15"/>
      <c r="S10" s="15"/>
    </row>
    <row r="11" spans="1:19" x14ac:dyDescent="0.25">
      <c r="A11" s="11" t="s">
        <v>14</v>
      </c>
      <c r="B11" t="s">
        <v>79</v>
      </c>
      <c r="C11" s="1">
        <v>1</v>
      </c>
      <c r="D11" s="6">
        <v>40.869999999999997</v>
      </c>
      <c r="E11">
        <f t="shared" si="0"/>
        <v>1887.6299999999999</v>
      </c>
      <c r="F11">
        <v>7.33</v>
      </c>
      <c r="G11">
        <v>3</v>
      </c>
      <c r="H11" s="1">
        <v>0</v>
      </c>
      <c r="I11" s="1">
        <v>0</v>
      </c>
      <c r="J11">
        <v>4364.9159999999993</v>
      </c>
      <c r="K11" s="1">
        <v>0</v>
      </c>
      <c r="L11" s="6" t="s">
        <v>13</v>
      </c>
    </row>
    <row r="12" spans="1:19" x14ac:dyDescent="0.25">
      <c r="A12" s="11" t="s">
        <v>14</v>
      </c>
      <c r="B12" t="s">
        <v>80</v>
      </c>
      <c r="C12" s="1">
        <v>1</v>
      </c>
      <c r="D12" s="6">
        <v>38.369999999999997</v>
      </c>
      <c r="E12">
        <f t="shared" si="0"/>
        <v>1846.76</v>
      </c>
      <c r="F12">
        <v>7.4</v>
      </c>
      <c r="G12">
        <v>3</v>
      </c>
      <c r="H12" s="1">
        <v>0</v>
      </c>
      <c r="I12" s="1">
        <v>0</v>
      </c>
      <c r="J12">
        <v>4097.9159999999993</v>
      </c>
      <c r="K12" s="1">
        <v>0</v>
      </c>
      <c r="L12" s="6" t="s">
        <v>13</v>
      </c>
    </row>
    <row r="13" spans="1:19" x14ac:dyDescent="0.25">
      <c r="A13" s="11" t="s">
        <v>14</v>
      </c>
      <c r="B13" t="s">
        <v>81</v>
      </c>
      <c r="C13" s="1">
        <v>1</v>
      </c>
      <c r="D13" s="6">
        <v>40.96</v>
      </c>
      <c r="E13">
        <f t="shared" si="0"/>
        <v>1808.39</v>
      </c>
      <c r="F13">
        <v>7.4</v>
      </c>
      <c r="G13">
        <v>3</v>
      </c>
      <c r="H13" s="1">
        <v>0</v>
      </c>
      <c r="I13" s="1">
        <v>0</v>
      </c>
      <c r="J13">
        <v>4374.5280000000002</v>
      </c>
      <c r="K13" s="1">
        <v>0</v>
      </c>
      <c r="L13" s="6" t="s">
        <v>13</v>
      </c>
    </row>
    <row r="14" spans="1:19" x14ac:dyDescent="0.25">
      <c r="A14" s="11" t="s">
        <v>11</v>
      </c>
      <c r="B14" t="s">
        <v>82</v>
      </c>
      <c r="C14" s="1">
        <v>5</v>
      </c>
      <c r="D14" s="6">
        <v>474.18</v>
      </c>
      <c r="E14">
        <f t="shared" si="0"/>
        <v>1767.43</v>
      </c>
      <c r="F14">
        <v>5.875</v>
      </c>
      <c r="G14">
        <v>5.1529999999999996</v>
      </c>
      <c r="H14" s="1">
        <v>0</v>
      </c>
      <c r="I14" s="1">
        <v>0</v>
      </c>
      <c r="J14">
        <v>12741.216600000002</v>
      </c>
      <c r="K14" s="1">
        <v>5</v>
      </c>
      <c r="L14" s="6" t="s">
        <v>13</v>
      </c>
    </row>
    <row r="15" spans="1:19" x14ac:dyDescent="0.25">
      <c r="A15" s="11" t="s">
        <v>14</v>
      </c>
      <c r="B15" t="s">
        <v>83</v>
      </c>
      <c r="C15" s="1">
        <v>1</v>
      </c>
      <c r="D15" s="6">
        <v>4.53</v>
      </c>
      <c r="E15">
        <f t="shared" si="0"/>
        <v>1293.25</v>
      </c>
      <c r="F15">
        <v>8.31</v>
      </c>
      <c r="G15">
        <v>3.25</v>
      </c>
      <c r="H15" s="1">
        <v>0</v>
      </c>
      <c r="I15" s="1">
        <v>0</v>
      </c>
      <c r="J15">
        <v>710.62110000000007</v>
      </c>
      <c r="K15" s="1">
        <v>0</v>
      </c>
      <c r="L15" s="6" t="s">
        <v>13</v>
      </c>
    </row>
    <row r="16" spans="1:19" x14ac:dyDescent="0.25">
      <c r="A16" s="11" t="s">
        <v>14</v>
      </c>
      <c r="B16" t="s">
        <v>84</v>
      </c>
      <c r="C16" s="1">
        <v>1</v>
      </c>
      <c r="D16" s="6">
        <v>4.8899999999999997</v>
      </c>
      <c r="E16">
        <f t="shared" si="0"/>
        <v>1288.72</v>
      </c>
      <c r="F16">
        <v>8.25</v>
      </c>
      <c r="G16">
        <v>3.25</v>
      </c>
      <c r="H16" s="1">
        <v>0</v>
      </c>
      <c r="I16" s="1">
        <v>0</v>
      </c>
      <c r="J16">
        <v>752.61989999999992</v>
      </c>
      <c r="K16" s="1">
        <v>0</v>
      </c>
      <c r="L16" s="6" t="s">
        <v>13</v>
      </c>
    </row>
    <row r="17" spans="1:12" x14ac:dyDescent="0.25">
      <c r="A17" s="11" t="s">
        <v>14</v>
      </c>
      <c r="B17" t="s">
        <v>83</v>
      </c>
      <c r="C17" s="1">
        <v>1</v>
      </c>
      <c r="D17" s="6">
        <v>3.62</v>
      </c>
      <c r="E17">
        <f t="shared" si="0"/>
        <v>1283.83</v>
      </c>
      <c r="F17">
        <v>8</v>
      </c>
      <c r="G17">
        <v>3.5</v>
      </c>
      <c r="H17" s="1">
        <v>0</v>
      </c>
      <c r="I17" s="1">
        <v>0</v>
      </c>
      <c r="J17">
        <v>501.44240000000008</v>
      </c>
      <c r="K17" s="1">
        <v>0</v>
      </c>
      <c r="L17" s="6" t="s">
        <v>13</v>
      </c>
    </row>
    <row r="18" spans="1:12" x14ac:dyDescent="0.25">
      <c r="A18" s="11" t="s">
        <v>85</v>
      </c>
      <c r="B18" t="s">
        <v>86</v>
      </c>
      <c r="C18" s="1">
        <v>29</v>
      </c>
      <c r="D18" s="6">
        <v>876.1400000000001</v>
      </c>
      <c r="E18">
        <f t="shared" si="0"/>
        <v>1280.21</v>
      </c>
      <c r="F18">
        <v>5.875</v>
      </c>
      <c r="G18">
        <v>4</v>
      </c>
      <c r="H18" s="1">
        <v>0</v>
      </c>
      <c r="I18" s="1">
        <v>0</v>
      </c>
      <c r="J18">
        <v>49878.650199999996</v>
      </c>
      <c r="K18" s="1">
        <v>5</v>
      </c>
      <c r="L18" s="6" t="s">
        <v>13</v>
      </c>
    </row>
    <row r="19" spans="1:12" x14ac:dyDescent="0.25">
      <c r="A19" s="11" t="s">
        <v>14</v>
      </c>
      <c r="B19" t="s">
        <v>83</v>
      </c>
      <c r="C19" s="1">
        <v>1</v>
      </c>
      <c r="D19" s="6">
        <v>2.5</v>
      </c>
      <c r="E19">
        <f t="shared" si="0"/>
        <v>404.07000000000005</v>
      </c>
      <c r="F19">
        <v>8</v>
      </c>
      <c r="G19">
        <v>3.5</v>
      </c>
      <c r="H19" s="1">
        <v>0</v>
      </c>
      <c r="I19" s="1">
        <v>0</v>
      </c>
      <c r="J19">
        <v>346.3</v>
      </c>
      <c r="K19" s="1">
        <v>0</v>
      </c>
      <c r="L19" s="6" t="s">
        <v>13</v>
      </c>
    </row>
    <row r="20" spans="1:12" x14ac:dyDescent="0.25">
      <c r="A20" s="11" t="s">
        <v>14</v>
      </c>
      <c r="B20" t="s">
        <v>87</v>
      </c>
      <c r="C20" s="1">
        <v>10</v>
      </c>
      <c r="D20" s="6">
        <v>294.74</v>
      </c>
      <c r="E20">
        <f t="shared" si="0"/>
        <v>401.57000000000005</v>
      </c>
      <c r="F20">
        <v>8</v>
      </c>
      <c r="G20">
        <v>2.8130000000000002</v>
      </c>
      <c r="H20" s="1">
        <v>0</v>
      </c>
      <c r="I20" s="1">
        <v>0</v>
      </c>
      <c r="J20">
        <v>44246.368800000004</v>
      </c>
      <c r="K20" s="1">
        <v>0</v>
      </c>
      <c r="L20" s="6" t="s">
        <v>13</v>
      </c>
    </row>
    <row r="21" spans="1:12" x14ac:dyDescent="0.25">
      <c r="A21" s="11" t="s">
        <v>14</v>
      </c>
      <c r="B21" t="s">
        <v>88</v>
      </c>
      <c r="C21" s="1">
        <v>1</v>
      </c>
      <c r="D21" s="6">
        <v>9.4499999999999993</v>
      </c>
      <c r="E21">
        <f t="shared" si="0"/>
        <v>106.83000000000001</v>
      </c>
      <c r="F21">
        <v>8</v>
      </c>
      <c r="G21">
        <v>2.8130000000000002</v>
      </c>
      <c r="H21" s="1">
        <v>0</v>
      </c>
      <c r="I21" s="1">
        <v>0</v>
      </c>
      <c r="J21">
        <v>1418.634</v>
      </c>
      <c r="K21" s="1">
        <v>0</v>
      </c>
      <c r="L21" s="6" t="s">
        <v>13</v>
      </c>
    </row>
    <row r="22" spans="1:12" x14ac:dyDescent="0.25">
      <c r="A22" s="11" t="s">
        <v>14</v>
      </c>
      <c r="B22" t="s">
        <v>89</v>
      </c>
      <c r="C22" s="1">
        <v>1</v>
      </c>
      <c r="D22" s="6">
        <v>15.12</v>
      </c>
      <c r="E22">
        <f t="shared" si="0"/>
        <v>97.38000000000001</v>
      </c>
      <c r="F22">
        <v>8.15</v>
      </c>
      <c r="G22">
        <v>1.92</v>
      </c>
      <c r="H22" s="1">
        <v>0</v>
      </c>
      <c r="I22" s="1">
        <v>0</v>
      </c>
      <c r="J22">
        <v>2286.1439999999998</v>
      </c>
      <c r="K22" s="1">
        <v>0</v>
      </c>
      <c r="L22" s="6" t="s">
        <v>13</v>
      </c>
    </row>
    <row r="23" spans="1:12" x14ac:dyDescent="0.25">
      <c r="A23" s="11" t="s">
        <v>14</v>
      </c>
      <c r="B23" t="s">
        <v>90</v>
      </c>
      <c r="C23" s="1">
        <v>1</v>
      </c>
      <c r="D23" s="6">
        <v>7.7</v>
      </c>
      <c r="E23">
        <f t="shared" si="0"/>
        <v>82.26</v>
      </c>
      <c r="F23">
        <v>8</v>
      </c>
      <c r="G23">
        <v>1.92</v>
      </c>
      <c r="H23" s="1">
        <v>0</v>
      </c>
      <c r="I23" s="1">
        <v>0</v>
      </c>
      <c r="J23">
        <v>1154.23</v>
      </c>
      <c r="K23" s="1">
        <v>0</v>
      </c>
      <c r="L23" s="6" t="s">
        <v>13</v>
      </c>
    </row>
    <row r="24" spans="1:12" x14ac:dyDescent="0.25">
      <c r="A24" s="11" t="s">
        <v>14</v>
      </c>
      <c r="B24" t="s">
        <v>91</v>
      </c>
      <c r="C24" s="1">
        <v>1</v>
      </c>
      <c r="D24" s="6">
        <v>7.6599999999999993</v>
      </c>
      <c r="E24">
        <f t="shared" si="0"/>
        <v>74.56</v>
      </c>
      <c r="F24">
        <v>8</v>
      </c>
      <c r="G24">
        <v>1.92</v>
      </c>
      <c r="H24" s="1">
        <v>0</v>
      </c>
      <c r="I24" s="1">
        <v>0</v>
      </c>
      <c r="J24">
        <v>1098.444</v>
      </c>
      <c r="K24" s="1">
        <v>0</v>
      </c>
      <c r="L24" s="6" t="s">
        <v>19</v>
      </c>
    </row>
    <row r="25" spans="1:12" x14ac:dyDescent="0.25">
      <c r="A25" s="11" t="s">
        <v>14</v>
      </c>
      <c r="B25" t="s">
        <v>92</v>
      </c>
      <c r="C25" s="1">
        <v>1</v>
      </c>
      <c r="D25" s="6">
        <v>8.5500000000000007</v>
      </c>
      <c r="E25">
        <f t="shared" si="0"/>
        <v>66.900000000000006</v>
      </c>
      <c r="F25">
        <v>8.2189999999999994</v>
      </c>
      <c r="G25">
        <v>2.37</v>
      </c>
      <c r="H25" s="1">
        <v>0</v>
      </c>
      <c r="I25" s="1">
        <v>0</v>
      </c>
      <c r="J25">
        <v>926.90550000000007</v>
      </c>
      <c r="K25" s="1">
        <v>0</v>
      </c>
      <c r="L25" s="6" t="s">
        <v>13</v>
      </c>
    </row>
    <row r="26" spans="1:12" x14ac:dyDescent="0.25">
      <c r="A26" s="11" t="s">
        <v>14</v>
      </c>
      <c r="B26" t="s">
        <v>93</v>
      </c>
      <c r="C26" s="1">
        <v>1</v>
      </c>
      <c r="D26" s="6">
        <v>2.46</v>
      </c>
      <c r="E26">
        <f t="shared" si="0"/>
        <v>58.35</v>
      </c>
      <c r="F26">
        <v>8</v>
      </c>
      <c r="G26">
        <v>2.8130000000000002</v>
      </c>
      <c r="H26" s="1">
        <v>0</v>
      </c>
      <c r="I26" s="1">
        <v>0</v>
      </c>
      <c r="J26">
        <v>369.29520000000002</v>
      </c>
      <c r="K26" s="1">
        <v>0</v>
      </c>
      <c r="L26" s="6" t="s">
        <v>13</v>
      </c>
    </row>
    <row r="27" spans="1:12" x14ac:dyDescent="0.25">
      <c r="A27" s="11" t="s">
        <v>14</v>
      </c>
      <c r="B27" t="s">
        <v>94</v>
      </c>
      <c r="C27" s="1">
        <v>1</v>
      </c>
      <c r="D27" s="6">
        <v>30.42</v>
      </c>
      <c r="E27">
        <f t="shared" si="0"/>
        <v>55.89</v>
      </c>
      <c r="F27">
        <v>8</v>
      </c>
      <c r="G27">
        <v>3</v>
      </c>
      <c r="H27" s="1">
        <v>0</v>
      </c>
      <c r="I27" s="1">
        <v>0</v>
      </c>
      <c r="J27">
        <v>4885.4520000000002</v>
      </c>
      <c r="K27" s="1">
        <v>0</v>
      </c>
      <c r="L27" s="6" t="s">
        <v>13</v>
      </c>
    </row>
    <row r="28" spans="1:12" x14ac:dyDescent="0.25">
      <c r="A28" s="11" t="s">
        <v>14</v>
      </c>
      <c r="B28" t="s">
        <v>95</v>
      </c>
      <c r="C28" s="1">
        <v>1</v>
      </c>
      <c r="D28" s="6">
        <v>3.67</v>
      </c>
      <c r="E28">
        <f t="shared" si="0"/>
        <v>25.47</v>
      </c>
      <c r="F28">
        <v>7.5</v>
      </c>
      <c r="G28">
        <v>3</v>
      </c>
      <c r="H28" s="1">
        <v>0</v>
      </c>
      <c r="I28" s="1">
        <v>0</v>
      </c>
      <c r="J28">
        <v>464.14490000000001</v>
      </c>
      <c r="K28" s="1">
        <v>0</v>
      </c>
      <c r="L28" s="6" t="s">
        <v>13</v>
      </c>
    </row>
    <row r="29" spans="1:12" x14ac:dyDescent="0.25">
      <c r="A29" s="11" t="s">
        <v>14</v>
      </c>
      <c r="B29" t="s">
        <v>96</v>
      </c>
      <c r="C29" s="1">
        <v>1</v>
      </c>
      <c r="D29" s="6">
        <v>11.96</v>
      </c>
      <c r="E29">
        <f t="shared" si="0"/>
        <v>21.8</v>
      </c>
      <c r="F29">
        <v>5.75</v>
      </c>
      <c r="G29">
        <v>3</v>
      </c>
      <c r="H29" s="1">
        <v>0</v>
      </c>
      <c r="I29" s="1">
        <v>0</v>
      </c>
      <c r="J29">
        <v>359.7568</v>
      </c>
      <c r="K29" s="1">
        <v>0</v>
      </c>
      <c r="L29" s="6" t="s">
        <v>13</v>
      </c>
    </row>
    <row r="30" spans="1:12" x14ac:dyDescent="0.25">
      <c r="A30" s="11" t="s">
        <v>14</v>
      </c>
      <c r="B30" t="s">
        <v>97</v>
      </c>
      <c r="C30" s="1">
        <v>1</v>
      </c>
      <c r="D30" s="6">
        <v>7.29</v>
      </c>
      <c r="E30">
        <f t="shared" si="0"/>
        <v>9.84</v>
      </c>
      <c r="F30">
        <v>7.5</v>
      </c>
      <c r="G30">
        <v>3</v>
      </c>
      <c r="H30" s="1">
        <v>0</v>
      </c>
      <c r="I30" s="1">
        <v>0</v>
      </c>
      <c r="J30">
        <v>921.96630000000005</v>
      </c>
      <c r="K30" s="1">
        <v>0</v>
      </c>
      <c r="L30" s="6" t="s">
        <v>13</v>
      </c>
    </row>
    <row r="31" spans="1:12" x14ac:dyDescent="0.25">
      <c r="A31" s="11" t="s">
        <v>14</v>
      </c>
      <c r="B31" t="s">
        <v>98</v>
      </c>
      <c r="C31" s="1">
        <v>1</v>
      </c>
      <c r="D31" s="6">
        <v>2.5499999999999998</v>
      </c>
      <c r="E31">
        <f>D31</f>
        <v>2.5499999999999998</v>
      </c>
      <c r="F31">
        <v>8</v>
      </c>
      <c r="G31">
        <v>2.8130000000000002</v>
      </c>
      <c r="H31" s="1">
        <v>0</v>
      </c>
      <c r="I31" s="1">
        <v>0</v>
      </c>
      <c r="J31">
        <v>382.80599999999998</v>
      </c>
      <c r="K31" s="1">
        <v>0</v>
      </c>
      <c r="L31" s="6" t="s">
        <v>13</v>
      </c>
    </row>
  </sheetData>
  <pageMargins left="0.7" right="0.7" top="0.75" bottom="0.75" header="0.3" footer="0.3"/>
  <pageSetup orientation="portrait"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87EA3DA5-FE09-4B3B-9077-C185D2B108E9}">
          <xm:f>BHA_backup!1:1048576</xm:f>
        </x15:webExtension>
      </x15:webExtens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B021E-BF30-406A-BFAB-7FC77CEE561C}">
  <dimension ref="A1:K13"/>
  <sheetViews>
    <sheetView workbookViewId="0">
      <selection activeCell="A11" sqref="A11:XFD11"/>
    </sheetView>
  </sheetViews>
  <sheetFormatPr defaultColWidth="8.85546875" defaultRowHeight="15" x14ac:dyDescent="0.25"/>
  <cols>
    <col min="1" max="1" width="14.7109375" customWidth="1"/>
    <col min="2" max="2" width="20.7109375" customWidth="1"/>
    <col min="3" max="3" width="8" customWidth="1"/>
    <col min="4" max="4" width="9.140625" customWidth="1"/>
  </cols>
  <sheetData>
    <row r="1" spans="1:11" ht="48" customHeight="1" x14ac:dyDescent="0.25">
      <c r="A1" s="3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1" t="s">
        <v>11</v>
      </c>
      <c r="B2" s="1" t="s">
        <v>12</v>
      </c>
      <c r="C2" s="1">
        <v>31.5</v>
      </c>
      <c r="D2" s="1">
        <v>6.58</v>
      </c>
      <c r="E2" s="1">
        <v>5.8</v>
      </c>
      <c r="F2" s="1">
        <v>0</v>
      </c>
      <c r="G2" s="1">
        <f t="shared" ref="G2:G8" si="0">C2+G3</f>
        <v>164.3</v>
      </c>
      <c r="H2" s="1">
        <v>0</v>
      </c>
      <c r="I2" s="1">
        <v>1244.5</v>
      </c>
      <c r="J2" s="1">
        <v>7</v>
      </c>
      <c r="K2" s="1" t="s">
        <v>13</v>
      </c>
    </row>
    <row r="3" spans="1:11" x14ac:dyDescent="0.25">
      <c r="A3" s="1" t="s">
        <v>11</v>
      </c>
      <c r="B3" s="1" t="s">
        <v>12</v>
      </c>
      <c r="C3" s="1">
        <v>31.5</v>
      </c>
      <c r="D3" s="1">
        <v>5.5</v>
      </c>
      <c r="E3" s="1">
        <v>4.78</v>
      </c>
      <c r="F3" s="1">
        <v>0</v>
      </c>
      <c r="G3" s="1">
        <f>C3+G4</f>
        <v>132.80000000000001</v>
      </c>
      <c r="H3" s="1">
        <v>0</v>
      </c>
      <c r="I3" s="1">
        <v>816.79</v>
      </c>
      <c r="J3" s="1">
        <v>7</v>
      </c>
      <c r="K3" s="1" t="s">
        <v>13</v>
      </c>
    </row>
    <row r="4" spans="1:11" x14ac:dyDescent="0.25">
      <c r="A4" s="1" t="s">
        <v>14</v>
      </c>
      <c r="B4" s="1" t="s">
        <v>15</v>
      </c>
      <c r="C4" s="1">
        <v>3.84</v>
      </c>
      <c r="D4" s="1">
        <v>7.27</v>
      </c>
      <c r="E4" s="1">
        <v>2.75</v>
      </c>
      <c r="F4" s="1">
        <v>0</v>
      </c>
      <c r="G4" s="1">
        <f t="shared" si="0"/>
        <v>101.3</v>
      </c>
      <c r="H4" s="1">
        <v>0</v>
      </c>
      <c r="I4" s="1">
        <v>465.52</v>
      </c>
      <c r="J4" s="1">
        <v>0</v>
      </c>
      <c r="K4" s="1" t="s">
        <v>13</v>
      </c>
    </row>
    <row r="5" spans="1:11" x14ac:dyDescent="0.25">
      <c r="A5" s="1" t="s">
        <v>14</v>
      </c>
      <c r="B5" s="1" t="s">
        <v>16</v>
      </c>
      <c r="C5" s="1">
        <v>4.26</v>
      </c>
      <c r="D5" s="1">
        <v>6.75</v>
      </c>
      <c r="E5" s="1">
        <v>3.25</v>
      </c>
      <c r="F5" s="1">
        <v>0</v>
      </c>
      <c r="G5" s="1">
        <f t="shared" si="0"/>
        <v>97.46</v>
      </c>
      <c r="H5" s="1">
        <v>0</v>
      </c>
      <c r="I5" s="1">
        <v>399.08</v>
      </c>
      <c r="J5" s="1">
        <v>0</v>
      </c>
      <c r="K5" s="1" t="s">
        <v>13</v>
      </c>
    </row>
    <row r="6" spans="1:11" x14ac:dyDescent="0.25">
      <c r="A6" s="1" t="s">
        <v>14</v>
      </c>
      <c r="B6" s="1" t="s">
        <v>17</v>
      </c>
      <c r="C6" s="1">
        <v>4.12</v>
      </c>
      <c r="D6" s="1">
        <v>6.75</v>
      </c>
      <c r="E6" s="1">
        <v>2.75</v>
      </c>
      <c r="F6" s="1">
        <v>0</v>
      </c>
      <c r="G6" s="1">
        <f t="shared" si="0"/>
        <v>93.199999999999989</v>
      </c>
      <c r="H6" s="1">
        <v>0</v>
      </c>
      <c r="I6" s="1">
        <v>419.05</v>
      </c>
      <c r="J6" s="1">
        <v>0</v>
      </c>
      <c r="K6" s="1" t="s">
        <v>13</v>
      </c>
    </row>
    <row r="7" spans="1:11" x14ac:dyDescent="0.25">
      <c r="A7" s="1" t="s">
        <v>14</v>
      </c>
      <c r="B7" s="1" t="s">
        <v>16</v>
      </c>
      <c r="C7" s="1">
        <v>14.92</v>
      </c>
      <c r="D7" s="1">
        <v>6.75</v>
      </c>
      <c r="E7" s="1">
        <v>3.25</v>
      </c>
      <c r="F7" s="1">
        <v>0</v>
      </c>
      <c r="G7" s="1">
        <f t="shared" si="0"/>
        <v>89.079999999999984</v>
      </c>
      <c r="H7" s="1">
        <v>0</v>
      </c>
      <c r="I7" s="1">
        <v>1397.71</v>
      </c>
      <c r="J7" s="1">
        <v>0</v>
      </c>
      <c r="K7" s="1" t="s">
        <v>13</v>
      </c>
    </row>
    <row r="8" spans="1:11" x14ac:dyDescent="0.25">
      <c r="A8" s="1" t="s">
        <v>14</v>
      </c>
      <c r="B8" s="1" t="s">
        <v>15</v>
      </c>
      <c r="C8" s="1">
        <v>6.71</v>
      </c>
      <c r="D8" s="1">
        <v>6.75</v>
      </c>
      <c r="E8" s="1">
        <v>3.25</v>
      </c>
      <c r="F8" s="1">
        <v>0</v>
      </c>
      <c r="G8" s="1">
        <f t="shared" si="0"/>
        <v>74.159999999999982</v>
      </c>
      <c r="H8" s="1">
        <v>0</v>
      </c>
      <c r="I8" s="1">
        <v>628.59</v>
      </c>
      <c r="J8" s="1">
        <v>0</v>
      </c>
      <c r="K8" s="1" t="s">
        <v>13</v>
      </c>
    </row>
    <row r="9" spans="1:11" x14ac:dyDescent="0.25">
      <c r="A9" s="1" t="s">
        <v>14</v>
      </c>
      <c r="B9" s="1" t="s">
        <v>16</v>
      </c>
      <c r="C9" s="1">
        <v>29.15</v>
      </c>
      <c r="D9" s="1">
        <v>6.75</v>
      </c>
      <c r="E9" s="1">
        <v>3.25</v>
      </c>
      <c r="F9" s="1">
        <v>0</v>
      </c>
      <c r="G9" s="1">
        <f>C9+G10</f>
        <v>67.449999999999989</v>
      </c>
      <c r="H9" s="1">
        <v>0</v>
      </c>
      <c r="I9" s="1">
        <v>2730.77</v>
      </c>
      <c r="J9" s="1">
        <v>0</v>
      </c>
      <c r="K9" s="1" t="s">
        <v>13</v>
      </c>
    </row>
    <row r="10" spans="1:11" x14ac:dyDescent="0.25">
      <c r="A10" s="1" t="s">
        <v>14</v>
      </c>
      <c r="B10" s="1" t="s">
        <v>18</v>
      </c>
      <c r="C10" s="1">
        <v>35.299999999999997</v>
      </c>
      <c r="D10" s="1">
        <v>4</v>
      </c>
      <c r="E10" s="1">
        <v>3.25</v>
      </c>
      <c r="F10" s="1">
        <v>0</v>
      </c>
      <c r="G10" s="1">
        <f>C10+G11</f>
        <v>38.299999999999997</v>
      </c>
      <c r="H10" s="1">
        <v>0</v>
      </c>
      <c r="I10" s="1">
        <v>3212.3</v>
      </c>
      <c r="J10" s="1">
        <v>0</v>
      </c>
      <c r="K10" s="1" t="s">
        <v>19</v>
      </c>
    </row>
    <row r="11" spans="1:11" x14ac:dyDescent="0.25">
      <c r="A11" s="1" t="s">
        <v>14</v>
      </c>
      <c r="B11" s="1" t="s">
        <v>24</v>
      </c>
      <c r="C11" s="1">
        <v>2</v>
      </c>
      <c r="D11" s="1">
        <v>8.5</v>
      </c>
      <c r="E11" s="1">
        <v>3.25</v>
      </c>
      <c r="F11" s="1">
        <v>0</v>
      </c>
      <c r="G11" s="1">
        <f t="shared" ref="G11:G12" si="1">C11+G12</f>
        <v>3</v>
      </c>
      <c r="H11" s="1">
        <v>0</v>
      </c>
      <c r="I11" s="1">
        <v>0</v>
      </c>
      <c r="J11" s="1">
        <v>0</v>
      </c>
      <c r="K11" s="1" t="s">
        <v>13</v>
      </c>
    </row>
    <row r="12" spans="1:11" x14ac:dyDescent="0.25">
      <c r="A12" s="1" t="s">
        <v>14</v>
      </c>
      <c r="B12" s="1" t="s">
        <v>20</v>
      </c>
      <c r="C12" s="1">
        <v>1</v>
      </c>
      <c r="D12" s="1">
        <v>7.95</v>
      </c>
      <c r="E12" s="1">
        <v>2.83</v>
      </c>
      <c r="F12" s="1">
        <v>8.75</v>
      </c>
      <c r="G12" s="1">
        <f t="shared" si="1"/>
        <v>1</v>
      </c>
      <c r="H12" s="1">
        <v>0</v>
      </c>
      <c r="I12" s="1">
        <v>100.64</v>
      </c>
      <c r="J12" s="1">
        <v>0</v>
      </c>
      <c r="K12" s="1" t="s">
        <v>13</v>
      </c>
    </row>
    <row r="13" spans="1:11" x14ac:dyDescent="0.25">
      <c r="G13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8B367-00F3-4217-82A4-627F815E64AB}">
  <dimension ref="A1:K13"/>
  <sheetViews>
    <sheetView workbookViewId="0">
      <selection activeCell="D5" sqref="D5"/>
    </sheetView>
  </sheetViews>
  <sheetFormatPr defaultColWidth="8.85546875" defaultRowHeight="15" x14ac:dyDescent="0.25"/>
  <cols>
    <col min="1" max="1" width="14.7109375" customWidth="1"/>
    <col min="2" max="2" width="20.7109375" customWidth="1"/>
    <col min="3" max="3" width="8" customWidth="1"/>
    <col min="4" max="4" width="9.140625" customWidth="1"/>
  </cols>
  <sheetData>
    <row r="1" spans="1:11" ht="48" customHeight="1" x14ac:dyDescent="0.25">
      <c r="A1" s="3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1" t="s">
        <v>11</v>
      </c>
      <c r="B2" s="1" t="s">
        <v>12</v>
      </c>
      <c r="C2" s="1">
        <v>31.5</v>
      </c>
      <c r="D2" s="1">
        <v>6.58</v>
      </c>
      <c r="E2" s="1">
        <v>5.8</v>
      </c>
      <c r="F2" s="1">
        <v>0</v>
      </c>
      <c r="G2" s="1">
        <f t="shared" ref="G2:G10" si="0">C2+G3</f>
        <v>164.3</v>
      </c>
      <c r="H2" s="1">
        <v>0</v>
      </c>
      <c r="I2" s="1">
        <v>1244.5</v>
      </c>
      <c r="J2" s="1">
        <v>7</v>
      </c>
      <c r="K2" s="1" t="s">
        <v>13</v>
      </c>
    </row>
    <row r="3" spans="1:11" x14ac:dyDescent="0.25">
      <c r="A3" s="1" t="s">
        <v>11</v>
      </c>
      <c r="B3" s="1" t="s">
        <v>12</v>
      </c>
      <c r="C3" s="1">
        <v>31.5</v>
      </c>
      <c r="D3" s="1">
        <v>5.5</v>
      </c>
      <c r="E3" s="1">
        <v>4.78</v>
      </c>
      <c r="F3" s="1">
        <v>0</v>
      </c>
      <c r="G3" s="1">
        <f t="shared" si="0"/>
        <v>132.80000000000001</v>
      </c>
      <c r="H3" s="1">
        <v>0</v>
      </c>
      <c r="I3" s="1">
        <v>816.79</v>
      </c>
      <c r="J3" s="1">
        <v>7</v>
      </c>
      <c r="K3" s="1" t="s">
        <v>13</v>
      </c>
    </row>
    <row r="4" spans="1:11" x14ac:dyDescent="0.25">
      <c r="A4" s="1" t="s">
        <v>14</v>
      </c>
      <c r="B4" s="1" t="s">
        <v>24</v>
      </c>
      <c r="C4" s="1">
        <v>2</v>
      </c>
      <c r="D4" s="1">
        <v>8.5</v>
      </c>
      <c r="E4" s="1">
        <v>3.25</v>
      </c>
      <c r="F4" s="1">
        <v>0</v>
      </c>
      <c r="G4" s="1">
        <f t="shared" si="0"/>
        <v>101.3</v>
      </c>
      <c r="H4" s="1">
        <v>0</v>
      </c>
      <c r="I4" s="1">
        <v>0</v>
      </c>
      <c r="J4" s="1">
        <v>0</v>
      </c>
      <c r="K4" s="1" t="s">
        <v>13</v>
      </c>
    </row>
    <row r="5" spans="1:11" x14ac:dyDescent="0.25">
      <c r="A5" s="1" t="s">
        <v>14</v>
      </c>
      <c r="B5" s="1" t="s">
        <v>15</v>
      </c>
      <c r="C5" s="1">
        <v>3.84</v>
      </c>
      <c r="D5" s="1">
        <v>7.27</v>
      </c>
      <c r="E5" s="1">
        <v>2.75</v>
      </c>
      <c r="F5" s="1">
        <v>0</v>
      </c>
      <c r="G5" s="1">
        <f t="shared" si="0"/>
        <v>99.3</v>
      </c>
      <c r="H5" s="1">
        <v>0</v>
      </c>
      <c r="I5" s="1">
        <v>465.52</v>
      </c>
      <c r="J5" s="1">
        <v>0</v>
      </c>
      <c r="K5" s="1" t="s">
        <v>13</v>
      </c>
    </row>
    <row r="6" spans="1:11" x14ac:dyDescent="0.25">
      <c r="A6" s="1" t="s">
        <v>14</v>
      </c>
      <c r="B6" s="1" t="s">
        <v>16</v>
      </c>
      <c r="C6" s="1">
        <v>4.26</v>
      </c>
      <c r="D6" s="1">
        <v>6.75</v>
      </c>
      <c r="E6" s="1">
        <v>3.25</v>
      </c>
      <c r="F6" s="1">
        <v>0</v>
      </c>
      <c r="G6" s="1">
        <f t="shared" si="0"/>
        <v>95.46</v>
      </c>
      <c r="H6" s="1">
        <v>0</v>
      </c>
      <c r="I6" s="1">
        <v>399.08</v>
      </c>
      <c r="J6" s="1">
        <v>0</v>
      </c>
      <c r="K6" s="1" t="s">
        <v>13</v>
      </c>
    </row>
    <row r="7" spans="1:11" x14ac:dyDescent="0.25">
      <c r="A7" s="1" t="s">
        <v>14</v>
      </c>
      <c r="B7" s="1" t="s">
        <v>17</v>
      </c>
      <c r="C7" s="1">
        <v>4.12</v>
      </c>
      <c r="D7" s="1">
        <v>6.75</v>
      </c>
      <c r="E7" s="1">
        <v>2.75</v>
      </c>
      <c r="F7" s="1">
        <v>0</v>
      </c>
      <c r="G7" s="1">
        <f t="shared" si="0"/>
        <v>91.199999999999989</v>
      </c>
      <c r="H7" s="1">
        <v>0</v>
      </c>
      <c r="I7" s="1">
        <v>419.05</v>
      </c>
      <c r="J7" s="1">
        <v>0</v>
      </c>
      <c r="K7" s="1" t="s">
        <v>13</v>
      </c>
    </row>
    <row r="8" spans="1:11" x14ac:dyDescent="0.25">
      <c r="A8" s="1" t="s">
        <v>14</v>
      </c>
      <c r="B8" s="1" t="s">
        <v>16</v>
      </c>
      <c r="C8" s="1">
        <v>14.92</v>
      </c>
      <c r="D8" s="1">
        <v>6.75</v>
      </c>
      <c r="E8" s="1">
        <v>3.25</v>
      </c>
      <c r="F8" s="1">
        <v>0</v>
      </c>
      <c r="G8" s="1">
        <f t="shared" si="0"/>
        <v>87.079999999999984</v>
      </c>
      <c r="H8" s="1">
        <v>0</v>
      </c>
      <c r="I8" s="1">
        <v>1397.71</v>
      </c>
      <c r="J8" s="1">
        <v>0</v>
      </c>
      <c r="K8" s="1" t="s">
        <v>13</v>
      </c>
    </row>
    <row r="9" spans="1:11" x14ac:dyDescent="0.25">
      <c r="A9" s="1" t="s">
        <v>14</v>
      </c>
      <c r="B9" s="1" t="s">
        <v>15</v>
      </c>
      <c r="C9" s="1">
        <v>6.71</v>
      </c>
      <c r="D9" s="1">
        <v>6.75</v>
      </c>
      <c r="E9" s="1">
        <v>3.25</v>
      </c>
      <c r="F9" s="1">
        <v>0</v>
      </c>
      <c r="G9" s="1">
        <f t="shared" si="0"/>
        <v>72.159999999999982</v>
      </c>
      <c r="H9" s="1">
        <v>0</v>
      </c>
      <c r="I9" s="1">
        <v>628.59</v>
      </c>
      <c r="J9" s="1">
        <v>0</v>
      </c>
      <c r="K9" s="1" t="s">
        <v>13</v>
      </c>
    </row>
    <row r="10" spans="1:11" x14ac:dyDescent="0.25">
      <c r="A10" s="1" t="s">
        <v>14</v>
      </c>
      <c r="B10" s="1" t="s">
        <v>16</v>
      </c>
      <c r="C10" s="1">
        <v>29.15</v>
      </c>
      <c r="D10" s="1">
        <v>6.75</v>
      </c>
      <c r="E10" s="1">
        <v>3.25</v>
      </c>
      <c r="F10" s="1">
        <v>0</v>
      </c>
      <c r="G10" s="1">
        <f t="shared" si="0"/>
        <v>65.449999999999989</v>
      </c>
      <c r="H10" s="1">
        <v>0</v>
      </c>
      <c r="I10" s="1">
        <v>2730.77</v>
      </c>
      <c r="J10" s="1">
        <v>0</v>
      </c>
      <c r="K10" s="1" t="s">
        <v>13</v>
      </c>
    </row>
    <row r="11" spans="1:11" x14ac:dyDescent="0.25">
      <c r="A11" s="1" t="s">
        <v>14</v>
      </c>
      <c r="B11" s="1" t="s">
        <v>18</v>
      </c>
      <c r="C11" s="1">
        <v>35.299999999999997</v>
      </c>
      <c r="D11" s="1">
        <v>4</v>
      </c>
      <c r="E11" s="1">
        <v>3.25</v>
      </c>
      <c r="F11" s="1">
        <v>0</v>
      </c>
      <c r="G11" s="1">
        <f>C11+G12</f>
        <v>36.299999999999997</v>
      </c>
      <c r="H11" s="1">
        <v>0</v>
      </c>
      <c r="I11" s="1">
        <v>3212.3</v>
      </c>
      <c r="J11" s="1">
        <v>0</v>
      </c>
      <c r="K11" s="1" t="s">
        <v>19</v>
      </c>
    </row>
    <row r="12" spans="1:11" x14ac:dyDescent="0.25">
      <c r="A12" s="1" t="s">
        <v>14</v>
      </c>
      <c r="B12" s="1" t="s">
        <v>20</v>
      </c>
      <c r="C12" s="1">
        <v>1</v>
      </c>
      <c r="D12" s="1">
        <v>7.95</v>
      </c>
      <c r="E12" s="1">
        <v>2.83</v>
      </c>
      <c r="F12" s="1">
        <v>8.75</v>
      </c>
      <c r="G12" s="1">
        <f t="shared" ref="G12" si="1">C12+G13</f>
        <v>1</v>
      </c>
      <c r="H12" s="1">
        <v>0</v>
      </c>
      <c r="I12" s="1">
        <v>100.64</v>
      </c>
      <c r="J12" s="1">
        <v>0</v>
      </c>
      <c r="K12" s="1" t="s">
        <v>13</v>
      </c>
    </row>
    <row r="13" spans="1:11" x14ac:dyDescent="0.25">
      <c r="G13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2B133-B881-4CF1-A552-650940017511}">
  <dimension ref="A1:G12"/>
  <sheetViews>
    <sheetView workbookViewId="0">
      <selection activeCell="G9" sqref="G9"/>
    </sheetView>
  </sheetViews>
  <sheetFormatPr defaultColWidth="8.85546875" defaultRowHeight="15" x14ac:dyDescent="0.25"/>
  <cols>
    <col min="1" max="1" width="24.85546875" customWidth="1"/>
    <col min="2" max="2" width="11.28515625" customWidth="1"/>
    <col min="3" max="3" width="12.28515625" customWidth="1"/>
    <col min="4" max="4" width="9.140625" customWidth="1"/>
  </cols>
  <sheetData>
    <row r="1" spans="1:7" ht="19.5" customHeight="1" x14ac:dyDescent="0.25">
      <c r="A1" s="7" t="s">
        <v>25</v>
      </c>
      <c r="B1" s="7" t="s">
        <v>26</v>
      </c>
      <c r="C1" s="7" t="s">
        <v>31</v>
      </c>
    </row>
    <row r="2" spans="1:7" x14ac:dyDescent="0.25">
      <c r="A2" s="1" t="s">
        <v>35</v>
      </c>
      <c r="B2" s="1">
        <v>9.4</v>
      </c>
      <c r="C2" s="1" t="s">
        <v>27</v>
      </c>
    </row>
    <row r="3" spans="1:7" x14ac:dyDescent="0.25">
      <c r="A3" s="1" t="s">
        <v>38</v>
      </c>
      <c r="B3" s="1">
        <v>65.5</v>
      </c>
      <c r="C3" s="1" t="s">
        <v>27</v>
      </c>
    </row>
    <row r="4" spans="1:7" x14ac:dyDescent="0.25">
      <c r="A4" s="1" t="s">
        <v>28</v>
      </c>
      <c r="B4" s="1">
        <v>20</v>
      </c>
      <c r="C4" s="1" t="s">
        <v>30</v>
      </c>
    </row>
    <row r="5" spans="1:7" x14ac:dyDescent="0.25">
      <c r="A5" s="1" t="s">
        <v>29</v>
      </c>
      <c r="B5" s="1">
        <v>10</v>
      </c>
      <c r="C5" s="1" t="s">
        <v>34</v>
      </c>
    </row>
    <row r="6" spans="1:7" x14ac:dyDescent="0.25">
      <c r="A6" s="1" t="s">
        <v>111</v>
      </c>
      <c r="B6" s="1">
        <v>1</v>
      </c>
      <c r="C6" s="1"/>
    </row>
    <row r="7" spans="1:7" x14ac:dyDescent="0.25">
      <c r="A7" s="1" t="s">
        <v>53</v>
      </c>
      <c r="B7" s="1">
        <v>0.4</v>
      </c>
      <c r="C7" s="1"/>
    </row>
    <row r="8" spans="1:7" x14ac:dyDescent="0.25">
      <c r="A8" s="1" t="s">
        <v>54</v>
      </c>
      <c r="B8" s="1">
        <v>0.25</v>
      </c>
      <c r="C8" s="1"/>
    </row>
    <row r="9" spans="1:7" x14ac:dyDescent="0.25">
      <c r="A9" s="1" t="s">
        <v>57</v>
      </c>
      <c r="B9" s="1">
        <v>1E-3</v>
      </c>
      <c r="C9" s="1" t="s">
        <v>63</v>
      </c>
    </row>
    <row r="10" spans="1:7" x14ac:dyDescent="0.25">
      <c r="A10" s="1" t="s">
        <v>56</v>
      </c>
      <c r="B10" s="1">
        <f>15000</f>
        <v>15000</v>
      </c>
      <c r="C10" s="1" t="s">
        <v>64</v>
      </c>
    </row>
    <row r="11" spans="1:7" x14ac:dyDescent="0.25">
      <c r="A11" s="1"/>
      <c r="B11" s="1"/>
    </row>
    <row r="12" spans="1:7" x14ac:dyDescent="0.25">
      <c r="G12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C773C-31E2-448E-BF12-60F61B32A7E8}">
  <dimension ref="A1:G10"/>
  <sheetViews>
    <sheetView workbookViewId="0">
      <selection activeCell="G24" sqref="G24"/>
    </sheetView>
  </sheetViews>
  <sheetFormatPr defaultColWidth="8.85546875" defaultRowHeight="15" x14ac:dyDescent="0.25"/>
  <cols>
    <col min="1" max="1" width="24.85546875" customWidth="1"/>
    <col min="2" max="2" width="11.28515625" customWidth="1"/>
    <col min="3" max="3" width="12.28515625" customWidth="1"/>
    <col min="4" max="4" width="9.140625" customWidth="1"/>
  </cols>
  <sheetData>
    <row r="1" spans="1:7" ht="19.5" customHeight="1" x14ac:dyDescent="0.25">
      <c r="A1" s="7" t="s">
        <v>25</v>
      </c>
      <c r="B1" s="7" t="s">
        <v>26</v>
      </c>
      <c r="C1" s="7" t="s">
        <v>31</v>
      </c>
    </row>
    <row r="2" spans="1:7" x14ac:dyDescent="0.25">
      <c r="A2" s="1" t="s">
        <v>32</v>
      </c>
      <c r="B2" s="1">
        <v>12.25</v>
      </c>
      <c r="C2" s="1" t="s">
        <v>33</v>
      </c>
    </row>
    <row r="3" spans="1:7" x14ac:dyDescent="0.25">
      <c r="A3" s="1" t="s">
        <v>36</v>
      </c>
      <c r="B3" s="1">
        <v>13500</v>
      </c>
      <c r="C3" s="1" t="s">
        <v>37</v>
      </c>
    </row>
    <row r="4" spans="1:7" x14ac:dyDescent="0.25">
      <c r="A4" s="1" t="s">
        <v>70</v>
      </c>
      <c r="B4" s="9">
        <v>79300000000</v>
      </c>
      <c r="C4" s="1" t="s">
        <v>34</v>
      </c>
    </row>
    <row r="5" spans="1:7" x14ac:dyDescent="0.25">
      <c r="A5" s="1" t="s">
        <v>55</v>
      </c>
      <c r="B5" s="9">
        <v>210000000000</v>
      </c>
      <c r="C5" s="1" t="s">
        <v>34</v>
      </c>
    </row>
    <row r="6" spans="1:7" x14ac:dyDescent="0.25">
      <c r="A6" s="1" t="s">
        <v>62</v>
      </c>
      <c r="B6" s="13">
        <v>2</v>
      </c>
      <c r="C6" s="1" t="s">
        <v>65</v>
      </c>
    </row>
    <row r="7" spans="1:7" x14ac:dyDescent="0.25">
      <c r="A7" s="1" t="s">
        <v>39</v>
      </c>
      <c r="B7" s="1">
        <v>60</v>
      </c>
      <c r="C7" s="1" t="s">
        <v>40</v>
      </c>
    </row>
    <row r="8" spans="1:7" x14ac:dyDescent="0.25">
      <c r="A8" s="1" t="s">
        <v>69</v>
      </c>
      <c r="B8" s="1">
        <v>100</v>
      </c>
      <c r="C8" s="1" t="s">
        <v>37</v>
      </c>
    </row>
    <row r="9" spans="1:7" x14ac:dyDescent="0.25">
      <c r="A9" s="1"/>
      <c r="B9" s="1"/>
    </row>
    <row r="10" spans="1:7" x14ac:dyDescent="0.25">
      <c r="G10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D44BD-B58F-45D2-B6D2-BCEE6162FD71}">
  <dimension ref="A1:C2"/>
  <sheetViews>
    <sheetView workbookViewId="0">
      <selection activeCell="E23" sqref="E23:F25"/>
    </sheetView>
  </sheetViews>
  <sheetFormatPr defaultRowHeight="15" x14ac:dyDescent="0.25"/>
  <cols>
    <col min="1" max="1" width="20" customWidth="1"/>
    <col min="2" max="2" width="11.5703125" customWidth="1"/>
    <col min="3" max="3" width="12.42578125" customWidth="1"/>
  </cols>
  <sheetData>
    <row r="1" spans="1:3" x14ac:dyDescent="0.25">
      <c r="A1" s="7" t="s">
        <v>25</v>
      </c>
      <c r="B1" s="7" t="s">
        <v>26</v>
      </c>
      <c r="C1" s="7" t="s">
        <v>31</v>
      </c>
    </row>
    <row r="2" spans="1:3" x14ac:dyDescent="0.25">
      <c r="A2" s="1" t="s">
        <v>101</v>
      </c>
      <c r="B2" s="1">
        <v>600</v>
      </c>
      <c r="C2" s="1" t="s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5AC9-A478-4C3E-B910-9FDDED31D199}">
  <dimension ref="A1:C19"/>
  <sheetViews>
    <sheetView tabSelected="1" workbookViewId="0">
      <selection activeCell="H16" sqref="H16"/>
    </sheetView>
  </sheetViews>
  <sheetFormatPr defaultColWidth="8.85546875" defaultRowHeight="15" x14ac:dyDescent="0.25"/>
  <cols>
    <col min="1" max="1" width="41.7109375" customWidth="1"/>
  </cols>
  <sheetData>
    <row r="1" spans="1:3" ht="15.75" x14ac:dyDescent="0.25">
      <c r="A1" s="12" t="s">
        <v>25</v>
      </c>
      <c r="B1" s="12" t="s">
        <v>26</v>
      </c>
      <c r="C1" s="7" t="s">
        <v>31</v>
      </c>
    </row>
    <row r="2" spans="1:3" x14ac:dyDescent="0.25">
      <c r="A2" s="6" t="s">
        <v>102</v>
      </c>
      <c r="B2" s="6">
        <v>-50</v>
      </c>
      <c r="C2" s="1" t="s">
        <v>108</v>
      </c>
    </row>
    <row r="3" spans="1:3" x14ac:dyDescent="0.25">
      <c r="A3" s="6" t="s">
        <v>103</v>
      </c>
      <c r="B3" s="6">
        <v>-50</v>
      </c>
      <c r="C3" s="1" t="s">
        <v>108</v>
      </c>
    </row>
    <row r="4" spans="1:3" x14ac:dyDescent="0.25">
      <c r="A4" s="6" t="s">
        <v>43</v>
      </c>
      <c r="B4" s="6">
        <v>5</v>
      </c>
      <c r="C4" s="1"/>
    </row>
    <row r="5" spans="1:3" x14ac:dyDescent="0.25">
      <c r="A5" s="6" t="s">
        <v>44</v>
      </c>
      <c r="B5" s="6">
        <v>30</v>
      </c>
      <c r="C5" s="1"/>
    </row>
    <row r="6" spans="1:3" x14ac:dyDescent="0.25">
      <c r="A6" s="6" t="s">
        <v>45</v>
      </c>
      <c r="B6" s="6">
        <v>35</v>
      </c>
      <c r="C6" s="1"/>
    </row>
    <row r="7" spans="1:3" x14ac:dyDescent="0.25">
      <c r="A7" s="6" t="s">
        <v>46</v>
      </c>
      <c r="B7" s="6">
        <v>35</v>
      </c>
      <c r="C7" s="1"/>
    </row>
    <row r="8" spans="1:3" x14ac:dyDescent="0.25">
      <c r="A8" s="6" t="s">
        <v>67</v>
      </c>
      <c r="B8" s="6">
        <v>40</v>
      </c>
      <c r="C8" s="1"/>
    </row>
    <row r="9" spans="1:3" x14ac:dyDescent="0.25">
      <c r="A9" s="6" t="s">
        <v>68</v>
      </c>
      <c r="B9" s="6">
        <v>65</v>
      </c>
      <c r="C9" s="6"/>
    </row>
    <row r="10" spans="1:3" x14ac:dyDescent="0.25">
      <c r="A10" s="6" t="s">
        <v>104</v>
      </c>
      <c r="B10" s="6">
        <v>70</v>
      </c>
      <c r="C10" s="6"/>
    </row>
    <row r="11" spans="1:3" x14ac:dyDescent="0.25">
      <c r="A11" s="6" t="s">
        <v>105</v>
      </c>
      <c r="B11" s="6">
        <v>0</v>
      </c>
      <c r="C11" s="1" t="s">
        <v>109</v>
      </c>
    </row>
    <row r="12" spans="1:3" x14ac:dyDescent="0.25">
      <c r="A12" s="6" t="s">
        <v>106</v>
      </c>
      <c r="B12" s="6">
        <v>0</v>
      </c>
      <c r="C12" s="1" t="s">
        <v>109</v>
      </c>
    </row>
    <row r="13" spans="1:3" x14ac:dyDescent="0.25">
      <c r="A13" s="6" t="s">
        <v>47</v>
      </c>
      <c r="B13" s="6">
        <v>10</v>
      </c>
      <c r="C13" s="6"/>
    </row>
    <row r="14" spans="1:3" x14ac:dyDescent="0.25">
      <c r="A14" s="6" t="s">
        <v>48</v>
      </c>
      <c r="B14" s="6">
        <v>50</v>
      </c>
      <c r="C14" s="6"/>
    </row>
    <row r="15" spans="1:3" x14ac:dyDescent="0.25">
      <c r="A15" s="6" t="s">
        <v>49</v>
      </c>
      <c r="B15" s="6">
        <v>60</v>
      </c>
      <c r="C15" s="6"/>
    </row>
    <row r="16" spans="1:3" x14ac:dyDescent="0.25">
      <c r="A16" s="6" t="s">
        <v>50</v>
      </c>
      <c r="B16" s="6">
        <v>70</v>
      </c>
      <c r="C16" s="6"/>
    </row>
    <row r="17" spans="1:3" x14ac:dyDescent="0.25">
      <c r="A17" s="6" t="s">
        <v>51</v>
      </c>
      <c r="B17" s="6">
        <v>110</v>
      </c>
      <c r="C17" s="6"/>
    </row>
    <row r="18" spans="1:3" x14ac:dyDescent="0.25">
      <c r="A18" s="6" t="s">
        <v>52</v>
      </c>
      <c r="B18" s="6">
        <v>120</v>
      </c>
      <c r="C18" s="6"/>
    </row>
    <row r="19" spans="1:3" x14ac:dyDescent="0.25">
      <c r="A19" s="6" t="s">
        <v>107</v>
      </c>
      <c r="B19" s="6">
        <v>80000</v>
      </c>
      <c r="C19" s="6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SURVEY</vt:lpstr>
      <vt:lpstr>BHA</vt:lpstr>
      <vt:lpstr>BHA_backup</vt:lpstr>
      <vt:lpstr>BHA_REST1</vt:lpstr>
      <vt:lpstr>BHA_REST2</vt:lpstr>
      <vt:lpstr>Borehole_Properties</vt:lpstr>
      <vt:lpstr>ADVANCED</vt:lpstr>
      <vt:lpstr>PUMP</vt:lpstr>
      <vt:lpstr>TOP_DRIVE</vt:lpstr>
      <vt:lpstr>steady_state_inputs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Elmir</dc:creator>
  <cp:keywords/>
  <dc:description/>
  <cp:lastModifiedBy>Hamidov, Elmir</cp:lastModifiedBy>
  <cp:revision/>
  <dcterms:created xsi:type="dcterms:W3CDTF">2015-06-05T18:17:20Z</dcterms:created>
  <dcterms:modified xsi:type="dcterms:W3CDTF">2025-04-28T00:03:08Z</dcterms:modified>
  <cp:category/>
  <cp:contentStatus/>
</cp:coreProperties>
</file>