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univoftulsa-my.sharepoint.com/personal/elh1873_utulsa_edu/Documents/PHD/Models/Dynamic-Torque-and-Drag-Model/Input/"/>
    </mc:Choice>
  </mc:AlternateContent>
  <xr:revisionPtr revIDLastSave="838" documentId="114_{9D85A293-3D7E-45E3-94E2-3BBAC28D502C}" xr6:coauthVersionLast="47" xr6:coauthVersionMax="47" xr10:uidLastSave="{BD285673-9CDC-4986-ACBB-174441C1F66B}"/>
  <bookViews>
    <workbookView xWindow="-120" yWindow="-120" windowWidth="29040" windowHeight="15720" activeTab="5" xr2:uid="{00000000-000D-0000-FFFF-FFFF00000000}"/>
  </bookViews>
  <sheets>
    <sheet name="SURVEY" sheetId="5" r:id="rId1"/>
    <sheet name="BHA" sheetId="1" r:id="rId2"/>
    <sheet name="BHA_REST1" sheetId="7" state="hidden" r:id="rId3"/>
    <sheet name="BHA_REST2" sheetId="8" state="hidden" r:id="rId4"/>
    <sheet name="Borehole_Properties" sheetId="12" r:id="rId5"/>
    <sheet name="ADVANCED" sheetId="11" r:id="rId6"/>
    <sheet name="TOP_DRIVE" sheetId="10" r:id="rId7"/>
    <sheet name="PUMP" sheetId="13" r:id="rId8"/>
    <sheet name="steady_state_inputs" sheetId="9" state="hidden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2" i="5"/>
  <c r="J4" i="1"/>
  <c r="D4" i="1"/>
  <c r="D2" i="1"/>
  <c r="D3" i="1"/>
  <c r="J5" i="1"/>
  <c r="J3" i="1"/>
  <c r="J2" i="1"/>
  <c r="E5" i="1" l="1"/>
  <c r="G12" i="7"/>
  <c r="G11" i="7" s="1"/>
  <c r="G10" i="7" s="1"/>
  <c r="G12" i="8"/>
  <c r="G11" i="8" s="1"/>
  <c r="G10" i="8" s="1"/>
  <c r="G9" i="8" s="1"/>
  <c r="G8" i="8" s="1"/>
  <c r="G7" i="8" s="1"/>
  <c r="G6" i="8" s="1"/>
  <c r="G5" i="8" s="1"/>
  <c r="G4" i="8" s="1"/>
  <c r="G3" i="8" s="1"/>
  <c r="G2" i="8" s="1"/>
  <c r="E4" i="1" l="1"/>
  <c r="E3" i="1" s="1"/>
  <c r="E2" i="1" s="1"/>
  <c r="G9" i="7"/>
  <c r="G8" i="7" s="1"/>
  <c r="G7" i="7" s="1"/>
  <c r="G6" i="7" s="1"/>
  <c r="G5" i="7" s="1"/>
  <c r="G4" i="7" s="1"/>
  <c r="G3" i="7" s="1"/>
  <c r="G2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A70197-3705-455E-96AC-7126362756C6}" keepAlive="1" name="Query - Volve_15_9_F_5_SURVEY" description="Connection to the 'Volve_15_9_F_5_SURVEY' query in the workbook." type="5" refreshedVersion="0" background="1" saveData="1">
    <dbPr connection="Provider=Microsoft.Mashup.OleDb.1;Data Source=$Workbook$;Location=Volve_15_9_F_5_SURVEY;Extended Properties=&quot;&quot;" command="SELECT * FROM [Volve_15_9_F_5_SURVEY]"/>
  </connection>
</connections>
</file>

<file path=xl/sharedStrings.xml><?xml version="1.0" encoding="utf-8"?>
<sst xmlns="http://schemas.openxmlformats.org/spreadsheetml/2006/main" count="182" uniqueCount="81">
  <si>
    <t>BHA Type</t>
  </si>
  <si>
    <t>Element Spec</t>
  </si>
  <si>
    <t>Length (ft)</t>
  </si>
  <si>
    <t>OD (in)</t>
  </si>
  <si>
    <t>ID (in)</t>
  </si>
  <si>
    <t>Gauge (in)</t>
  </si>
  <si>
    <t>Total Length (ft)</t>
  </si>
  <si>
    <t>Contact (ft)</t>
  </si>
  <si>
    <t>Mass (lbs)</t>
  </si>
  <si>
    <t>OD Tool Joint (in)</t>
  </si>
  <si>
    <t>Mud Motor</t>
  </si>
  <si>
    <t>DP</t>
  </si>
  <si>
    <t>Drill pipe</t>
  </si>
  <si>
    <t>N</t>
  </si>
  <si>
    <t>Collar and BHA</t>
  </si>
  <si>
    <t>Sub</t>
  </si>
  <si>
    <t>Drill collar</t>
  </si>
  <si>
    <t>Float sub</t>
  </si>
  <si>
    <t>Steerable mud motor</t>
  </si>
  <si>
    <t>Y</t>
  </si>
  <si>
    <t>PDC bit</t>
  </si>
  <si>
    <t>MD</t>
  </si>
  <si>
    <t>INC</t>
  </si>
  <si>
    <t>AZI</t>
  </si>
  <si>
    <t>DLS</t>
  </si>
  <si>
    <t>Restriction</t>
  </si>
  <si>
    <t>Parameter</t>
  </si>
  <si>
    <t>Value</t>
  </si>
  <si>
    <t>ppg</t>
  </si>
  <si>
    <t>Plastic Viscosity</t>
  </si>
  <si>
    <t>Yield Point</t>
  </si>
  <si>
    <t>cP</t>
  </si>
  <si>
    <t>lbf/100ft^2</t>
  </si>
  <si>
    <t>Unit</t>
  </si>
  <si>
    <t>Hole Diameter</t>
  </si>
  <si>
    <t>in</t>
  </si>
  <si>
    <t>Pa</t>
  </si>
  <si>
    <t>Mud Density</t>
  </si>
  <si>
    <t>Hole Depth</t>
  </si>
  <si>
    <t>ft</t>
  </si>
  <si>
    <t>Steel Density</t>
  </si>
  <si>
    <t>Run Time</t>
  </si>
  <si>
    <t>s</t>
  </si>
  <si>
    <t>Number of Items</t>
  </si>
  <si>
    <t>Drill pipe (DPS)</t>
  </si>
  <si>
    <t>a1</t>
  </si>
  <si>
    <t>a2</t>
  </si>
  <si>
    <t>a3</t>
  </si>
  <si>
    <t>a4</t>
  </si>
  <si>
    <t>Top Drive RPM Magnitude 1 (RPM)</t>
  </si>
  <si>
    <t>Top Drive RPM Magnitude 2 (RPM)</t>
  </si>
  <si>
    <t>b1</t>
  </si>
  <si>
    <t>b2</t>
  </si>
  <si>
    <t>b3</t>
  </si>
  <si>
    <t>b4</t>
  </si>
  <si>
    <t>b5</t>
  </si>
  <si>
    <t>b6</t>
  </si>
  <si>
    <t>Static Friction Factor</t>
  </si>
  <si>
    <t>Dynamic Friction Factor</t>
  </si>
  <si>
    <t>Young Modulus</t>
  </si>
  <si>
    <t>Torsional Drag Coefficient</t>
  </si>
  <si>
    <t>Stribeck Critical Velocity</t>
  </si>
  <si>
    <t>ROP steady state</t>
  </si>
  <si>
    <t>RPM steady state</t>
  </si>
  <si>
    <t>WOB initial</t>
  </si>
  <si>
    <t>lbs</t>
  </si>
  <si>
    <t>CCS</t>
  </si>
  <si>
    <t>m/s</t>
  </si>
  <si>
    <t>N sec/m</t>
  </si>
  <si>
    <t>ksi</t>
  </si>
  <si>
    <t>m/hr</t>
  </si>
  <si>
    <t>a5</t>
  </si>
  <si>
    <t>a6</t>
  </si>
  <si>
    <t>Element Length</t>
  </si>
  <si>
    <t>Collars</t>
  </si>
  <si>
    <t>Top Drive Axial Velocity Magnitude 1 (ft/min)</t>
  </si>
  <si>
    <t>Top Drive Axial Velocity Magnitude 2 (ft/min)</t>
  </si>
  <si>
    <t>Shear Modulus</t>
  </si>
  <si>
    <t>Flow Rate</t>
  </si>
  <si>
    <t>GPM</t>
  </si>
  <si>
    <t>MD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</si>
</sst>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1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5" fillId="0" borderId="0" xfId="0" applyFont="1" applyAlignment="1">
      <alignment horizontal="center" wrapText="1"/>
    </xf>
    <xf numFmtId="2" fontId="6" fillId="0" borderId="0" xfId="0" applyNumberFormat="1" applyFont="1" applyAlignment="1">
      <alignment horizontal="center"/>
    </xf>
    <xf numFmtId="0" fontId="0" fillId="0" borderId="0" xfId="0" quotePrefix="1"/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5D3244B-66A7-4ADD-B62F-7AD1DC252E34}">
  <we:reference id="73d20708-c99a-400a-95ae-5f6b394f4054" version="2.0.0.0" store="EXCatalog" storeType="EXCatalog"/>
  <we:alternateReferences>
    <we:reference id="WA104379190" version="2.0.0.0" store="en-US" storeType="OMEX"/>
  </we:alternateReferences>
  <we:properties/>
  <we:bindings>
    <we:binding id="RangeSelect" type="matrix" appref="{87EA3DA5-FE09-4B3B-9077-C185D2B108E9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77188-32FA-43EE-BD2E-FA6085E2DDB4}">
  <dimension ref="A1:E686"/>
  <sheetViews>
    <sheetView topLeftCell="A67" workbookViewId="0">
      <selection activeCell="D23" sqref="D23"/>
    </sheetView>
  </sheetViews>
  <sheetFormatPr defaultColWidth="8.85546875" defaultRowHeight="15" x14ac:dyDescent="0.25"/>
  <sheetData>
    <row r="1" spans="1:5" x14ac:dyDescent="0.25">
      <c r="A1" s="4" t="s">
        <v>21</v>
      </c>
      <c r="B1" s="4" t="s">
        <v>22</v>
      </c>
      <c r="C1" s="4" t="s">
        <v>23</v>
      </c>
      <c r="D1" s="4" t="s">
        <v>24</v>
      </c>
      <c r="E1" s="18" t="s">
        <v>80</v>
      </c>
    </row>
    <row r="2" spans="1:5" x14ac:dyDescent="0.25">
      <c r="A2">
        <v>478.67454068241472</v>
      </c>
      <c r="B2">
        <v>0</v>
      </c>
      <c r="C2">
        <v>0</v>
      </c>
      <c r="D2" s="17">
        <v>0</v>
      </c>
      <c r="E2">
        <f>A3-A2</f>
        <v>0.32808398950129458</v>
      </c>
    </row>
    <row r="3" spans="1:5" x14ac:dyDescent="0.25">
      <c r="A3">
        <v>479.00262467191601</v>
      </c>
      <c r="B3">
        <v>0</v>
      </c>
      <c r="C3">
        <v>0</v>
      </c>
      <c r="D3" s="17">
        <v>0</v>
      </c>
      <c r="E3">
        <f t="shared" ref="E3:E66" si="0">A4-A3</f>
        <v>29.199475065616809</v>
      </c>
    </row>
    <row r="4" spans="1:5" x14ac:dyDescent="0.25">
      <c r="A4">
        <v>508.20209973753282</v>
      </c>
      <c r="B4">
        <v>0.16</v>
      </c>
      <c r="C4">
        <v>221.03</v>
      </c>
      <c r="D4" s="17">
        <v>0.54</v>
      </c>
      <c r="E4">
        <f t="shared" si="0"/>
        <v>132.54593175853023</v>
      </c>
    </row>
    <row r="5" spans="1:5" x14ac:dyDescent="0.25">
      <c r="A5">
        <v>640.74803149606305</v>
      </c>
      <c r="B5">
        <v>0.28000000000000003</v>
      </c>
      <c r="C5">
        <v>98.15</v>
      </c>
      <c r="D5" s="17">
        <v>0.28999999999999998</v>
      </c>
      <c r="E5">
        <f t="shared" si="0"/>
        <v>84.317585301837198</v>
      </c>
    </row>
    <row r="6" spans="1:5" x14ac:dyDescent="0.25">
      <c r="A6">
        <v>725.06561679790025</v>
      </c>
      <c r="B6">
        <v>0.51</v>
      </c>
      <c r="C6">
        <v>63.39</v>
      </c>
      <c r="D6" s="17">
        <v>0.38</v>
      </c>
      <c r="E6">
        <f t="shared" si="0"/>
        <v>47.90026246719151</v>
      </c>
    </row>
    <row r="7" spans="1:5" x14ac:dyDescent="0.25">
      <c r="A7">
        <v>772.96587926509176</v>
      </c>
      <c r="B7">
        <v>0.64</v>
      </c>
      <c r="C7">
        <v>43.64</v>
      </c>
      <c r="D7" s="17">
        <v>0.48</v>
      </c>
      <c r="E7">
        <f t="shared" si="0"/>
        <v>132.54593175853029</v>
      </c>
    </row>
    <row r="8" spans="1:5" x14ac:dyDescent="0.25">
      <c r="A8">
        <v>905.51181102362204</v>
      </c>
      <c r="B8">
        <v>1.51</v>
      </c>
      <c r="C8">
        <v>188.03</v>
      </c>
      <c r="D8" s="17">
        <v>1.53</v>
      </c>
      <c r="E8">
        <f t="shared" si="0"/>
        <v>132.54593175852995</v>
      </c>
    </row>
    <row r="9" spans="1:5" x14ac:dyDescent="0.25">
      <c r="A9">
        <v>1038.057742782152</v>
      </c>
      <c r="B9">
        <v>2.21</v>
      </c>
      <c r="C9">
        <v>178.31</v>
      </c>
      <c r="D9" s="17">
        <v>0.56999999999999995</v>
      </c>
      <c r="E9">
        <f t="shared" si="0"/>
        <v>132.21784776902905</v>
      </c>
    </row>
    <row r="10" spans="1:5" x14ac:dyDescent="0.25">
      <c r="A10">
        <v>1170.275590551181</v>
      </c>
      <c r="B10">
        <v>4.1100000000000003</v>
      </c>
      <c r="C10">
        <v>173.29</v>
      </c>
      <c r="D10" s="17">
        <v>1.43</v>
      </c>
      <c r="E10">
        <f t="shared" si="0"/>
        <v>132.54593175853029</v>
      </c>
    </row>
    <row r="11" spans="1:5" x14ac:dyDescent="0.25">
      <c r="A11">
        <v>1302.8215223097113</v>
      </c>
      <c r="B11">
        <v>7.66</v>
      </c>
      <c r="C11">
        <v>171.91</v>
      </c>
      <c r="D11" s="17">
        <v>2.64</v>
      </c>
      <c r="E11">
        <f t="shared" si="0"/>
        <v>132.54593175853006</v>
      </c>
    </row>
    <row r="12" spans="1:5" x14ac:dyDescent="0.25">
      <c r="A12">
        <v>1435.3674540682414</v>
      </c>
      <c r="B12">
        <v>9.1300000000000008</v>
      </c>
      <c r="C12">
        <v>178.88</v>
      </c>
      <c r="D12" s="17">
        <v>1.33</v>
      </c>
      <c r="E12">
        <f t="shared" si="0"/>
        <v>132.21784776902882</v>
      </c>
    </row>
    <row r="13" spans="1:5" x14ac:dyDescent="0.25">
      <c r="A13">
        <v>1567.5853018372702</v>
      </c>
      <c r="B13">
        <v>10.58</v>
      </c>
      <c r="C13">
        <v>180.1</v>
      </c>
      <c r="D13" s="17">
        <v>1.0900000000000001</v>
      </c>
      <c r="E13">
        <f t="shared" si="0"/>
        <v>132.54593175853029</v>
      </c>
    </row>
    <row r="14" spans="1:5" x14ac:dyDescent="0.25">
      <c r="A14">
        <v>1700.1312335958005</v>
      </c>
      <c r="B14">
        <v>11.35</v>
      </c>
      <c r="C14">
        <v>177.18</v>
      </c>
      <c r="D14" s="17">
        <v>0.7</v>
      </c>
      <c r="E14">
        <f t="shared" si="0"/>
        <v>132.21784776902882</v>
      </c>
    </row>
    <row r="15" spans="1:5" x14ac:dyDescent="0.25">
      <c r="A15">
        <v>1832.3490813648293</v>
      </c>
      <c r="B15">
        <v>11.51</v>
      </c>
      <c r="C15">
        <v>168.58</v>
      </c>
      <c r="D15" s="17">
        <v>1.27</v>
      </c>
      <c r="E15">
        <f t="shared" si="0"/>
        <v>132.54593175853006</v>
      </c>
    </row>
    <row r="16" spans="1:5" x14ac:dyDescent="0.25">
      <c r="A16">
        <v>1964.8950131233594</v>
      </c>
      <c r="B16">
        <v>12.38</v>
      </c>
      <c r="C16">
        <v>160.99</v>
      </c>
      <c r="D16" s="17">
        <v>1.33</v>
      </c>
      <c r="E16">
        <f t="shared" si="0"/>
        <v>132.54593175853029</v>
      </c>
    </row>
    <row r="17" spans="1:5" x14ac:dyDescent="0.25">
      <c r="A17">
        <v>2097.4409448818897</v>
      </c>
      <c r="B17">
        <v>13.56</v>
      </c>
      <c r="C17">
        <v>152.13999999999999</v>
      </c>
      <c r="D17" s="17">
        <v>1.71</v>
      </c>
      <c r="E17">
        <f t="shared" si="0"/>
        <v>132.21784776902905</v>
      </c>
    </row>
    <row r="18" spans="1:5" x14ac:dyDescent="0.25">
      <c r="A18">
        <v>2229.6587926509187</v>
      </c>
      <c r="B18">
        <v>14.3</v>
      </c>
      <c r="C18">
        <v>144.13999999999999</v>
      </c>
      <c r="D18" s="17">
        <v>1.53</v>
      </c>
      <c r="E18">
        <f t="shared" si="0"/>
        <v>132.54593175853006</v>
      </c>
    </row>
    <row r="19" spans="1:5" x14ac:dyDescent="0.25">
      <c r="A19">
        <v>2362.2047244094488</v>
      </c>
      <c r="B19">
        <v>15.63</v>
      </c>
      <c r="C19">
        <v>138.03</v>
      </c>
      <c r="D19" s="17">
        <v>1.53</v>
      </c>
      <c r="E19">
        <f t="shared" si="0"/>
        <v>132.54593175853006</v>
      </c>
    </row>
    <row r="20" spans="1:5" x14ac:dyDescent="0.25">
      <c r="A20">
        <v>2494.7506561679788</v>
      </c>
      <c r="B20">
        <v>18.5</v>
      </c>
      <c r="C20">
        <v>128.65</v>
      </c>
      <c r="D20" s="17">
        <v>2.95</v>
      </c>
      <c r="E20">
        <f t="shared" si="0"/>
        <v>132.21784776902905</v>
      </c>
    </row>
    <row r="21" spans="1:5" x14ac:dyDescent="0.25">
      <c r="A21">
        <v>2626.9685039370079</v>
      </c>
      <c r="B21">
        <v>21.63</v>
      </c>
      <c r="C21">
        <v>122.01</v>
      </c>
      <c r="D21" s="17">
        <v>2.88</v>
      </c>
      <c r="E21">
        <f t="shared" si="0"/>
        <v>132.54593175853006</v>
      </c>
    </row>
    <row r="22" spans="1:5" x14ac:dyDescent="0.25">
      <c r="A22">
        <v>2759.5144356955379</v>
      </c>
      <c r="B22">
        <v>23.86</v>
      </c>
      <c r="C22">
        <v>117.08</v>
      </c>
      <c r="D22" s="17">
        <v>2.1800000000000002</v>
      </c>
      <c r="E22">
        <f t="shared" si="0"/>
        <v>132.54593175853006</v>
      </c>
    </row>
    <row r="23" spans="1:5" x14ac:dyDescent="0.25">
      <c r="A23">
        <v>2892.060367454068</v>
      </c>
      <c r="B23">
        <v>26.84</v>
      </c>
      <c r="C23">
        <v>113.98</v>
      </c>
      <c r="D23" s="17">
        <v>2.42</v>
      </c>
      <c r="E23">
        <f t="shared" si="0"/>
        <v>132.21784776902859</v>
      </c>
    </row>
    <row r="24" spans="1:5" x14ac:dyDescent="0.25">
      <c r="A24">
        <v>3024.2782152230966</v>
      </c>
      <c r="B24">
        <v>25.33</v>
      </c>
      <c r="C24">
        <v>116.92</v>
      </c>
      <c r="D24" s="17">
        <v>1.48</v>
      </c>
      <c r="E24">
        <f t="shared" si="0"/>
        <v>132.54593175853051</v>
      </c>
    </row>
    <row r="25" spans="1:5" x14ac:dyDescent="0.25">
      <c r="A25">
        <v>3156.8241469816271</v>
      </c>
      <c r="B25">
        <v>22.47</v>
      </c>
      <c r="C25">
        <v>119.01</v>
      </c>
      <c r="D25" s="17">
        <v>2.21</v>
      </c>
      <c r="E25">
        <f t="shared" si="0"/>
        <v>132.54593175853006</v>
      </c>
    </row>
    <row r="26" spans="1:5" x14ac:dyDescent="0.25">
      <c r="A26">
        <v>3289.3700787401572</v>
      </c>
      <c r="B26">
        <v>19.82</v>
      </c>
      <c r="C26">
        <v>122.15</v>
      </c>
      <c r="D26" s="17">
        <v>2.14</v>
      </c>
      <c r="E26">
        <f t="shared" si="0"/>
        <v>132.54593175853051</v>
      </c>
    </row>
    <row r="27" spans="1:5" x14ac:dyDescent="0.25">
      <c r="A27">
        <v>3421.9160104986877</v>
      </c>
      <c r="B27">
        <v>17.2</v>
      </c>
      <c r="C27">
        <v>122.87</v>
      </c>
      <c r="D27" s="17">
        <v>1.95</v>
      </c>
      <c r="E27">
        <f t="shared" si="0"/>
        <v>132.21784776902859</v>
      </c>
    </row>
    <row r="28" spans="1:5" x14ac:dyDescent="0.25">
      <c r="A28">
        <v>3554.1338582677163</v>
      </c>
      <c r="B28">
        <v>15</v>
      </c>
      <c r="C28">
        <v>123.11</v>
      </c>
      <c r="D28" s="17">
        <v>1.64</v>
      </c>
      <c r="E28">
        <f t="shared" si="0"/>
        <v>132.54593175853051</v>
      </c>
    </row>
    <row r="29" spans="1:5" x14ac:dyDescent="0.25">
      <c r="A29">
        <v>3686.6797900262468</v>
      </c>
      <c r="B29">
        <v>17.73</v>
      </c>
      <c r="C29">
        <v>118.94</v>
      </c>
      <c r="D29" s="17">
        <v>2.21</v>
      </c>
      <c r="E29">
        <f t="shared" si="0"/>
        <v>132.5459317585296</v>
      </c>
    </row>
    <row r="30" spans="1:5" x14ac:dyDescent="0.25">
      <c r="A30">
        <v>3819.2257217847764</v>
      </c>
      <c r="B30">
        <v>21.77</v>
      </c>
      <c r="C30">
        <v>113.96</v>
      </c>
      <c r="D30" s="17">
        <v>3.25</v>
      </c>
      <c r="E30">
        <f t="shared" si="0"/>
        <v>132.2178477690295</v>
      </c>
    </row>
    <row r="31" spans="1:5" x14ac:dyDescent="0.25">
      <c r="A31">
        <v>3951.4435695538059</v>
      </c>
      <c r="B31">
        <v>26.13</v>
      </c>
      <c r="C31">
        <v>110.24</v>
      </c>
      <c r="D31" s="17">
        <v>3.43</v>
      </c>
      <c r="E31">
        <f t="shared" si="0"/>
        <v>132.5459317585296</v>
      </c>
    </row>
    <row r="32" spans="1:5" x14ac:dyDescent="0.25">
      <c r="A32">
        <v>4083.9895013123355</v>
      </c>
      <c r="B32">
        <v>29.6</v>
      </c>
      <c r="C32">
        <v>108.19</v>
      </c>
      <c r="D32" s="17">
        <v>2.67</v>
      </c>
      <c r="E32">
        <f t="shared" si="0"/>
        <v>132.54593175853051</v>
      </c>
    </row>
    <row r="33" spans="1:5" x14ac:dyDescent="0.25">
      <c r="A33">
        <v>4216.535433070866</v>
      </c>
      <c r="B33">
        <v>31.04</v>
      </c>
      <c r="C33">
        <v>109.95</v>
      </c>
      <c r="D33" s="17">
        <v>1.26</v>
      </c>
      <c r="E33">
        <f t="shared" si="0"/>
        <v>132.54593175853006</v>
      </c>
    </row>
    <row r="34" spans="1:5" x14ac:dyDescent="0.25">
      <c r="A34">
        <v>4349.0813648293961</v>
      </c>
      <c r="B34">
        <v>28.6</v>
      </c>
      <c r="C34">
        <v>112.14</v>
      </c>
      <c r="D34" s="17">
        <v>1.98</v>
      </c>
      <c r="E34">
        <f t="shared" si="0"/>
        <v>132.2178477690295</v>
      </c>
    </row>
    <row r="35" spans="1:5" x14ac:dyDescent="0.25">
      <c r="A35">
        <v>4481.2992125984256</v>
      </c>
      <c r="B35">
        <v>25.5</v>
      </c>
      <c r="C35">
        <v>114.9</v>
      </c>
      <c r="D35" s="17">
        <v>2.4900000000000002</v>
      </c>
      <c r="E35">
        <f t="shared" si="0"/>
        <v>128.28083989501283</v>
      </c>
    </row>
    <row r="36" spans="1:5" x14ac:dyDescent="0.25">
      <c r="A36">
        <v>4609.5800524934384</v>
      </c>
      <c r="B36">
        <v>29.75</v>
      </c>
      <c r="C36">
        <v>114.66</v>
      </c>
      <c r="D36" s="17">
        <v>3.26</v>
      </c>
      <c r="E36">
        <f t="shared" si="0"/>
        <v>4.265091863516318</v>
      </c>
    </row>
    <row r="37" spans="1:5" x14ac:dyDescent="0.25">
      <c r="A37">
        <v>4613.8451443569547</v>
      </c>
      <c r="B37">
        <v>29.89</v>
      </c>
      <c r="C37">
        <v>114.65</v>
      </c>
      <c r="D37" s="17">
        <v>3.26</v>
      </c>
      <c r="E37">
        <f t="shared" si="0"/>
        <v>132.21784776902859</v>
      </c>
    </row>
    <row r="38" spans="1:5" x14ac:dyDescent="0.25">
      <c r="A38">
        <v>4746.0629921259833</v>
      </c>
      <c r="B38">
        <v>31.1</v>
      </c>
      <c r="C38">
        <v>113.78</v>
      </c>
      <c r="D38" s="17">
        <v>0.96</v>
      </c>
      <c r="E38">
        <f t="shared" si="0"/>
        <v>132.54593175853097</v>
      </c>
    </row>
    <row r="39" spans="1:5" x14ac:dyDescent="0.25">
      <c r="A39">
        <v>4878.6089238845143</v>
      </c>
      <c r="B39">
        <v>31.91</v>
      </c>
      <c r="C39">
        <v>113.02</v>
      </c>
      <c r="D39" s="17">
        <v>0.67</v>
      </c>
      <c r="E39">
        <f t="shared" si="0"/>
        <v>132.21784776902859</v>
      </c>
    </row>
    <row r="40" spans="1:5" x14ac:dyDescent="0.25">
      <c r="A40">
        <v>5010.8267716535429</v>
      </c>
      <c r="B40">
        <v>31.93</v>
      </c>
      <c r="C40">
        <v>113.02</v>
      </c>
      <c r="D40" s="17">
        <v>0.01</v>
      </c>
      <c r="E40">
        <f t="shared" si="0"/>
        <v>132.54593175853006</v>
      </c>
    </row>
    <row r="41" spans="1:5" x14ac:dyDescent="0.25">
      <c r="A41">
        <v>5143.372703412073</v>
      </c>
      <c r="B41">
        <v>32.67</v>
      </c>
      <c r="C41">
        <v>110.91</v>
      </c>
      <c r="D41" s="17">
        <v>1</v>
      </c>
      <c r="E41">
        <f t="shared" si="0"/>
        <v>132.2178477690295</v>
      </c>
    </row>
    <row r="42" spans="1:5" x14ac:dyDescent="0.25">
      <c r="A42">
        <v>5275.5905511811025</v>
      </c>
      <c r="B42">
        <v>33.69</v>
      </c>
      <c r="C42">
        <v>107.7</v>
      </c>
      <c r="D42" s="17">
        <v>1.51</v>
      </c>
      <c r="E42">
        <f t="shared" si="0"/>
        <v>132.54593175853006</v>
      </c>
    </row>
    <row r="43" spans="1:5" x14ac:dyDescent="0.25">
      <c r="A43">
        <v>5408.1364829396325</v>
      </c>
      <c r="B43">
        <v>34.24</v>
      </c>
      <c r="C43">
        <v>106.15</v>
      </c>
      <c r="D43" s="17">
        <v>0.76</v>
      </c>
      <c r="E43">
        <f t="shared" si="0"/>
        <v>132.54593175853006</v>
      </c>
    </row>
    <row r="44" spans="1:5" x14ac:dyDescent="0.25">
      <c r="A44">
        <v>5540.6824146981626</v>
      </c>
      <c r="B44">
        <v>34.99</v>
      </c>
      <c r="C44">
        <v>103.16</v>
      </c>
      <c r="D44" s="17">
        <v>1.38</v>
      </c>
      <c r="E44">
        <f t="shared" si="0"/>
        <v>132.21784776902859</v>
      </c>
    </row>
    <row r="45" spans="1:5" x14ac:dyDescent="0.25">
      <c r="A45">
        <v>5672.9002624671912</v>
      </c>
      <c r="B45">
        <v>35.880000000000003</v>
      </c>
      <c r="C45">
        <v>101.36</v>
      </c>
      <c r="D45" s="17">
        <v>1.02</v>
      </c>
      <c r="E45">
        <f t="shared" si="0"/>
        <v>132.54593175853006</v>
      </c>
    </row>
    <row r="46" spans="1:5" x14ac:dyDescent="0.25">
      <c r="A46">
        <v>5805.4461942257212</v>
      </c>
      <c r="B46">
        <v>35.93</v>
      </c>
      <c r="C46">
        <v>103.37</v>
      </c>
      <c r="D46" s="17">
        <v>0.88</v>
      </c>
      <c r="E46">
        <f t="shared" si="0"/>
        <v>132.21784776902859</v>
      </c>
    </row>
    <row r="47" spans="1:5" x14ac:dyDescent="0.25">
      <c r="A47">
        <v>5937.6640419947498</v>
      </c>
      <c r="B47">
        <v>35.950000000000003</v>
      </c>
      <c r="C47">
        <v>104.77</v>
      </c>
      <c r="D47" s="17">
        <v>0.61</v>
      </c>
      <c r="E47">
        <f t="shared" si="0"/>
        <v>132.54593175853097</v>
      </c>
    </row>
    <row r="48" spans="1:5" x14ac:dyDescent="0.25">
      <c r="A48">
        <v>6070.2099737532808</v>
      </c>
      <c r="B48">
        <v>35.83</v>
      </c>
      <c r="C48">
        <v>106.25</v>
      </c>
      <c r="D48" s="17">
        <v>0.65</v>
      </c>
      <c r="E48">
        <f t="shared" si="0"/>
        <v>132.54593175853006</v>
      </c>
    </row>
    <row r="49" spans="1:5" x14ac:dyDescent="0.25">
      <c r="A49">
        <v>6202.7559055118109</v>
      </c>
      <c r="B49">
        <v>36.049999999999997</v>
      </c>
      <c r="C49">
        <v>109.56</v>
      </c>
      <c r="D49" s="17">
        <v>1.45</v>
      </c>
      <c r="E49">
        <f t="shared" si="0"/>
        <v>132.21784776902859</v>
      </c>
    </row>
    <row r="50" spans="1:5" x14ac:dyDescent="0.25">
      <c r="A50">
        <v>6334.9737532808394</v>
      </c>
      <c r="B50">
        <v>36.799999999999997</v>
      </c>
      <c r="C50">
        <v>111.45</v>
      </c>
      <c r="D50" s="17">
        <v>1</v>
      </c>
      <c r="E50">
        <f t="shared" si="0"/>
        <v>132.54593175853006</v>
      </c>
    </row>
    <row r="51" spans="1:5" x14ac:dyDescent="0.25">
      <c r="A51">
        <v>6467.5196850393695</v>
      </c>
      <c r="B51">
        <v>36.159999999999997</v>
      </c>
      <c r="C51">
        <v>113.43</v>
      </c>
      <c r="D51" s="17">
        <v>0.99</v>
      </c>
      <c r="E51">
        <f t="shared" si="0"/>
        <v>132.54593175853097</v>
      </c>
    </row>
    <row r="52" spans="1:5" x14ac:dyDescent="0.25">
      <c r="A52">
        <v>6600.0656167979005</v>
      </c>
      <c r="B52">
        <v>35.9</v>
      </c>
      <c r="C52">
        <v>113.73</v>
      </c>
      <c r="D52" s="17">
        <v>0.23</v>
      </c>
      <c r="E52">
        <f t="shared" si="0"/>
        <v>132.21784776902859</v>
      </c>
    </row>
    <row r="53" spans="1:5" x14ac:dyDescent="0.25">
      <c r="A53">
        <v>6732.2834645669291</v>
      </c>
      <c r="B53">
        <v>34.880000000000003</v>
      </c>
      <c r="C53">
        <v>114.41</v>
      </c>
      <c r="D53" s="17">
        <v>0.81</v>
      </c>
      <c r="E53">
        <f t="shared" si="0"/>
        <v>132.54593175853006</v>
      </c>
    </row>
    <row r="54" spans="1:5" x14ac:dyDescent="0.25">
      <c r="A54">
        <v>6864.8293963254591</v>
      </c>
      <c r="B54">
        <v>33.5</v>
      </c>
      <c r="C54">
        <v>112.95</v>
      </c>
      <c r="D54" s="17">
        <v>1.19</v>
      </c>
      <c r="E54">
        <f t="shared" si="0"/>
        <v>132.21784776902768</v>
      </c>
    </row>
    <row r="55" spans="1:5" x14ac:dyDescent="0.25">
      <c r="A55">
        <v>6997.0472440944868</v>
      </c>
      <c r="B55">
        <v>32.25</v>
      </c>
      <c r="C55">
        <v>110.97</v>
      </c>
      <c r="D55" s="17">
        <v>1.23</v>
      </c>
      <c r="E55">
        <f t="shared" si="0"/>
        <v>132.2178477690295</v>
      </c>
    </row>
    <row r="56" spans="1:5" x14ac:dyDescent="0.25">
      <c r="A56">
        <v>7129.2650918635163</v>
      </c>
      <c r="B56">
        <v>32.85</v>
      </c>
      <c r="C56">
        <v>108.23</v>
      </c>
      <c r="D56" s="17">
        <v>1.18</v>
      </c>
      <c r="E56">
        <f t="shared" si="0"/>
        <v>132.54593175853097</v>
      </c>
    </row>
    <row r="57" spans="1:5" x14ac:dyDescent="0.25">
      <c r="A57">
        <v>7261.8110236220473</v>
      </c>
      <c r="B57">
        <v>32.96</v>
      </c>
      <c r="C57">
        <v>103.95</v>
      </c>
      <c r="D57" s="17">
        <v>1.73</v>
      </c>
      <c r="E57">
        <f t="shared" si="0"/>
        <v>132.21784776902768</v>
      </c>
    </row>
    <row r="58" spans="1:5" x14ac:dyDescent="0.25">
      <c r="A58">
        <v>7394.028871391075</v>
      </c>
      <c r="B58">
        <v>33.130000000000003</v>
      </c>
      <c r="C58">
        <v>101.52</v>
      </c>
      <c r="D58" s="17">
        <v>0.99</v>
      </c>
      <c r="E58">
        <f t="shared" si="0"/>
        <v>132.54593175853097</v>
      </c>
    </row>
    <row r="59" spans="1:5" x14ac:dyDescent="0.25">
      <c r="A59">
        <v>7526.5748031496059</v>
      </c>
      <c r="B59">
        <v>33.06</v>
      </c>
      <c r="C59">
        <v>98.75</v>
      </c>
      <c r="D59" s="17">
        <v>1.1200000000000001</v>
      </c>
      <c r="E59">
        <f t="shared" si="0"/>
        <v>132.2178477690295</v>
      </c>
    </row>
    <row r="60" spans="1:5" x14ac:dyDescent="0.25">
      <c r="A60">
        <v>7658.7926509186354</v>
      </c>
      <c r="B60">
        <v>33.270000000000003</v>
      </c>
      <c r="C60">
        <v>95.46</v>
      </c>
      <c r="D60" s="17">
        <v>1.35</v>
      </c>
      <c r="E60">
        <f t="shared" si="0"/>
        <v>132.54593175853006</v>
      </c>
    </row>
    <row r="61" spans="1:5" x14ac:dyDescent="0.25">
      <c r="A61">
        <v>7791.3385826771655</v>
      </c>
      <c r="B61">
        <v>33.479999999999997</v>
      </c>
      <c r="C61">
        <v>93.92</v>
      </c>
      <c r="D61" s="17">
        <v>0.65</v>
      </c>
      <c r="E61">
        <f t="shared" si="0"/>
        <v>132.54593175852915</v>
      </c>
    </row>
    <row r="62" spans="1:5" x14ac:dyDescent="0.25">
      <c r="A62">
        <v>7923.8845144356947</v>
      </c>
      <c r="B62">
        <v>33.450000000000003</v>
      </c>
      <c r="C62">
        <v>93.04</v>
      </c>
      <c r="D62" s="17">
        <v>0.36</v>
      </c>
      <c r="E62">
        <f t="shared" si="0"/>
        <v>132.54593175853006</v>
      </c>
    </row>
    <row r="63" spans="1:5" x14ac:dyDescent="0.25">
      <c r="A63">
        <v>8056.4304461942247</v>
      </c>
      <c r="B63">
        <v>33.33</v>
      </c>
      <c r="C63">
        <v>91.93</v>
      </c>
      <c r="D63" s="17">
        <v>0.46</v>
      </c>
      <c r="E63">
        <f t="shared" si="0"/>
        <v>132.54593175853097</v>
      </c>
    </row>
    <row r="64" spans="1:5" x14ac:dyDescent="0.25">
      <c r="A64">
        <v>8188.9763779527557</v>
      </c>
      <c r="B64">
        <v>32.61</v>
      </c>
      <c r="C64">
        <v>92.01</v>
      </c>
      <c r="D64" s="17">
        <v>0.54</v>
      </c>
      <c r="E64">
        <f t="shared" si="0"/>
        <v>132.2178477690295</v>
      </c>
    </row>
    <row r="65" spans="1:5" x14ac:dyDescent="0.25">
      <c r="A65">
        <v>8321.1942257217852</v>
      </c>
      <c r="B65">
        <v>31.9</v>
      </c>
      <c r="C65">
        <v>90.38</v>
      </c>
      <c r="D65" s="17">
        <v>0.84</v>
      </c>
      <c r="E65">
        <f t="shared" si="0"/>
        <v>132.54593175852824</v>
      </c>
    </row>
    <row r="66" spans="1:5" x14ac:dyDescent="0.25">
      <c r="A66">
        <v>8453.7401574803134</v>
      </c>
      <c r="B66">
        <v>31.49</v>
      </c>
      <c r="C66">
        <v>87.08</v>
      </c>
      <c r="D66" s="17">
        <v>1.32</v>
      </c>
      <c r="E66">
        <f t="shared" si="0"/>
        <v>132.54593175853188</v>
      </c>
    </row>
    <row r="67" spans="1:5" x14ac:dyDescent="0.25">
      <c r="A67">
        <v>8586.2860892388453</v>
      </c>
      <c r="B67">
        <v>31.21</v>
      </c>
      <c r="C67">
        <v>84.61</v>
      </c>
      <c r="D67" s="17">
        <v>0.98</v>
      </c>
      <c r="E67">
        <f t="shared" ref="E67:E101" si="1">A68-A67</f>
        <v>132.21784776902859</v>
      </c>
    </row>
    <row r="68" spans="1:5" x14ac:dyDescent="0.25">
      <c r="A68">
        <v>8718.5039370078739</v>
      </c>
      <c r="B68">
        <v>31.29</v>
      </c>
      <c r="C68">
        <v>83.98</v>
      </c>
      <c r="D68" s="17">
        <v>0.25</v>
      </c>
      <c r="E68">
        <f t="shared" si="1"/>
        <v>132.54593175853006</v>
      </c>
    </row>
    <row r="69" spans="1:5" x14ac:dyDescent="0.25">
      <c r="A69">
        <v>8851.049868766404</v>
      </c>
      <c r="B69">
        <v>31.42</v>
      </c>
      <c r="C69">
        <v>85.86</v>
      </c>
      <c r="D69" s="17">
        <v>0.73</v>
      </c>
      <c r="E69">
        <f t="shared" si="1"/>
        <v>132.54593175853006</v>
      </c>
    </row>
    <row r="70" spans="1:5" x14ac:dyDescent="0.25">
      <c r="A70">
        <v>8983.595800524934</v>
      </c>
      <c r="B70">
        <v>31.03</v>
      </c>
      <c r="C70">
        <v>84.46</v>
      </c>
      <c r="D70" s="17">
        <v>0.61</v>
      </c>
      <c r="E70">
        <f t="shared" si="1"/>
        <v>122.3753280839901</v>
      </c>
    </row>
    <row r="71" spans="1:5" x14ac:dyDescent="0.25">
      <c r="A71" s="1">
        <v>9105.9711286089241</v>
      </c>
      <c r="B71">
        <v>30.68</v>
      </c>
      <c r="C71">
        <v>81.14</v>
      </c>
      <c r="D71" s="17">
        <v>1.4</v>
      </c>
      <c r="E71">
        <f t="shared" si="1"/>
        <v>45.603674540681823</v>
      </c>
    </row>
    <row r="72" spans="1:5" x14ac:dyDescent="0.25">
      <c r="A72" s="1">
        <v>9151.5748031496059</v>
      </c>
      <c r="B72">
        <v>30.65</v>
      </c>
      <c r="C72">
        <v>80.78</v>
      </c>
      <c r="D72" s="17">
        <v>0.4</v>
      </c>
      <c r="E72">
        <f t="shared" si="1"/>
        <v>131.88976377952713</v>
      </c>
    </row>
    <row r="73" spans="1:5" x14ac:dyDescent="0.25">
      <c r="A73" s="1">
        <v>9283.4645669291331</v>
      </c>
      <c r="B73" s="1">
        <v>30.89</v>
      </c>
      <c r="C73" s="10">
        <v>78.69</v>
      </c>
      <c r="D73">
        <v>0.82</v>
      </c>
      <c r="E73">
        <f t="shared" si="1"/>
        <v>122.3753280839901</v>
      </c>
    </row>
    <row r="74" spans="1:5" x14ac:dyDescent="0.25">
      <c r="A74" s="1">
        <v>9405.8398950131232</v>
      </c>
      <c r="B74" s="1">
        <v>30.86</v>
      </c>
      <c r="C74" s="10">
        <v>77.5</v>
      </c>
      <c r="D74">
        <v>0.49</v>
      </c>
      <c r="E74">
        <f t="shared" si="1"/>
        <v>123.03149606299303</v>
      </c>
    </row>
    <row r="75" spans="1:5" x14ac:dyDescent="0.25">
      <c r="A75" s="1">
        <v>9528.8713910761162</v>
      </c>
      <c r="B75" s="1">
        <v>31.2</v>
      </c>
      <c r="C75" s="10">
        <v>77.010000000000005</v>
      </c>
      <c r="D75">
        <v>0.34</v>
      </c>
      <c r="E75">
        <f t="shared" si="1"/>
        <v>29.199475065615843</v>
      </c>
    </row>
    <row r="76" spans="1:5" x14ac:dyDescent="0.25">
      <c r="A76" s="1">
        <v>9558.070866141732</v>
      </c>
      <c r="B76" s="1">
        <v>31.86</v>
      </c>
      <c r="C76" s="10">
        <v>76.7</v>
      </c>
      <c r="D76">
        <v>2.29</v>
      </c>
      <c r="E76">
        <f t="shared" si="1"/>
        <v>25.262467191600081</v>
      </c>
    </row>
    <row r="77" spans="1:5" x14ac:dyDescent="0.25">
      <c r="A77" s="1">
        <v>9583.3333333333321</v>
      </c>
      <c r="B77" s="1">
        <v>32.14</v>
      </c>
      <c r="C77" s="10">
        <v>76.569999999999993</v>
      </c>
      <c r="D77">
        <v>1.1200000000000001</v>
      </c>
      <c r="E77">
        <f t="shared" si="1"/>
        <v>21.981627296587249</v>
      </c>
    </row>
    <row r="78" spans="1:5" x14ac:dyDescent="0.25">
      <c r="A78" s="1">
        <v>9605.3149606299194</v>
      </c>
      <c r="B78" s="1">
        <v>32.380000000000003</v>
      </c>
      <c r="C78" s="10">
        <v>76.45</v>
      </c>
      <c r="D78">
        <v>1.1200000000000001</v>
      </c>
      <c r="E78">
        <f t="shared" si="1"/>
        <v>88.254593175854097</v>
      </c>
    </row>
    <row r="79" spans="1:5" x14ac:dyDescent="0.25">
      <c r="A79" s="1">
        <v>9693.5695538057735</v>
      </c>
      <c r="B79" s="1">
        <v>34.03</v>
      </c>
      <c r="C79" s="10">
        <v>71.62</v>
      </c>
      <c r="D79">
        <v>3.48</v>
      </c>
      <c r="E79">
        <f t="shared" si="1"/>
        <v>133.20209973753299</v>
      </c>
    </row>
    <row r="80" spans="1:5" x14ac:dyDescent="0.25">
      <c r="A80" s="1">
        <v>9826.7716535433065</v>
      </c>
      <c r="B80" s="1">
        <v>36.51</v>
      </c>
      <c r="C80" s="10">
        <v>61.44</v>
      </c>
      <c r="D80">
        <v>4.7</v>
      </c>
      <c r="E80">
        <f t="shared" si="1"/>
        <v>135.17060367454178</v>
      </c>
    </row>
    <row r="81" spans="1:5" x14ac:dyDescent="0.25">
      <c r="A81" s="1">
        <v>9961.9422572178482</v>
      </c>
      <c r="B81" s="1">
        <v>36.770000000000003</v>
      </c>
      <c r="C81" s="10">
        <v>55.01</v>
      </c>
      <c r="D81">
        <v>2.8</v>
      </c>
      <c r="E81">
        <f t="shared" si="1"/>
        <v>132.21784776902678</v>
      </c>
    </row>
    <row r="82" spans="1:5" x14ac:dyDescent="0.25">
      <c r="A82" s="1">
        <v>10094.160104986875</v>
      </c>
      <c r="B82" s="1">
        <v>37.729999999999997</v>
      </c>
      <c r="C82" s="10">
        <v>48.33</v>
      </c>
      <c r="D82">
        <v>3.09</v>
      </c>
      <c r="E82">
        <f t="shared" si="1"/>
        <v>132.87401574803152</v>
      </c>
    </row>
    <row r="83" spans="1:5" x14ac:dyDescent="0.25">
      <c r="A83" s="1">
        <v>10227.034120734907</v>
      </c>
      <c r="B83" s="1">
        <v>37.11</v>
      </c>
      <c r="C83" s="10">
        <v>43.61</v>
      </c>
      <c r="D83">
        <v>2.1800000000000002</v>
      </c>
      <c r="E83">
        <f t="shared" si="1"/>
        <v>132.21784776903041</v>
      </c>
    </row>
    <row r="84" spans="1:5" x14ac:dyDescent="0.25">
      <c r="A84" s="1">
        <v>10359.251968503937</v>
      </c>
      <c r="B84" s="1">
        <v>35.729999999999997</v>
      </c>
      <c r="C84" s="10">
        <v>34.79</v>
      </c>
      <c r="D84">
        <v>4.0199999999999996</v>
      </c>
      <c r="E84">
        <f t="shared" si="1"/>
        <v>129.59317585301869</v>
      </c>
    </row>
    <row r="85" spans="1:5" x14ac:dyDescent="0.25">
      <c r="A85" s="1">
        <v>10488.845144356956</v>
      </c>
      <c r="B85" s="1">
        <v>34.200000000000003</v>
      </c>
      <c r="C85" s="10">
        <v>28.91</v>
      </c>
      <c r="D85">
        <v>2.81</v>
      </c>
      <c r="E85">
        <f t="shared" si="1"/>
        <v>130.90551181102273</v>
      </c>
    </row>
    <row r="86" spans="1:5" x14ac:dyDescent="0.25">
      <c r="A86" s="1">
        <v>10619.750656167978</v>
      </c>
      <c r="B86" s="1">
        <v>31.59</v>
      </c>
      <c r="C86" s="10">
        <v>21.36</v>
      </c>
      <c r="D86">
        <v>3.66</v>
      </c>
      <c r="E86">
        <f t="shared" si="1"/>
        <v>55.446194225722138</v>
      </c>
    </row>
    <row r="87" spans="1:5" x14ac:dyDescent="0.25">
      <c r="A87" s="1">
        <v>10675.196850393701</v>
      </c>
      <c r="B87" s="1">
        <v>30.18</v>
      </c>
      <c r="C87" s="10">
        <v>19.04</v>
      </c>
      <c r="D87">
        <v>3.27</v>
      </c>
      <c r="E87">
        <f t="shared" si="1"/>
        <v>80.380577427822573</v>
      </c>
    </row>
    <row r="88" spans="1:5" x14ac:dyDescent="0.25">
      <c r="A88" s="1">
        <v>10755.577427821523</v>
      </c>
      <c r="B88" s="1">
        <v>28.32</v>
      </c>
      <c r="C88" s="10">
        <v>16.57</v>
      </c>
      <c r="D88">
        <v>2.71</v>
      </c>
      <c r="E88">
        <f t="shared" si="1"/>
        <v>133.53018372703264</v>
      </c>
    </row>
    <row r="89" spans="1:5" x14ac:dyDescent="0.25">
      <c r="A89" s="1">
        <v>10889.107611548556</v>
      </c>
      <c r="B89" s="1">
        <v>30.91</v>
      </c>
      <c r="C89" s="10">
        <v>22.37</v>
      </c>
      <c r="D89">
        <v>2.85</v>
      </c>
      <c r="E89">
        <f t="shared" si="1"/>
        <v>131.88976377952713</v>
      </c>
    </row>
    <row r="90" spans="1:5" x14ac:dyDescent="0.25">
      <c r="A90" s="1">
        <v>11020.997375328083</v>
      </c>
      <c r="B90" s="1">
        <v>34.92</v>
      </c>
      <c r="C90" s="10">
        <v>27.52</v>
      </c>
      <c r="D90">
        <v>3.64</v>
      </c>
      <c r="E90">
        <f t="shared" si="1"/>
        <v>128.93700787401576</v>
      </c>
    </row>
    <row r="91" spans="1:5" x14ac:dyDescent="0.25">
      <c r="A91" s="1">
        <v>11149.934383202099</v>
      </c>
      <c r="B91" s="1">
        <v>40.44</v>
      </c>
      <c r="C91" s="10">
        <v>30.9</v>
      </c>
      <c r="D91">
        <v>4.5</v>
      </c>
      <c r="E91">
        <f t="shared" si="1"/>
        <v>134.84251968504032</v>
      </c>
    </row>
    <row r="92" spans="1:5" x14ac:dyDescent="0.25">
      <c r="A92" s="1">
        <v>11284.776902887139</v>
      </c>
      <c r="B92" s="1">
        <v>44.73</v>
      </c>
      <c r="C92" s="10">
        <v>31.42</v>
      </c>
      <c r="D92">
        <v>3.14</v>
      </c>
      <c r="E92">
        <f t="shared" si="1"/>
        <v>130.24934383202162</v>
      </c>
    </row>
    <row r="93" spans="1:5" x14ac:dyDescent="0.25">
      <c r="A93" s="1">
        <v>11415.026246719161</v>
      </c>
      <c r="B93" s="1">
        <v>47.93</v>
      </c>
      <c r="C93" s="10">
        <v>28.18</v>
      </c>
      <c r="D93">
        <v>2.99</v>
      </c>
      <c r="E93">
        <f t="shared" si="1"/>
        <v>134.8425196850385</v>
      </c>
    </row>
    <row r="94" spans="1:5" x14ac:dyDescent="0.25">
      <c r="A94" s="1">
        <v>11549.868766404199</v>
      </c>
      <c r="B94" s="1">
        <v>50.65</v>
      </c>
      <c r="C94" s="10">
        <v>26.17</v>
      </c>
      <c r="D94">
        <v>2.2799999999999998</v>
      </c>
      <c r="E94">
        <f t="shared" si="1"/>
        <v>129.59317585301869</v>
      </c>
    </row>
    <row r="95" spans="1:5" x14ac:dyDescent="0.25">
      <c r="A95" s="1">
        <v>11679.461942257218</v>
      </c>
      <c r="B95" s="1">
        <v>53.98</v>
      </c>
      <c r="C95" s="10">
        <v>23.14</v>
      </c>
      <c r="D95">
        <v>3.11</v>
      </c>
      <c r="E95">
        <f t="shared" si="1"/>
        <v>137.13910761154693</v>
      </c>
    </row>
    <row r="96" spans="1:5" x14ac:dyDescent="0.25">
      <c r="A96" s="1">
        <v>11816.601049868765</v>
      </c>
      <c r="B96" s="1">
        <v>54.71</v>
      </c>
      <c r="C96" s="10">
        <v>22.31</v>
      </c>
      <c r="D96">
        <v>0.71</v>
      </c>
      <c r="E96">
        <f t="shared" si="1"/>
        <v>132.54593175853188</v>
      </c>
    </row>
    <row r="97" spans="1:5" x14ac:dyDescent="0.25">
      <c r="A97" s="1">
        <v>11949.146981627297</v>
      </c>
      <c r="B97" s="1">
        <v>54.84</v>
      </c>
      <c r="C97" s="10">
        <v>22.15</v>
      </c>
      <c r="D97">
        <v>0.14000000000000001</v>
      </c>
      <c r="E97">
        <f t="shared" si="1"/>
        <v>132.21784776902859</v>
      </c>
    </row>
    <row r="98" spans="1:5" x14ac:dyDescent="0.25">
      <c r="A98" s="1">
        <v>12081.364829396325</v>
      </c>
      <c r="B98" s="1">
        <v>55.13</v>
      </c>
      <c r="C98" s="10">
        <v>22.24</v>
      </c>
      <c r="D98">
        <v>0.22</v>
      </c>
      <c r="E98">
        <f t="shared" si="1"/>
        <v>132.87401574803152</v>
      </c>
    </row>
    <row r="99" spans="1:5" x14ac:dyDescent="0.25">
      <c r="A99" s="1">
        <v>12214.238845144357</v>
      </c>
      <c r="B99" s="1">
        <v>53.47</v>
      </c>
      <c r="C99" s="10">
        <v>22.04</v>
      </c>
      <c r="D99">
        <v>1.24</v>
      </c>
      <c r="E99">
        <f t="shared" si="1"/>
        <v>127.6246719160099</v>
      </c>
    </row>
    <row r="100" spans="1:5" x14ac:dyDescent="0.25">
      <c r="A100" s="1">
        <v>12341.863517060367</v>
      </c>
      <c r="B100" s="1">
        <v>52.67</v>
      </c>
      <c r="C100" s="10">
        <v>22.04</v>
      </c>
      <c r="D100">
        <v>0.62</v>
      </c>
      <c r="E100">
        <f t="shared" si="1"/>
        <v>92.519685039369506</v>
      </c>
    </row>
    <row r="101" spans="1:5" x14ac:dyDescent="0.25">
      <c r="A101" s="1">
        <v>12434.383202099736</v>
      </c>
      <c r="B101" s="1">
        <v>52.67</v>
      </c>
      <c r="C101" s="10">
        <v>22.04</v>
      </c>
      <c r="D101">
        <v>0</v>
      </c>
      <c r="E101">
        <f t="shared" si="1"/>
        <v>-12434.383202099736</v>
      </c>
    </row>
    <row r="102" spans="1:5" x14ac:dyDescent="0.25">
      <c r="A102" s="1"/>
      <c r="B102" s="1"/>
      <c r="C102" s="10"/>
    </row>
    <row r="103" spans="1:5" x14ac:dyDescent="0.25">
      <c r="A103" s="1"/>
      <c r="B103" s="1"/>
      <c r="C103" s="10"/>
    </row>
    <row r="104" spans="1:5" x14ac:dyDescent="0.25">
      <c r="A104" s="1"/>
      <c r="B104" s="1"/>
      <c r="C104" s="10"/>
    </row>
    <row r="105" spans="1:5" x14ac:dyDescent="0.25">
      <c r="A105" s="1"/>
      <c r="B105" s="1"/>
      <c r="C105" s="10"/>
    </row>
    <row r="106" spans="1:5" x14ac:dyDescent="0.25">
      <c r="A106" s="1"/>
      <c r="B106" s="1"/>
      <c r="C106" s="10"/>
    </row>
    <row r="107" spans="1:5" x14ac:dyDescent="0.25">
      <c r="A107" s="1"/>
      <c r="B107" s="1"/>
      <c r="C107" s="10"/>
    </row>
    <row r="108" spans="1:5" x14ac:dyDescent="0.25">
      <c r="A108" s="1"/>
      <c r="B108" s="1"/>
      <c r="C108" s="10"/>
    </row>
    <row r="109" spans="1:5" x14ac:dyDescent="0.25">
      <c r="A109" s="1"/>
      <c r="B109" s="1"/>
      <c r="C109" s="10"/>
    </row>
    <row r="110" spans="1:5" x14ac:dyDescent="0.25">
      <c r="A110" s="1"/>
      <c r="B110" s="1"/>
      <c r="C110" s="10"/>
    </row>
    <row r="111" spans="1:5" x14ac:dyDescent="0.25">
      <c r="A111" s="1"/>
      <c r="B111" s="1"/>
      <c r="C111" s="10"/>
    </row>
    <row r="112" spans="1:5" x14ac:dyDescent="0.25">
      <c r="A112" s="1"/>
      <c r="B112" s="1"/>
      <c r="C112" s="10"/>
    </row>
    <row r="113" spans="1:3" x14ac:dyDescent="0.25">
      <c r="A113" s="1"/>
      <c r="B113" s="1"/>
      <c r="C113" s="10"/>
    </row>
    <row r="114" spans="1:3" x14ac:dyDescent="0.25">
      <c r="A114" s="1"/>
      <c r="B114" s="1"/>
      <c r="C114" s="10"/>
    </row>
    <row r="115" spans="1:3" x14ac:dyDescent="0.25">
      <c r="A115" s="1"/>
      <c r="B115" s="1"/>
      <c r="C115" s="10"/>
    </row>
    <row r="116" spans="1:3" x14ac:dyDescent="0.25">
      <c r="A116" s="1"/>
      <c r="B116" s="1"/>
      <c r="C116" s="10"/>
    </row>
    <row r="117" spans="1:3" x14ac:dyDescent="0.25">
      <c r="A117" s="1"/>
      <c r="B117" s="1"/>
      <c r="C117" s="10"/>
    </row>
    <row r="118" spans="1:3" x14ac:dyDescent="0.25">
      <c r="A118" s="1"/>
      <c r="B118" s="1"/>
      <c r="C118" s="10"/>
    </row>
    <row r="119" spans="1:3" x14ac:dyDescent="0.25">
      <c r="A119" s="1"/>
      <c r="B119" s="1"/>
      <c r="C119" s="10"/>
    </row>
    <row r="120" spans="1:3" x14ac:dyDescent="0.25">
      <c r="A120" s="1"/>
      <c r="B120" s="1"/>
      <c r="C120" s="10"/>
    </row>
    <row r="121" spans="1:3" x14ac:dyDescent="0.25">
      <c r="A121" s="1"/>
      <c r="B121" s="1"/>
      <c r="C121" s="10"/>
    </row>
    <row r="122" spans="1:3" x14ac:dyDescent="0.25">
      <c r="A122" s="1"/>
      <c r="B122" s="1"/>
      <c r="C122" s="10"/>
    </row>
    <row r="123" spans="1:3" x14ac:dyDescent="0.25">
      <c r="A123" s="1"/>
      <c r="B123" s="1"/>
      <c r="C123" s="10"/>
    </row>
    <row r="124" spans="1:3" x14ac:dyDescent="0.25">
      <c r="A124" s="1"/>
      <c r="B124" s="1"/>
      <c r="C124" s="10"/>
    </row>
    <row r="125" spans="1:3" x14ac:dyDescent="0.25">
      <c r="A125" s="1"/>
      <c r="B125" s="1"/>
      <c r="C125" s="10"/>
    </row>
    <row r="126" spans="1:3" x14ac:dyDescent="0.25">
      <c r="A126" s="1"/>
      <c r="B126" s="1"/>
      <c r="C126" s="10"/>
    </row>
    <row r="127" spans="1:3" x14ac:dyDescent="0.25">
      <c r="A127" s="1"/>
      <c r="B127" s="1"/>
      <c r="C127" s="10"/>
    </row>
    <row r="128" spans="1:3" x14ac:dyDescent="0.25">
      <c r="A128" s="1"/>
      <c r="B128" s="1"/>
      <c r="C128" s="10"/>
    </row>
    <row r="129" spans="1:3" x14ac:dyDescent="0.25">
      <c r="A129" s="1"/>
      <c r="B129" s="1"/>
      <c r="C129" s="10"/>
    </row>
    <row r="130" spans="1:3" x14ac:dyDescent="0.25">
      <c r="A130" s="1"/>
      <c r="B130" s="1"/>
      <c r="C130" s="10"/>
    </row>
    <row r="131" spans="1:3" x14ac:dyDescent="0.25">
      <c r="A131" s="1"/>
      <c r="B131" s="1"/>
      <c r="C131" s="10"/>
    </row>
    <row r="132" spans="1:3" x14ac:dyDescent="0.25">
      <c r="A132" s="1"/>
      <c r="B132" s="1"/>
      <c r="C132" s="10"/>
    </row>
    <row r="133" spans="1:3" x14ac:dyDescent="0.25">
      <c r="A133" s="1"/>
      <c r="B133" s="1"/>
      <c r="C133" s="10"/>
    </row>
    <row r="134" spans="1:3" x14ac:dyDescent="0.25">
      <c r="A134" s="1"/>
      <c r="B134" s="1"/>
      <c r="C134" s="10"/>
    </row>
    <row r="135" spans="1:3" x14ac:dyDescent="0.25">
      <c r="A135" s="1"/>
      <c r="B135" s="1"/>
      <c r="C135" s="10"/>
    </row>
    <row r="136" spans="1:3" x14ac:dyDescent="0.25">
      <c r="A136" s="1"/>
      <c r="B136" s="1"/>
      <c r="C136" s="10"/>
    </row>
    <row r="137" spans="1:3" x14ac:dyDescent="0.25">
      <c r="A137" s="1"/>
      <c r="B137" s="1"/>
      <c r="C137" s="10"/>
    </row>
    <row r="138" spans="1:3" x14ac:dyDescent="0.25">
      <c r="A138" s="1"/>
      <c r="B138" s="1"/>
      <c r="C138" s="10"/>
    </row>
    <row r="139" spans="1:3" x14ac:dyDescent="0.25">
      <c r="A139" s="1"/>
      <c r="B139" s="1"/>
      <c r="C139" s="10"/>
    </row>
    <row r="140" spans="1:3" x14ac:dyDescent="0.25">
      <c r="A140" s="1"/>
      <c r="B140" s="1"/>
      <c r="C140" s="10"/>
    </row>
    <row r="141" spans="1:3" x14ac:dyDescent="0.25">
      <c r="A141" s="1"/>
      <c r="B141" s="1"/>
      <c r="C141" s="10"/>
    </row>
    <row r="142" spans="1:3" x14ac:dyDescent="0.25">
      <c r="A142" s="1"/>
      <c r="B142" s="1"/>
      <c r="C142" s="10"/>
    </row>
    <row r="143" spans="1:3" x14ac:dyDescent="0.25">
      <c r="A143" s="1"/>
      <c r="B143" s="1"/>
      <c r="C143" s="10"/>
    </row>
    <row r="144" spans="1:3" x14ac:dyDescent="0.25">
      <c r="A144" s="1"/>
      <c r="B144" s="1"/>
      <c r="C144" s="10"/>
    </row>
    <row r="145" spans="1:3" x14ac:dyDescent="0.25">
      <c r="A145" s="1"/>
      <c r="B145" s="1"/>
      <c r="C145" s="10"/>
    </row>
    <row r="146" spans="1:3" x14ac:dyDescent="0.25">
      <c r="A146" s="1"/>
      <c r="B146" s="1"/>
      <c r="C146" s="10"/>
    </row>
    <row r="147" spans="1:3" x14ac:dyDescent="0.25">
      <c r="A147" s="1"/>
      <c r="B147" s="1"/>
      <c r="C147" s="10"/>
    </row>
    <row r="148" spans="1:3" x14ac:dyDescent="0.25">
      <c r="A148" s="1"/>
      <c r="B148" s="1"/>
      <c r="C148" s="10"/>
    </row>
    <row r="149" spans="1:3" x14ac:dyDescent="0.25">
      <c r="A149" s="1"/>
      <c r="B149" s="1"/>
      <c r="C149" s="10"/>
    </row>
    <row r="150" spans="1:3" x14ac:dyDescent="0.25">
      <c r="A150" s="1"/>
      <c r="B150" s="1"/>
      <c r="C150" s="10"/>
    </row>
    <row r="151" spans="1:3" x14ac:dyDescent="0.25">
      <c r="A151" s="1"/>
      <c r="B151" s="1"/>
      <c r="C151" s="10"/>
    </row>
    <row r="152" spans="1:3" x14ac:dyDescent="0.25">
      <c r="A152" s="1"/>
      <c r="B152" s="1"/>
      <c r="C152" s="10"/>
    </row>
    <row r="153" spans="1:3" x14ac:dyDescent="0.25">
      <c r="A153" s="1"/>
      <c r="B153" s="1"/>
      <c r="C153" s="10"/>
    </row>
    <row r="154" spans="1:3" x14ac:dyDescent="0.25">
      <c r="A154" s="1"/>
      <c r="B154" s="1"/>
      <c r="C154" s="10"/>
    </row>
    <row r="155" spans="1:3" x14ac:dyDescent="0.25">
      <c r="A155" s="1"/>
      <c r="B155" s="1"/>
      <c r="C155" s="10"/>
    </row>
    <row r="156" spans="1:3" x14ac:dyDescent="0.25">
      <c r="A156" s="1"/>
      <c r="B156" s="1"/>
      <c r="C156" s="10"/>
    </row>
    <row r="157" spans="1:3" x14ac:dyDescent="0.25">
      <c r="A157" s="1"/>
      <c r="B157" s="1"/>
      <c r="C157" s="10"/>
    </row>
    <row r="158" spans="1:3" x14ac:dyDescent="0.25">
      <c r="A158" s="1"/>
      <c r="B158" s="1"/>
      <c r="C158" s="10"/>
    </row>
    <row r="159" spans="1:3" x14ac:dyDescent="0.25">
      <c r="A159" s="1"/>
      <c r="B159" s="1"/>
      <c r="C159" s="10"/>
    </row>
    <row r="160" spans="1:3" x14ac:dyDescent="0.25">
      <c r="A160" s="1"/>
      <c r="B160" s="1"/>
      <c r="C160" s="10"/>
    </row>
    <row r="161" spans="1:3" x14ac:dyDescent="0.25">
      <c r="A161" s="1"/>
      <c r="B161" s="1"/>
      <c r="C161" s="10"/>
    </row>
    <row r="162" spans="1:3" x14ac:dyDescent="0.25">
      <c r="A162" s="1"/>
      <c r="B162" s="1"/>
      <c r="C162" s="10"/>
    </row>
    <row r="163" spans="1:3" x14ac:dyDescent="0.25">
      <c r="A163" s="1"/>
      <c r="B163" s="1"/>
      <c r="C163" s="10"/>
    </row>
    <row r="164" spans="1:3" x14ac:dyDescent="0.25">
      <c r="A164" s="1"/>
      <c r="B164" s="1"/>
      <c r="C164" s="10"/>
    </row>
    <row r="165" spans="1:3" x14ac:dyDescent="0.25">
      <c r="A165" s="1"/>
      <c r="B165" s="1"/>
      <c r="C165" s="10"/>
    </row>
    <row r="166" spans="1:3" x14ac:dyDescent="0.25">
      <c r="A166" s="1"/>
      <c r="B166" s="1"/>
      <c r="C166" s="10"/>
    </row>
    <row r="167" spans="1:3" x14ac:dyDescent="0.25">
      <c r="A167" s="1"/>
      <c r="B167" s="1"/>
      <c r="C167" s="10"/>
    </row>
    <row r="168" spans="1:3" x14ac:dyDescent="0.25">
      <c r="A168" s="1"/>
      <c r="B168" s="1"/>
      <c r="C168" s="10"/>
    </row>
    <row r="169" spans="1:3" x14ac:dyDescent="0.25">
      <c r="A169" s="1"/>
      <c r="B169" s="1"/>
      <c r="C169" s="10"/>
    </row>
    <row r="170" spans="1:3" x14ac:dyDescent="0.25">
      <c r="A170" s="1"/>
      <c r="B170" s="1"/>
      <c r="C170" s="10"/>
    </row>
    <row r="171" spans="1:3" x14ac:dyDescent="0.25">
      <c r="C171" s="5"/>
    </row>
    <row r="172" spans="1:3" x14ac:dyDescent="0.25">
      <c r="C172" s="5"/>
    </row>
    <row r="173" spans="1:3" x14ac:dyDescent="0.25">
      <c r="C173" s="5"/>
    </row>
    <row r="174" spans="1:3" x14ac:dyDescent="0.25">
      <c r="C174" s="5"/>
    </row>
    <row r="175" spans="1:3" x14ac:dyDescent="0.25">
      <c r="C175" s="5"/>
    </row>
    <row r="176" spans="1:3" x14ac:dyDescent="0.25">
      <c r="C176" s="5"/>
    </row>
    <row r="177" spans="3:3" x14ac:dyDescent="0.25">
      <c r="C177" s="5"/>
    </row>
    <row r="178" spans="3:3" x14ac:dyDescent="0.25">
      <c r="C178" s="5"/>
    </row>
    <row r="179" spans="3:3" x14ac:dyDescent="0.25">
      <c r="C179" s="5"/>
    </row>
    <row r="180" spans="3:3" x14ac:dyDescent="0.25">
      <c r="C180" s="5"/>
    </row>
    <row r="181" spans="3:3" x14ac:dyDescent="0.25">
      <c r="C181" s="5"/>
    </row>
    <row r="182" spans="3:3" x14ac:dyDescent="0.25">
      <c r="C182" s="5"/>
    </row>
    <row r="183" spans="3:3" x14ac:dyDescent="0.25">
      <c r="C183" s="5"/>
    </row>
    <row r="184" spans="3:3" x14ac:dyDescent="0.25">
      <c r="C184" s="5"/>
    </row>
    <row r="185" spans="3:3" x14ac:dyDescent="0.25">
      <c r="C185" s="5"/>
    </row>
    <row r="186" spans="3:3" x14ac:dyDescent="0.25">
      <c r="C186" s="5"/>
    </row>
    <row r="187" spans="3:3" x14ac:dyDescent="0.25">
      <c r="C187" s="5"/>
    </row>
    <row r="188" spans="3:3" x14ac:dyDescent="0.25">
      <c r="C188" s="5"/>
    </row>
    <row r="189" spans="3:3" x14ac:dyDescent="0.25">
      <c r="C189" s="5"/>
    </row>
    <row r="190" spans="3:3" x14ac:dyDescent="0.25">
      <c r="C190" s="5"/>
    </row>
    <row r="191" spans="3:3" x14ac:dyDescent="0.25">
      <c r="C191" s="5"/>
    </row>
    <row r="192" spans="3:3" x14ac:dyDescent="0.25">
      <c r="C192" s="5"/>
    </row>
    <row r="193" spans="3:3" x14ac:dyDescent="0.25">
      <c r="C193" s="5"/>
    </row>
    <row r="194" spans="3:3" x14ac:dyDescent="0.25">
      <c r="C194" s="5"/>
    </row>
    <row r="195" spans="3:3" x14ac:dyDescent="0.25">
      <c r="C195" s="5"/>
    </row>
    <row r="196" spans="3:3" x14ac:dyDescent="0.25">
      <c r="C196" s="5"/>
    </row>
    <row r="197" spans="3:3" x14ac:dyDescent="0.25">
      <c r="C197" s="5"/>
    </row>
    <row r="198" spans="3:3" x14ac:dyDescent="0.25">
      <c r="C198" s="5"/>
    </row>
    <row r="199" spans="3:3" x14ac:dyDescent="0.25">
      <c r="C199" s="5"/>
    </row>
    <row r="200" spans="3:3" x14ac:dyDescent="0.25">
      <c r="C200" s="5"/>
    </row>
    <row r="201" spans="3:3" x14ac:dyDescent="0.25">
      <c r="C201" s="5"/>
    </row>
    <row r="202" spans="3:3" x14ac:dyDescent="0.25">
      <c r="C202" s="5"/>
    </row>
    <row r="203" spans="3:3" x14ac:dyDescent="0.25">
      <c r="C203" s="5"/>
    </row>
    <row r="204" spans="3:3" x14ac:dyDescent="0.25">
      <c r="C204" s="5"/>
    </row>
    <row r="205" spans="3:3" x14ac:dyDescent="0.25">
      <c r="C205" s="5"/>
    </row>
    <row r="206" spans="3:3" x14ac:dyDescent="0.25">
      <c r="C206" s="5"/>
    </row>
    <row r="207" spans="3:3" x14ac:dyDescent="0.25">
      <c r="C207" s="5"/>
    </row>
    <row r="208" spans="3:3" x14ac:dyDescent="0.25">
      <c r="C208" s="5"/>
    </row>
    <row r="209" spans="3:3" x14ac:dyDescent="0.25">
      <c r="C209" s="5"/>
    </row>
    <row r="210" spans="3:3" x14ac:dyDescent="0.25">
      <c r="C210" s="5"/>
    </row>
    <row r="211" spans="3:3" x14ac:dyDescent="0.25">
      <c r="C211" s="5"/>
    </row>
    <row r="212" spans="3:3" x14ac:dyDescent="0.25">
      <c r="C212" s="5"/>
    </row>
    <row r="213" spans="3:3" x14ac:dyDescent="0.25">
      <c r="C213" s="5"/>
    </row>
    <row r="214" spans="3:3" x14ac:dyDescent="0.25">
      <c r="C214" s="5"/>
    </row>
    <row r="215" spans="3:3" x14ac:dyDescent="0.25">
      <c r="C215" s="5"/>
    </row>
    <row r="216" spans="3:3" x14ac:dyDescent="0.25">
      <c r="C216" s="5"/>
    </row>
    <row r="217" spans="3:3" x14ac:dyDescent="0.25">
      <c r="C217" s="5"/>
    </row>
    <row r="218" spans="3:3" x14ac:dyDescent="0.25">
      <c r="C218" s="5"/>
    </row>
    <row r="219" spans="3:3" x14ac:dyDescent="0.25">
      <c r="C219" s="5"/>
    </row>
    <row r="220" spans="3:3" x14ac:dyDescent="0.25">
      <c r="C220" s="5"/>
    </row>
    <row r="221" spans="3:3" x14ac:dyDescent="0.25">
      <c r="C221" s="5"/>
    </row>
    <row r="222" spans="3:3" x14ac:dyDescent="0.25">
      <c r="C222" s="5"/>
    </row>
    <row r="223" spans="3:3" x14ac:dyDescent="0.25">
      <c r="C223" s="5"/>
    </row>
    <row r="224" spans="3:3" x14ac:dyDescent="0.25">
      <c r="C224" s="5"/>
    </row>
    <row r="225" spans="3:3" x14ac:dyDescent="0.25">
      <c r="C225" s="5"/>
    </row>
    <row r="226" spans="3:3" x14ac:dyDescent="0.25">
      <c r="C226" s="5"/>
    </row>
    <row r="227" spans="3:3" x14ac:dyDescent="0.25">
      <c r="C227" s="5"/>
    </row>
    <row r="228" spans="3:3" x14ac:dyDescent="0.25">
      <c r="C228" s="5"/>
    </row>
    <row r="229" spans="3:3" x14ac:dyDescent="0.25">
      <c r="C229" s="5"/>
    </row>
    <row r="230" spans="3:3" x14ac:dyDescent="0.25">
      <c r="C230" s="5"/>
    </row>
    <row r="231" spans="3:3" x14ac:dyDescent="0.25">
      <c r="C231" s="5"/>
    </row>
    <row r="232" spans="3:3" x14ac:dyDescent="0.25">
      <c r="C232" s="5"/>
    </row>
    <row r="233" spans="3:3" x14ac:dyDescent="0.25">
      <c r="C233" s="5"/>
    </row>
    <row r="234" spans="3:3" x14ac:dyDescent="0.25">
      <c r="C234" s="5"/>
    </row>
    <row r="235" spans="3:3" x14ac:dyDescent="0.25">
      <c r="C235" s="5"/>
    </row>
    <row r="236" spans="3:3" x14ac:dyDescent="0.25">
      <c r="C236" s="5"/>
    </row>
    <row r="237" spans="3:3" x14ac:dyDescent="0.25">
      <c r="C237" s="5"/>
    </row>
    <row r="238" spans="3:3" x14ac:dyDescent="0.25">
      <c r="C238" s="5"/>
    </row>
    <row r="239" spans="3:3" x14ac:dyDescent="0.25">
      <c r="C239" s="5"/>
    </row>
    <row r="240" spans="3:3" x14ac:dyDescent="0.25">
      <c r="C240" s="5"/>
    </row>
    <row r="241" spans="3:3" x14ac:dyDescent="0.25">
      <c r="C241" s="5"/>
    </row>
    <row r="242" spans="3:3" x14ac:dyDescent="0.25">
      <c r="C242" s="5"/>
    </row>
    <row r="243" spans="3:3" x14ac:dyDescent="0.25">
      <c r="C243" s="5"/>
    </row>
    <row r="244" spans="3:3" x14ac:dyDescent="0.25">
      <c r="C244" s="5"/>
    </row>
    <row r="245" spans="3:3" x14ac:dyDescent="0.25">
      <c r="C245" s="5"/>
    </row>
    <row r="246" spans="3:3" x14ac:dyDescent="0.25">
      <c r="C246" s="5"/>
    </row>
    <row r="247" spans="3:3" x14ac:dyDescent="0.25">
      <c r="C247" s="5"/>
    </row>
    <row r="248" spans="3:3" x14ac:dyDescent="0.25">
      <c r="C248" s="5"/>
    </row>
    <row r="249" spans="3:3" x14ac:dyDescent="0.25">
      <c r="C249" s="5"/>
    </row>
    <row r="250" spans="3:3" x14ac:dyDescent="0.25">
      <c r="C250" s="5"/>
    </row>
    <row r="251" spans="3:3" x14ac:dyDescent="0.25">
      <c r="C251" s="5"/>
    </row>
    <row r="252" spans="3:3" x14ac:dyDescent="0.25">
      <c r="C252" s="5"/>
    </row>
    <row r="253" spans="3:3" x14ac:dyDescent="0.25">
      <c r="C253" s="5"/>
    </row>
    <row r="254" spans="3:3" x14ac:dyDescent="0.25">
      <c r="C254" s="5"/>
    </row>
    <row r="255" spans="3:3" x14ac:dyDescent="0.25">
      <c r="C255" s="5"/>
    </row>
    <row r="256" spans="3:3" x14ac:dyDescent="0.25">
      <c r="C256" s="5"/>
    </row>
    <row r="257" spans="3:3" x14ac:dyDescent="0.25">
      <c r="C257" s="5"/>
    </row>
    <row r="258" spans="3:3" x14ac:dyDescent="0.25">
      <c r="C258" s="5"/>
    </row>
    <row r="259" spans="3:3" x14ac:dyDescent="0.25">
      <c r="C259" s="5"/>
    </row>
    <row r="260" spans="3:3" x14ac:dyDescent="0.25">
      <c r="C260" s="5"/>
    </row>
    <row r="261" spans="3:3" x14ac:dyDescent="0.25">
      <c r="C261" s="5"/>
    </row>
    <row r="262" spans="3:3" x14ac:dyDescent="0.25">
      <c r="C262" s="5"/>
    </row>
    <row r="263" spans="3:3" x14ac:dyDescent="0.25">
      <c r="C263" s="5"/>
    </row>
    <row r="264" spans="3:3" x14ac:dyDescent="0.25">
      <c r="C264" s="5"/>
    </row>
    <row r="265" spans="3:3" x14ac:dyDescent="0.25">
      <c r="C265" s="5"/>
    </row>
    <row r="266" spans="3:3" x14ac:dyDescent="0.25">
      <c r="C266" s="5"/>
    </row>
    <row r="267" spans="3:3" x14ac:dyDescent="0.25">
      <c r="C267" s="5"/>
    </row>
    <row r="268" spans="3:3" x14ac:dyDescent="0.25">
      <c r="C268" s="5"/>
    </row>
    <row r="269" spans="3:3" x14ac:dyDescent="0.25">
      <c r="C269" s="5"/>
    </row>
    <row r="270" spans="3:3" x14ac:dyDescent="0.25">
      <c r="C270" s="5"/>
    </row>
    <row r="271" spans="3:3" x14ac:dyDescent="0.25">
      <c r="C271" s="5"/>
    </row>
    <row r="272" spans="3:3" x14ac:dyDescent="0.25">
      <c r="C272" s="5"/>
    </row>
    <row r="273" spans="3:3" x14ac:dyDescent="0.25">
      <c r="C273" s="5"/>
    </row>
    <row r="274" spans="3:3" x14ac:dyDescent="0.25">
      <c r="C274" s="5"/>
    </row>
    <row r="275" spans="3:3" x14ac:dyDescent="0.25">
      <c r="C275" s="5"/>
    </row>
    <row r="276" spans="3:3" x14ac:dyDescent="0.25">
      <c r="C276" s="5"/>
    </row>
    <row r="277" spans="3:3" x14ac:dyDescent="0.25">
      <c r="C277" s="5"/>
    </row>
    <row r="278" spans="3:3" x14ac:dyDescent="0.25">
      <c r="C278" s="5"/>
    </row>
    <row r="279" spans="3:3" x14ac:dyDescent="0.25">
      <c r="C279" s="5"/>
    </row>
    <row r="280" spans="3:3" x14ac:dyDescent="0.25">
      <c r="C280" s="5"/>
    </row>
    <row r="281" spans="3:3" x14ac:dyDescent="0.25">
      <c r="C281" s="5"/>
    </row>
    <row r="282" spans="3:3" x14ac:dyDescent="0.25">
      <c r="C282" s="5"/>
    </row>
    <row r="283" spans="3:3" x14ac:dyDescent="0.25">
      <c r="C283" s="5"/>
    </row>
    <row r="284" spans="3:3" x14ac:dyDescent="0.25">
      <c r="C284" s="5"/>
    </row>
    <row r="285" spans="3:3" x14ac:dyDescent="0.25">
      <c r="C285" s="5"/>
    </row>
    <row r="286" spans="3:3" x14ac:dyDescent="0.25">
      <c r="C286" s="5"/>
    </row>
    <row r="287" spans="3:3" x14ac:dyDescent="0.25">
      <c r="C287" s="5"/>
    </row>
    <row r="288" spans="3:3" x14ac:dyDescent="0.25">
      <c r="C288" s="5"/>
    </row>
    <row r="289" spans="3:3" x14ac:dyDescent="0.25">
      <c r="C289" s="5"/>
    </row>
    <row r="290" spans="3:3" x14ac:dyDescent="0.25">
      <c r="C290" s="5"/>
    </row>
    <row r="291" spans="3:3" x14ac:dyDescent="0.25">
      <c r="C291" s="5"/>
    </row>
    <row r="292" spans="3:3" x14ac:dyDescent="0.25">
      <c r="C292" s="5"/>
    </row>
    <row r="293" spans="3:3" x14ac:dyDescent="0.25">
      <c r="C293" s="5"/>
    </row>
    <row r="294" spans="3:3" x14ac:dyDescent="0.25">
      <c r="C294" s="5"/>
    </row>
    <row r="295" spans="3:3" x14ac:dyDescent="0.25">
      <c r="C295" s="5"/>
    </row>
    <row r="296" spans="3:3" x14ac:dyDescent="0.25">
      <c r="C296" s="5"/>
    </row>
    <row r="297" spans="3:3" x14ac:dyDescent="0.25">
      <c r="C297" s="5"/>
    </row>
    <row r="298" spans="3:3" x14ac:dyDescent="0.25">
      <c r="C298" s="5"/>
    </row>
    <row r="299" spans="3:3" x14ac:dyDescent="0.25">
      <c r="C299" s="5"/>
    </row>
    <row r="300" spans="3:3" x14ac:dyDescent="0.25">
      <c r="C300" s="5"/>
    </row>
    <row r="301" spans="3:3" x14ac:dyDescent="0.25">
      <c r="C301" s="5"/>
    </row>
    <row r="302" spans="3:3" x14ac:dyDescent="0.25">
      <c r="C302" s="5"/>
    </row>
    <row r="303" spans="3:3" x14ac:dyDescent="0.25">
      <c r="C303" s="5"/>
    </row>
    <row r="304" spans="3:3" x14ac:dyDescent="0.25">
      <c r="C304" s="5"/>
    </row>
    <row r="305" spans="3:3" x14ac:dyDescent="0.25">
      <c r="C305" s="5"/>
    </row>
    <row r="306" spans="3:3" x14ac:dyDescent="0.25">
      <c r="C306" s="5"/>
    </row>
    <row r="307" spans="3:3" x14ac:dyDescent="0.25">
      <c r="C307" s="5"/>
    </row>
    <row r="308" spans="3:3" x14ac:dyDescent="0.25">
      <c r="C308" s="5"/>
    </row>
    <row r="309" spans="3:3" x14ac:dyDescent="0.25">
      <c r="C309" s="5"/>
    </row>
    <row r="310" spans="3:3" x14ac:dyDescent="0.25">
      <c r="C310" s="5"/>
    </row>
    <row r="311" spans="3:3" x14ac:dyDescent="0.25">
      <c r="C311" s="5"/>
    </row>
    <row r="312" spans="3:3" x14ac:dyDescent="0.25">
      <c r="C312" s="5"/>
    </row>
    <row r="313" spans="3:3" x14ac:dyDescent="0.25">
      <c r="C313" s="5"/>
    </row>
    <row r="314" spans="3:3" x14ac:dyDescent="0.25">
      <c r="C314" s="5"/>
    </row>
    <row r="315" spans="3:3" x14ac:dyDescent="0.25">
      <c r="C315" s="5"/>
    </row>
    <row r="316" spans="3:3" x14ac:dyDescent="0.25">
      <c r="C316" s="5"/>
    </row>
    <row r="317" spans="3:3" x14ac:dyDescent="0.25">
      <c r="C317" s="5"/>
    </row>
    <row r="318" spans="3:3" x14ac:dyDescent="0.25">
      <c r="C318" s="5"/>
    </row>
    <row r="319" spans="3:3" x14ac:dyDescent="0.25">
      <c r="C319" s="5"/>
    </row>
    <row r="320" spans="3:3" x14ac:dyDescent="0.25">
      <c r="C320" s="5"/>
    </row>
    <row r="321" spans="3:3" x14ac:dyDescent="0.25">
      <c r="C321" s="5"/>
    </row>
    <row r="322" spans="3:3" x14ac:dyDescent="0.25">
      <c r="C322" s="5"/>
    </row>
    <row r="323" spans="3:3" x14ac:dyDescent="0.25">
      <c r="C323" s="5"/>
    </row>
    <row r="324" spans="3:3" x14ac:dyDescent="0.25">
      <c r="C324" s="5"/>
    </row>
    <row r="325" spans="3:3" x14ac:dyDescent="0.25">
      <c r="C325" s="5"/>
    </row>
    <row r="326" spans="3:3" x14ac:dyDescent="0.25">
      <c r="C326" s="5"/>
    </row>
    <row r="327" spans="3:3" x14ac:dyDescent="0.25">
      <c r="C327" s="5"/>
    </row>
    <row r="328" spans="3:3" x14ac:dyDescent="0.25">
      <c r="C328" s="5"/>
    </row>
    <row r="329" spans="3:3" x14ac:dyDescent="0.25">
      <c r="C329" s="5"/>
    </row>
    <row r="330" spans="3:3" x14ac:dyDescent="0.25">
      <c r="C330" s="5"/>
    </row>
    <row r="331" spans="3:3" x14ac:dyDescent="0.25">
      <c r="C331" s="5"/>
    </row>
    <row r="332" spans="3:3" x14ac:dyDescent="0.25">
      <c r="C332" s="5"/>
    </row>
    <row r="333" spans="3:3" x14ac:dyDescent="0.25">
      <c r="C333" s="5"/>
    </row>
    <row r="334" spans="3:3" x14ac:dyDescent="0.25">
      <c r="C334" s="5"/>
    </row>
    <row r="335" spans="3:3" x14ac:dyDescent="0.25">
      <c r="C335" s="5"/>
    </row>
    <row r="336" spans="3:3" x14ac:dyDescent="0.25">
      <c r="C336" s="5"/>
    </row>
    <row r="337" spans="3:3" x14ac:dyDescent="0.25">
      <c r="C337" s="5"/>
    </row>
    <row r="338" spans="3:3" x14ac:dyDescent="0.25">
      <c r="C338" s="5"/>
    </row>
    <row r="339" spans="3:3" x14ac:dyDescent="0.25">
      <c r="C339" s="5"/>
    </row>
    <row r="340" spans="3:3" x14ac:dyDescent="0.25">
      <c r="C340" s="5"/>
    </row>
    <row r="341" spans="3:3" x14ac:dyDescent="0.25">
      <c r="C341" s="5"/>
    </row>
    <row r="342" spans="3:3" x14ac:dyDescent="0.25">
      <c r="C342" s="5"/>
    </row>
    <row r="343" spans="3:3" x14ac:dyDescent="0.25">
      <c r="C343" s="5"/>
    </row>
    <row r="344" spans="3:3" x14ac:dyDescent="0.25">
      <c r="C344" s="5"/>
    </row>
    <row r="345" spans="3:3" x14ac:dyDescent="0.25">
      <c r="C345" s="5"/>
    </row>
    <row r="346" spans="3:3" x14ac:dyDescent="0.25">
      <c r="C346" s="5"/>
    </row>
    <row r="347" spans="3:3" x14ac:dyDescent="0.25">
      <c r="C347" s="5"/>
    </row>
    <row r="348" spans="3:3" x14ac:dyDescent="0.25">
      <c r="C348" s="5"/>
    </row>
    <row r="349" spans="3:3" x14ac:dyDescent="0.25">
      <c r="C349" s="5"/>
    </row>
    <row r="350" spans="3:3" x14ac:dyDescent="0.25">
      <c r="C350" s="5"/>
    </row>
    <row r="351" spans="3:3" x14ac:dyDescent="0.25">
      <c r="C351" s="5"/>
    </row>
    <row r="352" spans="3:3" x14ac:dyDescent="0.25">
      <c r="C352" s="5"/>
    </row>
    <row r="353" spans="3:3" x14ac:dyDescent="0.25">
      <c r="C353" s="5"/>
    </row>
    <row r="354" spans="3:3" x14ac:dyDescent="0.25">
      <c r="C354" s="5"/>
    </row>
    <row r="355" spans="3:3" x14ac:dyDescent="0.25">
      <c r="C355" s="5"/>
    </row>
    <row r="356" spans="3:3" x14ac:dyDescent="0.25">
      <c r="C356" s="5"/>
    </row>
    <row r="357" spans="3:3" x14ac:dyDescent="0.25">
      <c r="C357" s="5"/>
    </row>
    <row r="358" spans="3:3" x14ac:dyDescent="0.25">
      <c r="C358" s="5"/>
    </row>
    <row r="359" spans="3:3" x14ac:dyDescent="0.25">
      <c r="C359" s="5"/>
    </row>
    <row r="360" spans="3:3" x14ac:dyDescent="0.25">
      <c r="C360" s="5"/>
    </row>
    <row r="361" spans="3:3" x14ac:dyDescent="0.25">
      <c r="C361" s="5"/>
    </row>
    <row r="362" spans="3:3" x14ac:dyDescent="0.25">
      <c r="C362" s="5"/>
    </row>
    <row r="363" spans="3:3" x14ac:dyDescent="0.25">
      <c r="C363" s="5"/>
    </row>
    <row r="364" spans="3:3" x14ac:dyDescent="0.25">
      <c r="C364" s="5"/>
    </row>
    <row r="365" spans="3:3" x14ac:dyDescent="0.25">
      <c r="C365" s="5"/>
    </row>
    <row r="366" spans="3:3" x14ac:dyDescent="0.25">
      <c r="C366" s="5"/>
    </row>
    <row r="367" spans="3:3" x14ac:dyDescent="0.25">
      <c r="C367" s="5"/>
    </row>
    <row r="368" spans="3:3" x14ac:dyDescent="0.25">
      <c r="C368" s="5"/>
    </row>
    <row r="369" spans="3:3" x14ac:dyDescent="0.25">
      <c r="C369" s="5"/>
    </row>
    <row r="370" spans="3:3" x14ac:dyDescent="0.25">
      <c r="C370" s="5"/>
    </row>
    <row r="371" spans="3:3" x14ac:dyDescent="0.25">
      <c r="C371" s="5"/>
    </row>
    <row r="372" spans="3:3" x14ac:dyDescent="0.25">
      <c r="C372" s="5"/>
    </row>
    <row r="373" spans="3:3" x14ac:dyDescent="0.25">
      <c r="C373" s="5"/>
    </row>
    <row r="374" spans="3:3" x14ac:dyDescent="0.25">
      <c r="C374" s="5"/>
    </row>
    <row r="375" spans="3:3" x14ac:dyDescent="0.25">
      <c r="C375" s="5"/>
    </row>
    <row r="376" spans="3:3" x14ac:dyDescent="0.25">
      <c r="C376" s="5"/>
    </row>
    <row r="377" spans="3:3" x14ac:dyDescent="0.25">
      <c r="C377" s="5"/>
    </row>
    <row r="378" spans="3:3" x14ac:dyDescent="0.25">
      <c r="C378" s="5"/>
    </row>
    <row r="379" spans="3:3" x14ac:dyDescent="0.25">
      <c r="C379" s="5"/>
    </row>
    <row r="380" spans="3:3" x14ac:dyDescent="0.25">
      <c r="C380" s="5"/>
    </row>
    <row r="381" spans="3:3" x14ac:dyDescent="0.25">
      <c r="C381" s="5"/>
    </row>
    <row r="382" spans="3:3" x14ac:dyDescent="0.25">
      <c r="C382" s="5"/>
    </row>
    <row r="383" spans="3:3" x14ac:dyDescent="0.25">
      <c r="C383" s="5"/>
    </row>
    <row r="384" spans="3:3" x14ac:dyDescent="0.25">
      <c r="C384" s="5"/>
    </row>
    <row r="385" spans="3:3" x14ac:dyDescent="0.25">
      <c r="C385" s="5"/>
    </row>
    <row r="386" spans="3:3" x14ac:dyDescent="0.25">
      <c r="C386" s="5"/>
    </row>
    <row r="387" spans="3:3" x14ac:dyDescent="0.25">
      <c r="C387" s="5"/>
    </row>
    <row r="388" spans="3:3" x14ac:dyDescent="0.25">
      <c r="C388" s="5"/>
    </row>
    <row r="389" spans="3:3" x14ac:dyDescent="0.25">
      <c r="C389" s="5"/>
    </row>
    <row r="390" spans="3:3" x14ac:dyDescent="0.25">
      <c r="C390" s="5"/>
    </row>
    <row r="391" spans="3:3" x14ac:dyDescent="0.25">
      <c r="C391" s="5"/>
    </row>
    <row r="392" spans="3:3" x14ac:dyDescent="0.25">
      <c r="C392" s="5"/>
    </row>
    <row r="393" spans="3:3" x14ac:dyDescent="0.25">
      <c r="C393" s="5"/>
    </row>
    <row r="394" spans="3:3" x14ac:dyDescent="0.25">
      <c r="C394" s="5"/>
    </row>
    <row r="395" spans="3:3" x14ac:dyDescent="0.25">
      <c r="C395" s="5"/>
    </row>
    <row r="396" spans="3:3" x14ac:dyDescent="0.25">
      <c r="C396" s="5"/>
    </row>
    <row r="397" spans="3:3" x14ac:dyDescent="0.25">
      <c r="C397" s="5"/>
    </row>
    <row r="398" spans="3:3" x14ac:dyDescent="0.25">
      <c r="C398" s="5"/>
    </row>
    <row r="399" spans="3:3" x14ac:dyDescent="0.25">
      <c r="C399" s="5"/>
    </row>
    <row r="400" spans="3:3" x14ac:dyDescent="0.25">
      <c r="C400" s="5"/>
    </row>
    <row r="401" spans="3:3" x14ac:dyDescent="0.25">
      <c r="C401" s="5"/>
    </row>
    <row r="402" spans="3:3" x14ac:dyDescent="0.25">
      <c r="C402" s="5"/>
    </row>
    <row r="403" spans="3:3" x14ac:dyDescent="0.25">
      <c r="C403" s="5"/>
    </row>
    <row r="404" spans="3:3" x14ac:dyDescent="0.25">
      <c r="C404" s="5"/>
    </row>
    <row r="405" spans="3:3" x14ac:dyDescent="0.25">
      <c r="C405" s="5"/>
    </row>
    <row r="406" spans="3:3" x14ac:dyDescent="0.25">
      <c r="C406" s="5"/>
    </row>
    <row r="407" spans="3:3" x14ac:dyDescent="0.25">
      <c r="C407" s="5"/>
    </row>
    <row r="408" spans="3:3" x14ac:dyDescent="0.25">
      <c r="C408" s="5"/>
    </row>
    <row r="409" spans="3:3" x14ac:dyDescent="0.25">
      <c r="C409" s="5"/>
    </row>
    <row r="410" spans="3:3" x14ac:dyDescent="0.25">
      <c r="C410" s="5"/>
    </row>
    <row r="411" spans="3:3" x14ac:dyDescent="0.25">
      <c r="C411" s="5"/>
    </row>
    <row r="412" spans="3:3" x14ac:dyDescent="0.25">
      <c r="C412" s="5"/>
    </row>
    <row r="413" spans="3:3" x14ac:dyDescent="0.25">
      <c r="C413" s="5"/>
    </row>
    <row r="414" spans="3:3" x14ac:dyDescent="0.25">
      <c r="C414" s="5"/>
    </row>
    <row r="415" spans="3:3" x14ac:dyDescent="0.25">
      <c r="C415" s="5"/>
    </row>
    <row r="416" spans="3:3" x14ac:dyDescent="0.25">
      <c r="C416" s="5"/>
    </row>
    <row r="417" spans="3:3" x14ac:dyDescent="0.25">
      <c r="C417" s="5"/>
    </row>
    <row r="418" spans="3:3" x14ac:dyDescent="0.25">
      <c r="C418" s="5"/>
    </row>
    <row r="419" spans="3:3" x14ac:dyDescent="0.25">
      <c r="C419" s="5"/>
    </row>
    <row r="420" spans="3:3" x14ac:dyDescent="0.25">
      <c r="C420" s="5"/>
    </row>
    <row r="421" spans="3:3" x14ac:dyDescent="0.25">
      <c r="C421" s="5"/>
    </row>
    <row r="422" spans="3:3" x14ac:dyDescent="0.25">
      <c r="C422" s="5"/>
    </row>
    <row r="423" spans="3:3" x14ac:dyDescent="0.25">
      <c r="C423" s="5"/>
    </row>
    <row r="424" spans="3:3" x14ac:dyDescent="0.25">
      <c r="C424" s="5"/>
    </row>
    <row r="425" spans="3:3" x14ac:dyDescent="0.25">
      <c r="C425" s="5"/>
    </row>
    <row r="426" spans="3:3" x14ac:dyDescent="0.25">
      <c r="C426" s="5"/>
    </row>
    <row r="427" spans="3:3" x14ac:dyDescent="0.25">
      <c r="C427" s="5"/>
    </row>
    <row r="428" spans="3:3" x14ac:dyDescent="0.25">
      <c r="C428" s="5"/>
    </row>
    <row r="429" spans="3:3" x14ac:dyDescent="0.25">
      <c r="C429" s="5"/>
    </row>
    <row r="430" spans="3:3" x14ac:dyDescent="0.25">
      <c r="C430" s="5"/>
    </row>
    <row r="431" spans="3:3" x14ac:dyDescent="0.25">
      <c r="C431" s="5"/>
    </row>
    <row r="432" spans="3:3" x14ac:dyDescent="0.25">
      <c r="C432" s="5"/>
    </row>
    <row r="433" spans="3:3" x14ac:dyDescent="0.25">
      <c r="C433" s="5"/>
    </row>
    <row r="434" spans="3:3" x14ac:dyDescent="0.25">
      <c r="C434" s="5"/>
    </row>
    <row r="435" spans="3:3" x14ac:dyDescent="0.25">
      <c r="C435" s="5"/>
    </row>
    <row r="436" spans="3:3" x14ac:dyDescent="0.25">
      <c r="C436" s="5"/>
    </row>
    <row r="437" spans="3:3" x14ac:dyDescent="0.25">
      <c r="C437" s="5"/>
    </row>
    <row r="438" spans="3:3" x14ac:dyDescent="0.25">
      <c r="C438" s="5"/>
    </row>
    <row r="439" spans="3:3" x14ac:dyDescent="0.25">
      <c r="C439" s="5"/>
    </row>
    <row r="440" spans="3:3" x14ac:dyDescent="0.25">
      <c r="C440" s="5"/>
    </row>
    <row r="441" spans="3:3" x14ac:dyDescent="0.25">
      <c r="C441" s="5"/>
    </row>
    <row r="442" spans="3:3" x14ac:dyDescent="0.25">
      <c r="C442" s="5"/>
    </row>
    <row r="443" spans="3:3" x14ac:dyDescent="0.25">
      <c r="C443" s="5"/>
    </row>
    <row r="444" spans="3:3" x14ac:dyDescent="0.25">
      <c r="C444" s="5"/>
    </row>
    <row r="445" spans="3:3" x14ac:dyDescent="0.25">
      <c r="C445" s="5"/>
    </row>
    <row r="446" spans="3:3" x14ac:dyDescent="0.25">
      <c r="C446" s="5"/>
    </row>
    <row r="447" spans="3:3" x14ac:dyDescent="0.25">
      <c r="C447" s="5"/>
    </row>
    <row r="448" spans="3:3" x14ac:dyDescent="0.25">
      <c r="C448" s="5"/>
    </row>
    <row r="449" spans="3:3" x14ac:dyDescent="0.25">
      <c r="C449" s="5"/>
    </row>
    <row r="450" spans="3:3" x14ac:dyDescent="0.25">
      <c r="C450" s="5"/>
    </row>
    <row r="451" spans="3:3" x14ac:dyDescent="0.25">
      <c r="C451" s="5"/>
    </row>
    <row r="452" spans="3:3" x14ac:dyDescent="0.25">
      <c r="C452" s="5"/>
    </row>
    <row r="453" spans="3:3" x14ac:dyDescent="0.25">
      <c r="C453" s="5"/>
    </row>
    <row r="454" spans="3:3" x14ac:dyDescent="0.25">
      <c r="C454" s="5"/>
    </row>
    <row r="455" spans="3:3" x14ac:dyDescent="0.25">
      <c r="C455" s="5"/>
    </row>
    <row r="456" spans="3:3" x14ac:dyDescent="0.25">
      <c r="C456" s="5"/>
    </row>
    <row r="457" spans="3:3" x14ac:dyDescent="0.25">
      <c r="C457" s="5"/>
    </row>
    <row r="458" spans="3:3" x14ac:dyDescent="0.25">
      <c r="C458" s="5"/>
    </row>
    <row r="459" spans="3:3" x14ac:dyDescent="0.25">
      <c r="C459" s="5"/>
    </row>
    <row r="460" spans="3:3" x14ac:dyDescent="0.25">
      <c r="C460" s="5"/>
    </row>
    <row r="461" spans="3:3" x14ac:dyDescent="0.25">
      <c r="C461" s="5"/>
    </row>
    <row r="462" spans="3:3" x14ac:dyDescent="0.25">
      <c r="C462" s="5"/>
    </row>
    <row r="463" spans="3:3" x14ac:dyDescent="0.25">
      <c r="C463" s="5"/>
    </row>
    <row r="464" spans="3:3" x14ac:dyDescent="0.25">
      <c r="C464" s="5"/>
    </row>
    <row r="465" spans="3:3" x14ac:dyDescent="0.25">
      <c r="C465" s="5"/>
    </row>
    <row r="466" spans="3:3" x14ac:dyDescent="0.25">
      <c r="C466" s="5"/>
    </row>
    <row r="467" spans="3:3" x14ac:dyDescent="0.25">
      <c r="C467" s="5"/>
    </row>
    <row r="468" spans="3:3" x14ac:dyDescent="0.25">
      <c r="C468" s="5"/>
    </row>
    <row r="469" spans="3:3" x14ac:dyDescent="0.25">
      <c r="C469" s="5"/>
    </row>
    <row r="470" spans="3:3" x14ac:dyDescent="0.25">
      <c r="C470" s="5"/>
    </row>
    <row r="471" spans="3:3" x14ac:dyDescent="0.25">
      <c r="C471" s="5"/>
    </row>
    <row r="472" spans="3:3" x14ac:dyDescent="0.25">
      <c r="C472" s="5"/>
    </row>
    <row r="473" spans="3:3" x14ac:dyDescent="0.25">
      <c r="C473" s="5"/>
    </row>
    <row r="474" spans="3:3" x14ac:dyDescent="0.25">
      <c r="C474" s="5"/>
    </row>
    <row r="475" spans="3:3" x14ac:dyDescent="0.25">
      <c r="C475" s="5"/>
    </row>
    <row r="476" spans="3:3" x14ac:dyDescent="0.25">
      <c r="C476" s="5"/>
    </row>
    <row r="477" spans="3:3" x14ac:dyDescent="0.25">
      <c r="C477" s="5"/>
    </row>
    <row r="478" spans="3:3" x14ac:dyDescent="0.25">
      <c r="C478" s="5"/>
    </row>
    <row r="479" spans="3:3" x14ac:dyDescent="0.25">
      <c r="C479" s="5"/>
    </row>
    <row r="480" spans="3:3" x14ac:dyDescent="0.25">
      <c r="C480" s="5"/>
    </row>
    <row r="481" spans="3:3" x14ac:dyDescent="0.25">
      <c r="C481" s="5"/>
    </row>
    <row r="482" spans="3:3" x14ac:dyDescent="0.25">
      <c r="C482" s="5"/>
    </row>
    <row r="483" spans="3:3" x14ac:dyDescent="0.25">
      <c r="C483" s="5"/>
    </row>
    <row r="484" spans="3:3" x14ac:dyDescent="0.25">
      <c r="C484" s="5"/>
    </row>
    <row r="485" spans="3:3" x14ac:dyDescent="0.25">
      <c r="C485" s="5"/>
    </row>
    <row r="486" spans="3:3" x14ac:dyDescent="0.25">
      <c r="C486" s="5"/>
    </row>
    <row r="487" spans="3:3" x14ac:dyDescent="0.25">
      <c r="C487" s="5"/>
    </row>
    <row r="488" spans="3:3" x14ac:dyDescent="0.25">
      <c r="C488" s="5"/>
    </row>
    <row r="489" spans="3:3" x14ac:dyDescent="0.25">
      <c r="C489" s="5"/>
    </row>
    <row r="490" spans="3:3" x14ac:dyDescent="0.25">
      <c r="C490" s="5"/>
    </row>
    <row r="491" spans="3:3" x14ac:dyDescent="0.25">
      <c r="C491" s="5"/>
    </row>
    <row r="492" spans="3:3" x14ac:dyDescent="0.25">
      <c r="C492" s="5"/>
    </row>
    <row r="493" spans="3:3" x14ac:dyDescent="0.25">
      <c r="C493" s="5"/>
    </row>
    <row r="494" spans="3:3" x14ac:dyDescent="0.25">
      <c r="C494" s="5"/>
    </row>
    <row r="495" spans="3:3" x14ac:dyDescent="0.25">
      <c r="C495" s="5"/>
    </row>
    <row r="496" spans="3:3" x14ac:dyDescent="0.25">
      <c r="C496" s="5"/>
    </row>
    <row r="497" spans="3:3" x14ac:dyDescent="0.25">
      <c r="C497" s="5"/>
    </row>
    <row r="498" spans="3:3" x14ac:dyDescent="0.25">
      <c r="C498" s="5"/>
    </row>
    <row r="499" spans="3:3" x14ac:dyDescent="0.25">
      <c r="C499" s="5"/>
    </row>
    <row r="500" spans="3:3" x14ac:dyDescent="0.25">
      <c r="C500" s="5"/>
    </row>
    <row r="501" spans="3:3" x14ac:dyDescent="0.25">
      <c r="C501" s="5"/>
    </row>
    <row r="502" spans="3:3" x14ac:dyDescent="0.25">
      <c r="C502" s="5"/>
    </row>
    <row r="503" spans="3:3" x14ac:dyDescent="0.25">
      <c r="C503" s="5"/>
    </row>
    <row r="504" spans="3:3" x14ac:dyDescent="0.25">
      <c r="C504" s="5"/>
    </row>
    <row r="505" spans="3:3" x14ac:dyDescent="0.25">
      <c r="C505" s="5"/>
    </row>
    <row r="506" spans="3:3" x14ac:dyDescent="0.25">
      <c r="C506" s="5"/>
    </row>
    <row r="507" spans="3:3" x14ac:dyDescent="0.25">
      <c r="C507" s="5"/>
    </row>
    <row r="508" spans="3:3" x14ac:dyDescent="0.25">
      <c r="C508" s="5"/>
    </row>
    <row r="509" spans="3:3" x14ac:dyDescent="0.25">
      <c r="C509" s="5"/>
    </row>
    <row r="510" spans="3:3" x14ac:dyDescent="0.25">
      <c r="C510" s="5"/>
    </row>
    <row r="511" spans="3:3" x14ac:dyDescent="0.25">
      <c r="C511" s="5"/>
    </row>
    <row r="512" spans="3:3" x14ac:dyDescent="0.25">
      <c r="C512" s="5"/>
    </row>
    <row r="513" spans="3:3" x14ac:dyDescent="0.25">
      <c r="C513" s="5"/>
    </row>
    <row r="514" spans="3:3" x14ac:dyDescent="0.25">
      <c r="C514" s="5"/>
    </row>
    <row r="515" spans="3:3" x14ac:dyDescent="0.25">
      <c r="C515" s="5"/>
    </row>
    <row r="516" spans="3:3" x14ac:dyDescent="0.25">
      <c r="C516" s="5"/>
    </row>
    <row r="517" spans="3:3" x14ac:dyDescent="0.25">
      <c r="C517" s="5"/>
    </row>
    <row r="518" spans="3:3" x14ac:dyDescent="0.25">
      <c r="C518" s="5"/>
    </row>
    <row r="519" spans="3:3" x14ac:dyDescent="0.25">
      <c r="C519" s="5"/>
    </row>
    <row r="520" spans="3:3" x14ac:dyDescent="0.25">
      <c r="C520" s="5"/>
    </row>
    <row r="521" spans="3:3" x14ac:dyDescent="0.25">
      <c r="C521" s="5"/>
    </row>
    <row r="522" spans="3:3" x14ac:dyDescent="0.25">
      <c r="C522" s="5"/>
    </row>
    <row r="523" spans="3:3" x14ac:dyDescent="0.25">
      <c r="C523" s="5"/>
    </row>
    <row r="524" spans="3:3" x14ac:dyDescent="0.25">
      <c r="C524" s="5"/>
    </row>
    <row r="525" spans="3:3" x14ac:dyDescent="0.25">
      <c r="C525" s="5"/>
    </row>
    <row r="526" spans="3:3" x14ac:dyDescent="0.25">
      <c r="C526" s="5"/>
    </row>
    <row r="527" spans="3:3" x14ac:dyDescent="0.25">
      <c r="C527" s="5"/>
    </row>
    <row r="528" spans="3:3" x14ac:dyDescent="0.25">
      <c r="C528" s="5"/>
    </row>
    <row r="529" spans="3:3" x14ac:dyDescent="0.25">
      <c r="C529" s="5"/>
    </row>
    <row r="530" spans="3:3" x14ac:dyDescent="0.25">
      <c r="C530" s="5"/>
    </row>
    <row r="531" spans="3:3" x14ac:dyDescent="0.25">
      <c r="C531" s="5"/>
    </row>
    <row r="532" spans="3:3" x14ac:dyDescent="0.25">
      <c r="C532" s="5"/>
    </row>
    <row r="533" spans="3:3" x14ac:dyDescent="0.25">
      <c r="C533" s="5"/>
    </row>
    <row r="534" spans="3:3" x14ac:dyDescent="0.25">
      <c r="C534" s="5"/>
    </row>
    <row r="535" spans="3:3" x14ac:dyDescent="0.25">
      <c r="C535" s="5"/>
    </row>
    <row r="536" spans="3:3" x14ac:dyDescent="0.25">
      <c r="C536" s="5"/>
    </row>
    <row r="537" spans="3:3" x14ac:dyDescent="0.25">
      <c r="C537" s="5"/>
    </row>
    <row r="538" spans="3:3" x14ac:dyDescent="0.25">
      <c r="C538" s="5"/>
    </row>
    <row r="539" spans="3:3" x14ac:dyDescent="0.25">
      <c r="C539" s="5"/>
    </row>
    <row r="540" spans="3:3" x14ac:dyDescent="0.25">
      <c r="C540" s="5"/>
    </row>
    <row r="541" spans="3:3" x14ac:dyDescent="0.25">
      <c r="C541" s="5"/>
    </row>
    <row r="542" spans="3:3" x14ac:dyDescent="0.25">
      <c r="C542" s="5"/>
    </row>
    <row r="543" spans="3:3" x14ac:dyDescent="0.25">
      <c r="C543" s="5"/>
    </row>
    <row r="544" spans="3:3" x14ac:dyDescent="0.25">
      <c r="C544" s="5"/>
    </row>
    <row r="545" spans="3:3" x14ac:dyDescent="0.25">
      <c r="C545" s="5"/>
    </row>
    <row r="546" spans="3:3" x14ac:dyDescent="0.25">
      <c r="C546" s="5"/>
    </row>
    <row r="547" spans="3:3" x14ac:dyDescent="0.25">
      <c r="C547" s="5"/>
    </row>
    <row r="548" spans="3:3" x14ac:dyDescent="0.25">
      <c r="C548" s="5"/>
    </row>
    <row r="549" spans="3:3" x14ac:dyDescent="0.25">
      <c r="C549" s="5"/>
    </row>
    <row r="550" spans="3:3" x14ac:dyDescent="0.25">
      <c r="C550" s="5"/>
    </row>
    <row r="551" spans="3:3" x14ac:dyDescent="0.25">
      <c r="C551" s="5"/>
    </row>
    <row r="552" spans="3:3" x14ac:dyDescent="0.25">
      <c r="C552" s="5"/>
    </row>
    <row r="553" spans="3:3" x14ac:dyDescent="0.25">
      <c r="C553" s="5"/>
    </row>
    <row r="554" spans="3:3" x14ac:dyDescent="0.25">
      <c r="C554" s="5"/>
    </row>
    <row r="555" spans="3:3" x14ac:dyDescent="0.25">
      <c r="C555" s="5"/>
    </row>
    <row r="556" spans="3:3" x14ac:dyDescent="0.25">
      <c r="C556" s="5"/>
    </row>
    <row r="557" spans="3:3" x14ac:dyDescent="0.25">
      <c r="C557" s="5"/>
    </row>
    <row r="558" spans="3:3" x14ac:dyDescent="0.25">
      <c r="C558" s="5"/>
    </row>
    <row r="559" spans="3:3" x14ac:dyDescent="0.25">
      <c r="C559" s="5"/>
    </row>
    <row r="560" spans="3:3" x14ac:dyDescent="0.25">
      <c r="C560" s="5"/>
    </row>
    <row r="561" spans="3:3" x14ac:dyDescent="0.25">
      <c r="C561" s="5"/>
    </row>
    <row r="562" spans="3:3" x14ac:dyDescent="0.25">
      <c r="C562" s="5"/>
    </row>
    <row r="563" spans="3:3" x14ac:dyDescent="0.25">
      <c r="C563" s="5"/>
    </row>
    <row r="564" spans="3:3" x14ac:dyDescent="0.25">
      <c r="C564" s="5"/>
    </row>
    <row r="565" spans="3:3" x14ac:dyDescent="0.25">
      <c r="C565" s="5"/>
    </row>
    <row r="566" spans="3:3" x14ac:dyDescent="0.25">
      <c r="C566" s="5"/>
    </row>
    <row r="567" spans="3:3" x14ac:dyDescent="0.25">
      <c r="C567" s="5"/>
    </row>
    <row r="568" spans="3:3" x14ac:dyDescent="0.25">
      <c r="C568" s="5"/>
    </row>
    <row r="569" spans="3:3" x14ac:dyDescent="0.25">
      <c r="C569" s="5"/>
    </row>
    <row r="570" spans="3:3" x14ac:dyDescent="0.25">
      <c r="C570" s="5"/>
    </row>
    <row r="571" spans="3:3" x14ac:dyDescent="0.25">
      <c r="C571" s="5"/>
    </row>
    <row r="572" spans="3:3" x14ac:dyDescent="0.25">
      <c r="C572" s="5"/>
    </row>
    <row r="573" spans="3:3" x14ac:dyDescent="0.25">
      <c r="C573" s="5"/>
    </row>
    <row r="574" spans="3:3" x14ac:dyDescent="0.25">
      <c r="C574" s="5"/>
    </row>
    <row r="575" spans="3:3" x14ac:dyDescent="0.25">
      <c r="C575" s="5"/>
    </row>
    <row r="576" spans="3:3" x14ac:dyDescent="0.25">
      <c r="C576" s="5"/>
    </row>
    <row r="577" spans="3:3" x14ac:dyDescent="0.25">
      <c r="C577" s="5"/>
    </row>
    <row r="578" spans="3:3" x14ac:dyDescent="0.25">
      <c r="C578" s="5"/>
    </row>
    <row r="579" spans="3:3" x14ac:dyDescent="0.25">
      <c r="C579" s="5"/>
    </row>
    <row r="580" spans="3:3" x14ac:dyDescent="0.25">
      <c r="C580" s="5"/>
    </row>
    <row r="581" spans="3:3" x14ac:dyDescent="0.25">
      <c r="C581" s="5"/>
    </row>
    <row r="582" spans="3:3" x14ac:dyDescent="0.25">
      <c r="C582" s="5"/>
    </row>
    <row r="583" spans="3:3" x14ac:dyDescent="0.25">
      <c r="C583" s="5"/>
    </row>
    <row r="584" spans="3:3" x14ac:dyDescent="0.25">
      <c r="C584" s="5"/>
    </row>
    <row r="585" spans="3:3" x14ac:dyDescent="0.25">
      <c r="C585" s="5"/>
    </row>
    <row r="586" spans="3:3" x14ac:dyDescent="0.25">
      <c r="C586" s="5"/>
    </row>
    <row r="587" spans="3:3" x14ac:dyDescent="0.25">
      <c r="C587" s="5"/>
    </row>
    <row r="588" spans="3:3" x14ac:dyDescent="0.25">
      <c r="C588" s="5"/>
    </row>
    <row r="589" spans="3:3" x14ac:dyDescent="0.25">
      <c r="C589" s="5"/>
    </row>
    <row r="590" spans="3:3" x14ac:dyDescent="0.25">
      <c r="C590" s="5"/>
    </row>
    <row r="591" spans="3:3" x14ac:dyDescent="0.25">
      <c r="C591" s="5"/>
    </row>
    <row r="592" spans="3:3" x14ac:dyDescent="0.25">
      <c r="C592" s="5"/>
    </row>
    <row r="593" spans="3:3" x14ac:dyDescent="0.25">
      <c r="C593" s="5"/>
    </row>
    <row r="594" spans="3:3" x14ac:dyDescent="0.25">
      <c r="C594" s="5"/>
    </row>
    <row r="595" spans="3:3" x14ac:dyDescent="0.25">
      <c r="C595" s="5"/>
    </row>
    <row r="596" spans="3:3" x14ac:dyDescent="0.25">
      <c r="C596" s="5"/>
    </row>
    <row r="597" spans="3:3" x14ac:dyDescent="0.25">
      <c r="C597" s="5"/>
    </row>
    <row r="598" spans="3:3" x14ac:dyDescent="0.25">
      <c r="C598" s="5"/>
    </row>
    <row r="599" spans="3:3" x14ac:dyDescent="0.25">
      <c r="C599" s="5"/>
    </row>
    <row r="600" spans="3:3" x14ac:dyDescent="0.25">
      <c r="C600" s="5"/>
    </row>
    <row r="601" spans="3:3" x14ac:dyDescent="0.25">
      <c r="C601" s="5"/>
    </row>
    <row r="602" spans="3:3" x14ac:dyDescent="0.25">
      <c r="C602" s="5"/>
    </row>
    <row r="603" spans="3:3" x14ac:dyDescent="0.25">
      <c r="C603" s="5"/>
    </row>
    <row r="604" spans="3:3" x14ac:dyDescent="0.25">
      <c r="C604" s="5"/>
    </row>
    <row r="605" spans="3:3" x14ac:dyDescent="0.25">
      <c r="C605" s="5"/>
    </row>
    <row r="606" spans="3:3" x14ac:dyDescent="0.25">
      <c r="C606" s="5"/>
    </row>
    <row r="607" spans="3:3" x14ac:dyDescent="0.25">
      <c r="C607" s="5"/>
    </row>
    <row r="608" spans="3:3" x14ac:dyDescent="0.25">
      <c r="C608" s="5"/>
    </row>
    <row r="609" spans="3:3" x14ac:dyDescent="0.25">
      <c r="C609" s="5"/>
    </row>
    <row r="610" spans="3:3" x14ac:dyDescent="0.25">
      <c r="C610" s="5"/>
    </row>
    <row r="611" spans="3:3" x14ac:dyDescent="0.25">
      <c r="C611" s="5"/>
    </row>
    <row r="612" spans="3:3" x14ac:dyDescent="0.25">
      <c r="C612" s="5"/>
    </row>
    <row r="613" spans="3:3" x14ac:dyDescent="0.25">
      <c r="C613" s="5"/>
    </row>
    <row r="614" spans="3:3" x14ac:dyDescent="0.25">
      <c r="C614" s="5"/>
    </row>
    <row r="615" spans="3:3" x14ac:dyDescent="0.25">
      <c r="C615" s="5"/>
    </row>
    <row r="616" spans="3:3" x14ac:dyDescent="0.25">
      <c r="C616" s="5"/>
    </row>
    <row r="617" spans="3:3" x14ac:dyDescent="0.25">
      <c r="C617" s="5"/>
    </row>
    <row r="618" spans="3:3" x14ac:dyDescent="0.25">
      <c r="C618" s="5"/>
    </row>
    <row r="619" spans="3:3" x14ac:dyDescent="0.25">
      <c r="C619" s="5"/>
    </row>
    <row r="620" spans="3:3" x14ac:dyDescent="0.25">
      <c r="C620" s="5"/>
    </row>
    <row r="621" spans="3:3" x14ac:dyDescent="0.25">
      <c r="C621" s="5"/>
    </row>
    <row r="622" spans="3:3" x14ac:dyDescent="0.25">
      <c r="C622" s="5"/>
    </row>
    <row r="623" spans="3:3" x14ac:dyDescent="0.25">
      <c r="C623" s="5"/>
    </row>
    <row r="624" spans="3:3" x14ac:dyDescent="0.25">
      <c r="C624" s="5"/>
    </row>
    <row r="625" spans="3:3" x14ac:dyDescent="0.25">
      <c r="C625" s="5"/>
    </row>
    <row r="626" spans="3:3" x14ac:dyDescent="0.25">
      <c r="C626" s="5"/>
    </row>
    <row r="627" spans="3:3" x14ac:dyDescent="0.25">
      <c r="C627" s="5"/>
    </row>
    <row r="628" spans="3:3" x14ac:dyDescent="0.25">
      <c r="C628" s="5"/>
    </row>
    <row r="629" spans="3:3" x14ac:dyDescent="0.25">
      <c r="C629" s="5"/>
    </row>
    <row r="630" spans="3:3" x14ac:dyDescent="0.25">
      <c r="C630" s="5"/>
    </row>
    <row r="631" spans="3:3" x14ac:dyDescent="0.25">
      <c r="C631" s="5"/>
    </row>
    <row r="632" spans="3:3" x14ac:dyDescent="0.25">
      <c r="C632" s="5"/>
    </row>
    <row r="633" spans="3:3" x14ac:dyDescent="0.25">
      <c r="C633" s="5"/>
    </row>
    <row r="634" spans="3:3" x14ac:dyDescent="0.25">
      <c r="C634" s="5"/>
    </row>
    <row r="635" spans="3:3" x14ac:dyDescent="0.25">
      <c r="C635" s="5"/>
    </row>
    <row r="636" spans="3:3" x14ac:dyDescent="0.25">
      <c r="C636" s="5"/>
    </row>
    <row r="637" spans="3:3" x14ac:dyDescent="0.25">
      <c r="C637" s="5"/>
    </row>
    <row r="638" spans="3:3" x14ac:dyDescent="0.25">
      <c r="C638" s="5"/>
    </row>
    <row r="639" spans="3:3" x14ac:dyDescent="0.25">
      <c r="C639" s="5"/>
    </row>
    <row r="640" spans="3:3" x14ac:dyDescent="0.25">
      <c r="C640" s="5"/>
    </row>
    <row r="641" spans="3:3" x14ac:dyDescent="0.25">
      <c r="C641" s="5"/>
    </row>
    <row r="642" spans="3:3" x14ac:dyDescent="0.25">
      <c r="C642" s="5"/>
    </row>
    <row r="643" spans="3:3" x14ac:dyDescent="0.25">
      <c r="C643" s="5"/>
    </row>
    <row r="644" spans="3:3" x14ac:dyDescent="0.25">
      <c r="C644" s="5"/>
    </row>
    <row r="645" spans="3:3" x14ac:dyDescent="0.25">
      <c r="C645" s="5"/>
    </row>
    <row r="646" spans="3:3" x14ac:dyDescent="0.25">
      <c r="C646" s="5"/>
    </row>
    <row r="647" spans="3:3" x14ac:dyDescent="0.25">
      <c r="C647" s="5"/>
    </row>
    <row r="648" spans="3:3" x14ac:dyDescent="0.25">
      <c r="C648" s="5"/>
    </row>
    <row r="649" spans="3:3" x14ac:dyDescent="0.25">
      <c r="C649" s="5"/>
    </row>
    <row r="650" spans="3:3" x14ac:dyDescent="0.25">
      <c r="C650" s="5"/>
    </row>
    <row r="651" spans="3:3" x14ac:dyDescent="0.25">
      <c r="C651" s="5"/>
    </row>
    <row r="652" spans="3:3" x14ac:dyDescent="0.25">
      <c r="C652" s="5"/>
    </row>
    <row r="653" spans="3:3" x14ac:dyDescent="0.25">
      <c r="C653" s="5"/>
    </row>
    <row r="654" spans="3:3" x14ac:dyDescent="0.25">
      <c r="C654" s="5"/>
    </row>
    <row r="655" spans="3:3" x14ac:dyDescent="0.25">
      <c r="C655" s="5"/>
    </row>
    <row r="656" spans="3:3" x14ac:dyDescent="0.25">
      <c r="C656" s="5"/>
    </row>
    <row r="657" spans="3:3" x14ac:dyDescent="0.25">
      <c r="C657" s="5"/>
    </row>
    <row r="658" spans="3:3" x14ac:dyDescent="0.25">
      <c r="C658" s="5"/>
    </row>
    <row r="659" spans="3:3" x14ac:dyDescent="0.25">
      <c r="C659" s="5"/>
    </row>
    <row r="660" spans="3:3" x14ac:dyDescent="0.25">
      <c r="C660" s="5"/>
    </row>
    <row r="661" spans="3:3" x14ac:dyDescent="0.25">
      <c r="C661" s="5"/>
    </row>
    <row r="662" spans="3:3" x14ac:dyDescent="0.25">
      <c r="C662" s="5"/>
    </row>
    <row r="663" spans="3:3" x14ac:dyDescent="0.25">
      <c r="C663" s="5"/>
    </row>
    <row r="664" spans="3:3" x14ac:dyDescent="0.25">
      <c r="C664" s="5"/>
    </row>
    <row r="665" spans="3:3" x14ac:dyDescent="0.25">
      <c r="C665" s="5"/>
    </row>
    <row r="666" spans="3:3" x14ac:dyDescent="0.25">
      <c r="C666" s="5"/>
    </row>
    <row r="667" spans="3:3" x14ac:dyDescent="0.25">
      <c r="C667" s="5"/>
    </row>
    <row r="668" spans="3:3" x14ac:dyDescent="0.25">
      <c r="C668" s="5"/>
    </row>
    <row r="669" spans="3:3" x14ac:dyDescent="0.25">
      <c r="C669" s="5"/>
    </row>
    <row r="670" spans="3:3" x14ac:dyDescent="0.25">
      <c r="C670" s="5"/>
    </row>
    <row r="671" spans="3:3" x14ac:dyDescent="0.25">
      <c r="C671" s="5"/>
    </row>
    <row r="672" spans="3:3" x14ac:dyDescent="0.25">
      <c r="C672" s="5"/>
    </row>
    <row r="673" spans="3:3" x14ac:dyDescent="0.25">
      <c r="C673" s="5"/>
    </row>
    <row r="674" spans="3:3" x14ac:dyDescent="0.25">
      <c r="C674" s="5"/>
    </row>
    <row r="675" spans="3:3" x14ac:dyDescent="0.25">
      <c r="C675" s="5"/>
    </row>
    <row r="676" spans="3:3" x14ac:dyDescent="0.25">
      <c r="C676" s="5"/>
    </row>
    <row r="677" spans="3:3" x14ac:dyDescent="0.25">
      <c r="C677" s="5"/>
    </row>
    <row r="678" spans="3:3" x14ac:dyDescent="0.25">
      <c r="C678" s="5"/>
    </row>
    <row r="679" spans="3:3" x14ac:dyDescent="0.25">
      <c r="C679" s="5"/>
    </row>
    <row r="680" spans="3:3" x14ac:dyDescent="0.25">
      <c r="C680" s="5"/>
    </row>
    <row r="681" spans="3:3" x14ac:dyDescent="0.25">
      <c r="C681" s="5"/>
    </row>
    <row r="682" spans="3:3" x14ac:dyDescent="0.25">
      <c r="C682" s="5"/>
    </row>
    <row r="683" spans="3:3" x14ac:dyDescent="0.25">
      <c r="C683" s="5"/>
    </row>
    <row r="684" spans="3:3" x14ac:dyDescent="0.25">
      <c r="C684" s="5"/>
    </row>
    <row r="685" spans="3:3" x14ac:dyDescent="0.25">
      <c r="C685" s="5"/>
    </row>
    <row r="686" spans="3:3" x14ac:dyDescent="0.25">
      <c r="C686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"/>
  <sheetViews>
    <sheetView workbookViewId="0">
      <selection activeCell="D6" sqref="D6"/>
    </sheetView>
  </sheetViews>
  <sheetFormatPr defaultColWidth="8.85546875" defaultRowHeight="15" x14ac:dyDescent="0.25"/>
  <cols>
    <col min="1" max="1" width="14.7109375" customWidth="1"/>
    <col min="2" max="2" width="38.140625" customWidth="1"/>
    <col min="3" max="3" width="8.28515625" customWidth="1"/>
    <col min="4" max="4" width="8" style="6" customWidth="1"/>
    <col min="6" max="6" width="9.140625" customWidth="1"/>
  </cols>
  <sheetData>
    <row r="1" spans="1:19" ht="48" customHeight="1" x14ac:dyDescent="0.25">
      <c r="A1" s="7" t="s">
        <v>0</v>
      </c>
      <c r="B1" s="7" t="s">
        <v>1</v>
      </c>
      <c r="C1" s="8" t="s">
        <v>43</v>
      </c>
      <c r="D1" s="8" t="s">
        <v>2</v>
      </c>
      <c r="E1" s="8" t="s">
        <v>6</v>
      </c>
      <c r="F1" s="8" t="s">
        <v>3</v>
      </c>
      <c r="G1" s="8" t="s">
        <v>4</v>
      </c>
      <c r="H1" s="8" t="s">
        <v>5</v>
      </c>
      <c r="I1" s="8" t="s">
        <v>7</v>
      </c>
      <c r="J1" s="8" t="s">
        <v>8</v>
      </c>
      <c r="K1" s="8" t="s">
        <v>9</v>
      </c>
      <c r="L1" s="8" t="s">
        <v>10</v>
      </c>
    </row>
    <row r="2" spans="1:19" x14ac:dyDescent="0.25">
      <c r="A2" s="12" t="s">
        <v>11</v>
      </c>
      <c r="B2" s="11" t="s">
        <v>44</v>
      </c>
      <c r="C2" s="1">
        <v>1</v>
      </c>
      <c r="D2" s="1">
        <f>200</f>
        <v>200</v>
      </c>
      <c r="E2">
        <f t="shared" ref="E2:E3" si="0">E3+D2*C2</f>
        <v>800</v>
      </c>
      <c r="F2" s="1">
        <v>5</v>
      </c>
      <c r="G2" s="1">
        <v>4</v>
      </c>
      <c r="H2" s="1">
        <v>0</v>
      </c>
      <c r="I2" s="1">
        <v>0</v>
      </c>
      <c r="J2" s="1">
        <f>25.6*D2</f>
        <v>5120</v>
      </c>
      <c r="K2" s="1">
        <v>7</v>
      </c>
      <c r="L2" s="1" t="s">
        <v>13</v>
      </c>
    </row>
    <row r="3" spans="1:19" x14ac:dyDescent="0.25">
      <c r="A3" s="12" t="s">
        <v>14</v>
      </c>
      <c r="B3" s="11" t="s">
        <v>74</v>
      </c>
      <c r="C3" s="1">
        <v>1</v>
      </c>
      <c r="D3" s="1">
        <f>200</f>
        <v>200</v>
      </c>
      <c r="E3">
        <f t="shared" si="0"/>
        <v>600</v>
      </c>
      <c r="F3" s="1">
        <v>6.5</v>
      </c>
      <c r="G3" s="1">
        <v>2</v>
      </c>
      <c r="H3" s="1">
        <v>0</v>
      </c>
      <c r="I3" s="1">
        <v>0</v>
      </c>
      <c r="J3" s="1">
        <f>102*D3</f>
        <v>20400</v>
      </c>
      <c r="K3" s="1">
        <v>0</v>
      </c>
      <c r="L3" s="1" t="s">
        <v>13</v>
      </c>
    </row>
    <row r="4" spans="1:19" x14ac:dyDescent="0.25">
      <c r="A4" s="12" t="s">
        <v>11</v>
      </c>
      <c r="B4" t="s">
        <v>12</v>
      </c>
      <c r="C4" s="1">
        <v>1</v>
      </c>
      <c r="D4" s="1">
        <f>200*C4</f>
        <v>200</v>
      </c>
      <c r="E4">
        <f>E5+D4</f>
        <v>400</v>
      </c>
      <c r="F4" s="6">
        <v>5</v>
      </c>
      <c r="G4" s="6">
        <v>4</v>
      </c>
      <c r="H4" s="1">
        <v>0</v>
      </c>
      <c r="I4" s="1">
        <v>0</v>
      </c>
      <c r="J4" s="1">
        <f>25.6*D4</f>
        <v>5120</v>
      </c>
      <c r="K4" s="1">
        <v>0</v>
      </c>
      <c r="L4" s="6" t="s">
        <v>13</v>
      </c>
    </row>
    <row r="5" spans="1:19" x14ac:dyDescent="0.25">
      <c r="A5" s="12" t="s">
        <v>14</v>
      </c>
      <c r="B5" s="11" t="s">
        <v>74</v>
      </c>
      <c r="C5" s="1">
        <v>1</v>
      </c>
      <c r="D5" s="1">
        <v>200</v>
      </c>
      <c r="E5">
        <f>E6+D5*C5</f>
        <v>200</v>
      </c>
      <c r="F5" s="1">
        <v>6.5</v>
      </c>
      <c r="G5" s="1">
        <v>2</v>
      </c>
      <c r="H5" s="1">
        <v>0</v>
      </c>
      <c r="I5" s="1">
        <v>0</v>
      </c>
      <c r="J5" s="1">
        <f>102*D5</f>
        <v>20400</v>
      </c>
      <c r="K5" s="1">
        <v>0</v>
      </c>
      <c r="L5" s="1" t="s">
        <v>13</v>
      </c>
    </row>
    <row r="6" spans="1:19" x14ac:dyDescent="0.25">
      <c r="A6" s="12"/>
      <c r="C6" s="1"/>
      <c r="D6" s="1"/>
      <c r="H6" s="1"/>
      <c r="I6" s="1"/>
      <c r="K6" s="1"/>
      <c r="L6" s="6"/>
    </row>
    <row r="7" spans="1:19" ht="18.75" x14ac:dyDescent="0.3">
      <c r="A7" s="12"/>
      <c r="C7" s="1"/>
      <c r="H7" s="1"/>
      <c r="I7" s="1"/>
      <c r="K7" s="1"/>
      <c r="L7" s="6"/>
      <c r="N7" s="15"/>
      <c r="O7" s="15"/>
      <c r="P7" s="16"/>
      <c r="Q7" s="16"/>
      <c r="R7" s="16"/>
      <c r="S7" s="16"/>
    </row>
    <row r="9" spans="1:19" ht="18.75" x14ac:dyDescent="0.3">
      <c r="N9" s="15"/>
      <c r="O9" s="15"/>
      <c r="P9" s="16"/>
      <c r="Q9" s="16"/>
      <c r="R9" s="16"/>
      <c r="S9" s="16"/>
    </row>
    <row r="10" spans="1:19" ht="18.75" x14ac:dyDescent="0.3">
      <c r="N10" s="15"/>
      <c r="O10" s="15"/>
      <c r="P10" s="16"/>
      <c r="Q10" s="16"/>
      <c r="R10" s="16"/>
      <c r="S10" s="16"/>
    </row>
  </sheetData>
  <pageMargins left="0.7" right="0.7" top="0.75" bottom="0.75" header="0.3" footer="0.3"/>
  <pageSetup orientation="portrait"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87EA3DA5-FE09-4B3B-9077-C185D2B108E9}">
          <xm:f>BHA!1:1048576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B021E-BF30-406A-BFAB-7FC77CEE561C}">
  <dimension ref="A1:K13"/>
  <sheetViews>
    <sheetView workbookViewId="0">
      <selection activeCell="A11" sqref="A11:XFD11"/>
    </sheetView>
  </sheetViews>
  <sheetFormatPr defaultColWidth="8.85546875" defaultRowHeight="15" x14ac:dyDescent="0.25"/>
  <cols>
    <col min="1" max="1" width="14.7109375" customWidth="1"/>
    <col min="2" max="2" width="20.7109375" customWidth="1"/>
    <col min="3" max="3" width="8" customWidth="1"/>
    <col min="4" max="4" width="9.140625" customWidth="1"/>
  </cols>
  <sheetData>
    <row r="1" spans="1:11" ht="48" customHeight="1" x14ac:dyDescent="0.25">
      <c r="A1" s="3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1" t="s">
        <v>11</v>
      </c>
      <c r="B2" s="1" t="s">
        <v>12</v>
      </c>
      <c r="C2" s="1">
        <v>31.5</v>
      </c>
      <c r="D2" s="1">
        <v>6.58</v>
      </c>
      <c r="E2" s="1">
        <v>5.8</v>
      </c>
      <c r="F2" s="1">
        <v>0</v>
      </c>
      <c r="G2" s="1">
        <f t="shared" ref="G2:G8" si="0">C2+G3</f>
        <v>164.3</v>
      </c>
      <c r="H2" s="1">
        <v>0</v>
      </c>
      <c r="I2" s="1">
        <v>1244.5</v>
      </c>
      <c r="J2" s="1">
        <v>7</v>
      </c>
      <c r="K2" s="1" t="s">
        <v>13</v>
      </c>
    </row>
    <row r="3" spans="1:11" x14ac:dyDescent="0.25">
      <c r="A3" s="1" t="s">
        <v>11</v>
      </c>
      <c r="B3" s="1" t="s">
        <v>12</v>
      </c>
      <c r="C3" s="1">
        <v>31.5</v>
      </c>
      <c r="D3" s="1">
        <v>5.5</v>
      </c>
      <c r="E3" s="1">
        <v>4.78</v>
      </c>
      <c r="F3" s="1">
        <v>0</v>
      </c>
      <c r="G3" s="1">
        <f>C3+G4</f>
        <v>132.80000000000001</v>
      </c>
      <c r="H3" s="1">
        <v>0</v>
      </c>
      <c r="I3" s="1">
        <v>816.79</v>
      </c>
      <c r="J3" s="1">
        <v>7</v>
      </c>
      <c r="K3" s="1" t="s">
        <v>13</v>
      </c>
    </row>
    <row r="4" spans="1:11" x14ac:dyDescent="0.25">
      <c r="A4" s="1" t="s">
        <v>14</v>
      </c>
      <c r="B4" s="1" t="s">
        <v>15</v>
      </c>
      <c r="C4" s="1">
        <v>3.84</v>
      </c>
      <c r="D4" s="1">
        <v>7.27</v>
      </c>
      <c r="E4" s="1">
        <v>2.75</v>
      </c>
      <c r="F4" s="1">
        <v>0</v>
      </c>
      <c r="G4" s="1">
        <f t="shared" si="0"/>
        <v>101.3</v>
      </c>
      <c r="H4" s="1">
        <v>0</v>
      </c>
      <c r="I4" s="1">
        <v>465.52</v>
      </c>
      <c r="J4" s="1">
        <v>0</v>
      </c>
      <c r="K4" s="1" t="s">
        <v>13</v>
      </c>
    </row>
    <row r="5" spans="1:11" x14ac:dyDescent="0.25">
      <c r="A5" s="1" t="s">
        <v>14</v>
      </c>
      <c r="B5" s="1" t="s">
        <v>16</v>
      </c>
      <c r="C5" s="1">
        <v>4.26</v>
      </c>
      <c r="D5" s="1">
        <v>6.75</v>
      </c>
      <c r="E5" s="1">
        <v>3.25</v>
      </c>
      <c r="F5" s="1">
        <v>0</v>
      </c>
      <c r="G5" s="1">
        <f t="shared" si="0"/>
        <v>97.46</v>
      </c>
      <c r="H5" s="1">
        <v>0</v>
      </c>
      <c r="I5" s="1">
        <v>399.08</v>
      </c>
      <c r="J5" s="1">
        <v>0</v>
      </c>
      <c r="K5" s="1" t="s">
        <v>13</v>
      </c>
    </row>
    <row r="6" spans="1:11" x14ac:dyDescent="0.25">
      <c r="A6" s="1" t="s">
        <v>14</v>
      </c>
      <c r="B6" s="1" t="s">
        <v>17</v>
      </c>
      <c r="C6" s="1">
        <v>4.12</v>
      </c>
      <c r="D6" s="1">
        <v>6.75</v>
      </c>
      <c r="E6" s="1">
        <v>2.75</v>
      </c>
      <c r="F6" s="1">
        <v>0</v>
      </c>
      <c r="G6" s="1">
        <f t="shared" si="0"/>
        <v>93.199999999999989</v>
      </c>
      <c r="H6" s="1">
        <v>0</v>
      </c>
      <c r="I6" s="1">
        <v>419.05</v>
      </c>
      <c r="J6" s="1">
        <v>0</v>
      </c>
      <c r="K6" s="1" t="s">
        <v>13</v>
      </c>
    </row>
    <row r="7" spans="1:11" x14ac:dyDescent="0.25">
      <c r="A7" s="1" t="s">
        <v>14</v>
      </c>
      <c r="B7" s="1" t="s">
        <v>16</v>
      </c>
      <c r="C7" s="1">
        <v>14.92</v>
      </c>
      <c r="D7" s="1">
        <v>6.75</v>
      </c>
      <c r="E7" s="1">
        <v>3.25</v>
      </c>
      <c r="F7" s="1">
        <v>0</v>
      </c>
      <c r="G7" s="1">
        <f t="shared" si="0"/>
        <v>89.079999999999984</v>
      </c>
      <c r="H7" s="1">
        <v>0</v>
      </c>
      <c r="I7" s="1">
        <v>1397.71</v>
      </c>
      <c r="J7" s="1">
        <v>0</v>
      </c>
      <c r="K7" s="1" t="s">
        <v>13</v>
      </c>
    </row>
    <row r="8" spans="1:11" x14ac:dyDescent="0.25">
      <c r="A8" s="1" t="s">
        <v>14</v>
      </c>
      <c r="B8" s="1" t="s">
        <v>15</v>
      </c>
      <c r="C8" s="1">
        <v>6.71</v>
      </c>
      <c r="D8" s="1">
        <v>6.75</v>
      </c>
      <c r="E8" s="1">
        <v>3.25</v>
      </c>
      <c r="F8" s="1">
        <v>0</v>
      </c>
      <c r="G8" s="1">
        <f t="shared" si="0"/>
        <v>74.159999999999982</v>
      </c>
      <c r="H8" s="1">
        <v>0</v>
      </c>
      <c r="I8" s="1">
        <v>628.59</v>
      </c>
      <c r="J8" s="1">
        <v>0</v>
      </c>
      <c r="K8" s="1" t="s">
        <v>13</v>
      </c>
    </row>
    <row r="9" spans="1:11" x14ac:dyDescent="0.25">
      <c r="A9" s="1" t="s">
        <v>14</v>
      </c>
      <c r="B9" s="1" t="s">
        <v>16</v>
      </c>
      <c r="C9" s="1">
        <v>29.15</v>
      </c>
      <c r="D9" s="1">
        <v>6.75</v>
      </c>
      <c r="E9" s="1">
        <v>3.25</v>
      </c>
      <c r="F9" s="1">
        <v>0</v>
      </c>
      <c r="G9" s="1">
        <f>C9+G10</f>
        <v>67.449999999999989</v>
      </c>
      <c r="H9" s="1">
        <v>0</v>
      </c>
      <c r="I9" s="1">
        <v>2730.77</v>
      </c>
      <c r="J9" s="1">
        <v>0</v>
      </c>
      <c r="K9" s="1" t="s">
        <v>13</v>
      </c>
    </row>
    <row r="10" spans="1:11" x14ac:dyDescent="0.25">
      <c r="A10" s="1" t="s">
        <v>14</v>
      </c>
      <c r="B10" s="1" t="s">
        <v>18</v>
      </c>
      <c r="C10" s="1">
        <v>35.299999999999997</v>
      </c>
      <c r="D10" s="1">
        <v>4</v>
      </c>
      <c r="E10" s="1">
        <v>3.25</v>
      </c>
      <c r="F10" s="1">
        <v>0</v>
      </c>
      <c r="G10" s="1">
        <f>C10+G11</f>
        <v>38.299999999999997</v>
      </c>
      <c r="H10" s="1">
        <v>0</v>
      </c>
      <c r="I10" s="1">
        <v>3212.3</v>
      </c>
      <c r="J10" s="1">
        <v>0</v>
      </c>
      <c r="K10" s="1" t="s">
        <v>19</v>
      </c>
    </row>
    <row r="11" spans="1:11" x14ac:dyDescent="0.25">
      <c r="A11" s="1" t="s">
        <v>14</v>
      </c>
      <c r="B11" s="1" t="s">
        <v>25</v>
      </c>
      <c r="C11" s="1">
        <v>2</v>
      </c>
      <c r="D11" s="1">
        <v>8.5</v>
      </c>
      <c r="E11" s="1">
        <v>3.25</v>
      </c>
      <c r="F11" s="1">
        <v>0</v>
      </c>
      <c r="G11" s="1">
        <f t="shared" ref="G11:G12" si="1">C11+G12</f>
        <v>3</v>
      </c>
      <c r="H11" s="1">
        <v>0</v>
      </c>
      <c r="I11" s="1">
        <v>0</v>
      </c>
      <c r="J11" s="1">
        <v>0</v>
      </c>
      <c r="K11" s="1" t="s">
        <v>13</v>
      </c>
    </row>
    <row r="12" spans="1:11" x14ac:dyDescent="0.25">
      <c r="A12" s="1" t="s">
        <v>14</v>
      </c>
      <c r="B12" s="1" t="s">
        <v>20</v>
      </c>
      <c r="C12" s="1">
        <v>1</v>
      </c>
      <c r="D12" s="1">
        <v>7.95</v>
      </c>
      <c r="E12" s="1">
        <v>2.83</v>
      </c>
      <c r="F12" s="1">
        <v>8.75</v>
      </c>
      <c r="G12" s="1">
        <f t="shared" si="1"/>
        <v>1</v>
      </c>
      <c r="H12" s="1">
        <v>0</v>
      </c>
      <c r="I12" s="1">
        <v>100.64</v>
      </c>
      <c r="J12" s="1">
        <v>0</v>
      </c>
      <c r="K12" s="1" t="s">
        <v>13</v>
      </c>
    </row>
    <row r="13" spans="1:11" x14ac:dyDescent="0.25">
      <c r="G13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8B367-00F3-4217-82A4-627F815E64AB}">
  <dimension ref="A1:K13"/>
  <sheetViews>
    <sheetView workbookViewId="0">
      <selection activeCell="D5" sqref="D5"/>
    </sheetView>
  </sheetViews>
  <sheetFormatPr defaultColWidth="8.85546875" defaultRowHeight="15" x14ac:dyDescent="0.25"/>
  <cols>
    <col min="1" max="1" width="14.7109375" customWidth="1"/>
    <col min="2" max="2" width="20.7109375" customWidth="1"/>
    <col min="3" max="3" width="8" customWidth="1"/>
    <col min="4" max="4" width="9.140625" customWidth="1"/>
  </cols>
  <sheetData>
    <row r="1" spans="1:11" ht="48" customHeight="1" x14ac:dyDescent="0.25">
      <c r="A1" s="3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1" t="s">
        <v>11</v>
      </c>
      <c r="B2" s="1" t="s">
        <v>12</v>
      </c>
      <c r="C2" s="1">
        <v>31.5</v>
      </c>
      <c r="D2" s="1">
        <v>6.58</v>
      </c>
      <c r="E2" s="1">
        <v>5.8</v>
      </c>
      <c r="F2" s="1">
        <v>0</v>
      </c>
      <c r="G2" s="1">
        <f t="shared" ref="G2:G10" si="0">C2+G3</f>
        <v>164.3</v>
      </c>
      <c r="H2" s="1">
        <v>0</v>
      </c>
      <c r="I2" s="1">
        <v>1244.5</v>
      </c>
      <c r="J2" s="1">
        <v>7</v>
      </c>
      <c r="K2" s="1" t="s">
        <v>13</v>
      </c>
    </row>
    <row r="3" spans="1:11" x14ac:dyDescent="0.25">
      <c r="A3" s="1" t="s">
        <v>11</v>
      </c>
      <c r="B3" s="1" t="s">
        <v>12</v>
      </c>
      <c r="C3" s="1">
        <v>31.5</v>
      </c>
      <c r="D3" s="1">
        <v>5.5</v>
      </c>
      <c r="E3" s="1">
        <v>4.78</v>
      </c>
      <c r="F3" s="1">
        <v>0</v>
      </c>
      <c r="G3" s="1">
        <f t="shared" si="0"/>
        <v>132.80000000000001</v>
      </c>
      <c r="H3" s="1">
        <v>0</v>
      </c>
      <c r="I3" s="1">
        <v>816.79</v>
      </c>
      <c r="J3" s="1">
        <v>7</v>
      </c>
      <c r="K3" s="1" t="s">
        <v>13</v>
      </c>
    </row>
    <row r="4" spans="1:11" x14ac:dyDescent="0.25">
      <c r="A4" s="1" t="s">
        <v>14</v>
      </c>
      <c r="B4" s="1" t="s">
        <v>25</v>
      </c>
      <c r="C4" s="1">
        <v>2</v>
      </c>
      <c r="D4" s="1">
        <v>8.5</v>
      </c>
      <c r="E4" s="1">
        <v>3.25</v>
      </c>
      <c r="F4" s="1">
        <v>0</v>
      </c>
      <c r="G4" s="1">
        <f t="shared" si="0"/>
        <v>101.3</v>
      </c>
      <c r="H4" s="1">
        <v>0</v>
      </c>
      <c r="I4" s="1">
        <v>0</v>
      </c>
      <c r="J4" s="1">
        <v>0</v>
      </c>
      <c r="K4" s="1" t="s">
        <v>13</v>
      </c>
    </row>
    <row r="5" spans="1:11" x14ac:dyDescent="0.25">
      <c r="A5" s="1" t="s">
        <v>14</v>
      </c>
      <c r="B5" s="1" t="s">
        <v>15</v>
      </c>
      <c r="C5" s="1">
        <v>3.84</v>
      </c>
      <c r="D5" s="1">
        <v>7.27</v>
      </c>
      <c r="E5" s="1">
        <v>2.75</v>
      </c>
      <c r="F5" s="1">
        <v>0</v>
      </c>
      <c r="G5" s="1">
        <f t="shared" si="0"/>
        <v>99.3</v>
      </c>
      <c r="H5" s="1">
        <v>0</v>
      </c>
      <c r="I5" s="1">
        <v>465.52</v>
      </c>
      <c r="J5" s="1">
        <v>0</v>
      </c>
      <c r="K5" s="1" t="s">
        <v>13</v>
      </c>
    </row>
    <row r="6" spans="1:11" x14ac:dyDescent="0.25">
      <c r="A6" s="1" t="s">
        <v>14</v>
      </c>
      <c r="B6" s="1" t="s">
        <v>16</v>
      </c>
      <c r="C6" s="1">
        <v>4.26</v>
      </c>
      <c r="D6" s="1">
        <v>6.75</v>
      </c>
      <c r="E6" s="1">
        <v>3.25</v>
      </c>
      <c r="F6" s="1">
        <v>0</v>
      </c>
      <c r="G6" s="1">
        <f t="shared" si="0"/>
        <v>95.46</v>
      </c>
      <c r="H6" s="1">
        <v>0</v>
      </c>
      <c r="I6" s="1">
        <v>399.08</v>
      </c>
      <c r="J6" s="1">
        <v>0</v>
      </c>
      <c r="K6" s="1" t="s">
        <v>13</v>
      </c>
    </row>
    <row r="7" spans="1:11" x14ac:dyDescent="0.25">
      <c r="A7" s="1" t="s">
        <v>14</v>
      </c>
      <c r="B7" s="1" t="s">
        <v>17</v>
      </c>
      <c r="C7" s="1">
        <v>4.12</v>
      </c>
      <c r="D7" s="1">
        <v>6.75</v>
      </c>
      <c r="E7" s="1">
        <v>2.75</v>
      </c>
      <c r="F7" s="1">
        <v>0</v>
      </c>
      <c r="G7" s="1">
        <f t="shared" si="0"/>
        <v>91.199999999999989</v>
      </c>
      <c r="H7" s="1">
        <v>0</v>
      </c>
      <c r="I7" s="1">
        <v>419.05</v>
      </c>
      <c r="J7" s="1">
        <v>0</v>
      </c>
      <c r="K7" s="1" t="s">
        <v>13</v>
      </c>
    </row>
    <row r="8" spans="1:11" x14ac:dyDescent="0.25">
      <c r="A8" s="1" t="s">
        <v>14</v>
      </c>
      <c r="B8" s="1" t="s">
        <v>16</v>
      </c>
      <c r="C8" s="1">
        <v>14.92</v>
      </c>
      <c r="D8" s="1">
        <v>6.75</v>
      </c>
      <c r="E8" s="1">
        <v>3.25</v>
      </c>
      <c r="F8" s="1">
        <v>0</v>
      </c>
      <c r="G8" s="1">
        <f t="shared" si="0"/>
        <v>87.079999999999984</v>
      </c>
      <c r="H8" s="1">
        <v>0</v>
      </c>
      <c r="I8" s="1">
        <v>1397.71</v>
      </c>
      <c r="J8" s="1">
        <v>0</v>
      </c>
      <c r="K8" s="1" t="s">
        <v>13</v>
      </c>
    </row>
    <row r="9" spans="1:11" x14ac:dyDescent="0.25">
      <c r="A9" s="1" t="s">
        <v>14</v>
      </c>
      <c r="B9" s="1" t="s">
        <v>15</v>
      </c>
      <c r="C9" s="1">
        <v>6.71</v>
      </c>
      <c r="D9" s="1">
        <v>6.75</v>
      </c>
      <c r="E9" s="1">
        <v>3.25</v>
      </c>
      <c r="F9" s="1">
        <v>0</v>
      </c>
      <c r="G9" s="1">
        <f t="shared" si="0"/>
        <v>72.159999999999982</v>
      </c>
      <c r="H9" s="1">
        <v>0</v>
      </c>
      <c r="I9" s="1">
        <v>628.59</v>
      </c>
      <c r="J9" s="1">
        <v>0</v>
      </c>
      <c r="K9" s="1" t="s">
        <v>13</v>
      </c>
    </row>
    <row r="10" spans="1:11" x14ac:dyDescent="0.25">
      <c r="A10" s="1" t="s">
        <v>14</v>
      </c>
      <c r="B10" s="1" t="s">
        <v>16</v>
      </c>
      <c r="C10" s="1">
        <v>29.15</v>
      </c>
      <c r="D10" s="1">
        <v>6.75</v>
      </c>
      <c r="E10" s="1">
        <v>3.25</v>
      </c>
      <c r="F10" s="1">
        <v>0</v>
      </c>
      <c r="G10" s="1">
        <f t="shared" si="0"/>
        <v>65.449999999999989</v>
      </c>
      <c r="H10" s="1">
        <v>0</v>
      </c>
      <c r="I10" s="1">
        <v>2730.77</v>
      </c>
      <c r="J10" s="1">
        <v>0</v>
      </c>
      <c r="K10" s="1" t="s">
        <v>13</v>
      </c>
    </row>
    <row r="11" spans="1:11" x14ac:dyDescent="0.25">
      <c r="A11" s="1" t="s">
        <v>14</v>
      </c>
      <c r="B11" s="1" t="s">
        <v>18</v>
      </c>
      <c r="C11" s="1">
        <v>35.299999999999997</v>
      </c>
      <c r="D11" s="1">
        <v>4</v>
      </c>
      <c r="E11" s="1">
        <v>3.25</v>
      </c>
      <c r="F11" s="1">
        <v>0</v>
      </c>
      <c r="G11" s="1">
        <f>C11+G12</f>
        <v>36.299999999999997</v>
      </c>
      <c r="H11" s="1">
        <v>0</v>
      </c>
      <c r="I11" s="1">
        <v>3212.3</v>
      </c>
      <c r="J11" s="1">
        <v>0</v>
      </c>
      <c r="K11" s="1" t="s">
        <v>19</v>
      </c>
    </row>
    <row r="12" spans="1:11" x14ac:dyDescent="0.25">
      <c r="A12" s="1" t="s">
        <v>14</v>
      </c>
      <c r="B12" s="1" t="s">
        <v>20</v>
      </c>
      <c r="C12" s="1">
        <v>1</v>
      </c>
      <c r="D12" s="1">
        <v>7.95</v>
      </c>
      <c r="E12" s="1">
        <v>2.83</v>
      </c>
      <c r="F12" s="1">
        <v>8.75</v>
      </c>
      <c r="G12" s="1">
        <f t="shared" ref="G12" si="1">C12+G13</f>
        <v>1</v>
      </c>
      <c r="H12" s="1">
        <v>0</v>
      </c>
      <c r="I12" s="1">
        <v>100.64</v>
      </c>
      <c r="J12" s="1">
        <v>0</v>
      </c>
      <c r="K12" s="1" t="s">
        <v>13</v>
      </c>
    </row>
    <row r="13" spans="1:11" x14ac:dyDescent="0.25">
      <c r="G13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2B133-B881-4CF1-A552-650940017511}">
  <dimension ref="A1:G12"/>
  <sheetViews>
    <sheetView workbookViewId="0">
      <selection activeCell="H15" sqref="H15"/>
    </sheetView>
  </sheetViews>
  <sheetFormatPr defaultColWidth="8.85546875" defaultRowHeight="15" x14ac:dyDescent="0.25"/>
  <cols>
    <col min="1" max="1" width="24.85546875" customWidth="1"/>
    <col min="2" max="2" width="11.28515625" customWidth="1"/>
    <col min="3" max="3" width="12.28515625" customWidth="1"/>
    <col min="4" max="4" width="9.140625" customWidth="1"/>
  </cols>
  <sheetData>
    <row r="1" spans="1:7" ht="19.5" customHeight="1" x14ac:dyDescent="0.25">
      <c r="A1" s="7" t="s">
        <v>26</v>
      </c>
      <c r="B1" s="7" t="s">
        <v>27</v>
      </c>
      <c r="C1" s="7" t="s">
        <v>33</v>
      </c>
    </row>
    <row r="2" spans="1:7" x14ac:dyDescent="0.25">
      <c r="A2" s="1" t="s">
        <v>37</v>
      </c>
      <c r="B2" s="1">
        <v>12.183999999999999</v>
      </c>
      <c r="C2" s="1" t="s">
        <v>28</v>
      </c>
    </row>
    <row r="3" spans="1:7" x14ac:dyDescent="0.25">
      <c r="A3" s="1" t="s">
        <v>40</v>
      </c>
      <c r="B3" s="1">
        <v>65.5</v>
      </c>
      <c r="C3" s="1" t="s">
        <v>28</v>
      </c>
    </row>
    <row r="4" spans="1:7" x14ac:dyDescent="0.25">
      <c r="A4" s="1" t="s">
        <v>29</v>
      </c>
      <c r="B4" s="1">
        <v>19</v>
      </c>
      <c r="C4" s="1" t="s">
        <v>31</v>
      </c>
    </row>
    <row r="5" spans="1:7" x14ac:dyDescent="0.25">
      <c r="A5" s="1" t="s">
        <v>30</v>
      </c>
      <c r="B5" s="1">
        <v>27</v>
      </c>
      <c r="C5" s="1" t="s">
        <v>32</v>
      </c>
    </row>
    <row r="6" spans="1:7" x14ac:dyDescent="0.25">
      <c r="A6" s="1" t="s">
        <v>57</v>
      </c>
      <c r="B6" s="1">
        <v>0.4</v>
      </c>
      <c r="C6" s="1"/>
    </row>
    <row r="7" spans="1:7" x14ac:dyDescent="0.25">
      <c r="A7" s="1" t="s">
        <v>58</v>
      </c>
      <c r="B7" s="1">
        <v>0.2</v>
      </c>
      <c r="C7" s="1"/>
    </row>
    <row r="8" spans="1:7" x14ac:dyDescent="0.25">
      <c r="A8" s="1" t="s">
        <v>61</v>
      </c>
      <c r="B8" s="1">
        <v>1E-3</v>
      </c>
      <c r="C8" s="1" t="s">
        <v>67</v>
      </c>
    </row>
    <row r="9" spans="1:7" x14ac:dyDescent="0.25">
      <c r="A9" s="1" t="s">
        <v>60</v>
      </c>
      <c r="B9" s="1">
        <v>0</v>
      </c>
      <c r="C9" s="1" t="s">
        <v>68</v>
      </c>
    </row>
    <row r="10" spans="1:7" x14ac:dyDescent="0.25">
      <c r="A10" s="1"/>
      <c r="B10" s="1"/>
    </row>
    <row r="11" spans="1:7" x14ac:dyDescent="0.25">
      <c r="A11" s="1"/>
      <c r="B11" s="1"/>
    </row>
    <row r="12" spans="1:7" x14ac:dyDescent="0.25">
      <c r="G12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C773C-31E2-448E-BF12-60F61B32A7E8}">
  <dimension ref="A1:G10"/>
  <sheetViews>
    <sheetView tabSelected="1" workbookViewId="0">
      <selection activeCell="B4" sqref="B4"/>
    </sheetView>
  </sheetViews>
  <sheetFormatPr defaultColWidth="8.85546875" defaultRowHeight="15" x14ac:dyDescent="0.25"/>
  <cols>
    <col min="1" max="1" width="24.85546875" customWidth="1"/>
    <col min="2" max="2" width="11.28515625" customWidth="1"/>
    <col min="3" max="3" width="12.28515625" customWidth="1"/>
    <col min="4" max="4" width="9.140625" customWidth="1"/>
  </cols>
  <sheetData>
    <row r="1" spans="1:7" ht="19.5" customHeight="1" x14ac:dyDescent="0.25">
      <c r="A1" s="7" t="s">
        <v>26</v>
      </c>
      <c r="B1" s="7" t="s">
        <v>27</v>
      </c>
      <c r="C1" s="7" t="s">
        <v>33</v>
      </c>
    </row>
    <row r="2" spans="1:7" x14ac:dyDescent="0.25">
      <c r="A2" s="1" t="s">
        <v>34</v>
      </c>
      <c r="B2" s="1">
        <v>8.5</v>
      </c>
      <c r="C2" s="1" t="s">
        <v>35</v>
      </c>
    </row>
    <row r="3" spans="1:7" x14ac:dyDescent="0.25">
      <c r="A3" s="1" t="s">
        <v>38</v>
      </c>
      <c r="B3" s="1">
        <v>12400</v>
      </c>
      <c r="C3" s="1" t="s">
        <v>39</v>
      </c>
    </row>
    <row r="4" spans="1:7" x14ac:dyDescent="0.25">
      <c r="A4" s="1" t="s">
        <v>77</v>
      </c>
      <c r="B4" s="6">
        <v>60808000000</v>
      </c>
      <c r="C4" s="1" t="s">
        <v>36</v>
      </c>
    </row>
    <row r="5" spans="1:7" x14ac:dyDescent="0.25">
      <c r="A5" s="1" t="s">
        <v>59</v>
      </c>
      <c r="B5" s="9">
        <v>4320000000</v>
      </c>
      <c r="C5" s="1" t="s">
        <v>36</v>
      </c>
    </row>
    <row r="6" spans="1:7" x14ac:dyDescent="0.25">
      <c r="A6" s="1" t="s">
        <v>66</v>
      </c>
      <c r="B6" s="14">
        <v>2</v>
      </c>
      <c r="C6" s="1" t="s">
        <v>69</v>
      </c>
    </row>
    <row r="7" spans="1:7" x14ac:dyDescent="0.25">
      <c r="A7" s="1" t="s">
        <v>41</v>
      </c>
      <c r="B7" s="1">
        <v>33</v>
      </c>
      <c r="C7" s="1" t="s">
        <v>42</v>
      </c>
    </row>
    <row r="8" spans="1:7" x14ac:dyDescent="0.25">
      <c r="A8" s="1" t="s">
        <v>73</v>
      </c>
      <c r="B8" s="1">
        <v>100</v>
      </c>
      <c r="C8" s="1" t="s">
        <v>39</v>
      </c>
    </row>
    <row r="9" spans="1:7" x14ac:dyDescent="0.25">
      <c r="A9" s="1"/>
      <c r="B9" s="1"/>
    </row>
    <row r="10" spans="1:7" x14ac:dyDescent="0.25">
      <c r="G10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5AC9-A478-4C3E-B910-9FDDED31D199}">
  <dimension ref="A1:B17"/>
  <sheetViews>
    <sheetView workbookViewId="0">
      <selection activeCell="D14" sqref="D14"/>
    </sheetView>
  </sheetViews>
  <sheetFormatPr defaultColWidth="8.85546875" defaultRowHeight="15" x14ac:dyDescent="0.25"/>
  <cols>
    <col min="1" max="1" width="41.7109375" customWidth="1"/>
  </cols>
  <sheetData>
    <row r="1" spans="1:2" ht="15.75" x14ac:dyDescent="0.25">
      <c r="A1" s="13" t="s">
        <v>26</v>
      </c>
      <c r="B1" s="13" t="s">
        <v>27</v>
      </c>
    </row>
    <row r="2" spans="1:2" x14ac:dyDescent="0.25">
      <c r="A2" s="6" t="s">
        <v>75</v>
      </c>
      <c r="B2" s="6">
        <v>-171</v>
      </c>
    </row>
    <row r="3" spans="1:2" x14ac:dyDescent="0.25">
      <c r="A3" s="6" t="s">
        <v>76</v>
      </c>
      <c r="B3" s="6">
        <v>-171</v>
      </c>
    </row>
    <row r="4" spans="1:2" x14ac:dyDescent="0.25">
      <c r="A4" s="6" t="s">
        <v>45</v>
      </c>
      <c r="B4" s="6">
        <v>3</v>
      </c>
    </row>
    <row r="5" spans="1:2" x14ac:dyDescent="0.25">
      <c r="A5" s="6" t="s">
        <v>46</v>
      </c>
      <c r="B5" s="6">
        <v>30</v>
      </c>
    </row>
    <row r="6" spans="1:2" x14ac:dyDescent="0.25">
      <c r="A6" s="6" t="s">
        <v>47</v>
      </c>
      <c r="B6" s="6">
        <v>33</v>
      </c>
    </row>
    <row r="7" spans="1:2" x14ac:dyDescent="0.25">
      <c r="A7" s="6" t="s">
        <v>48</v>
      </c>
      <c r="B7" s="6">
        <v>36</v>
      </c>
    </row>
    <row r="8" spans="1:2" x14ac:dyDescent="0.25">
      <c r="A8" s="6" t="s">
        <v>71</v>
      </c>
      <c r="B8" s="6">
        <v>63</v>
      </c>
    </row>
    <row r="9" spans="1:2" x14ac:dyDescent="0.25">
      <c r="A9" s="6" t="s">
        <v>72</v>
      </c>
      <c r="B9" s="6">
        <v>66</v>
      </c>
    </row>
    <row r="10" spans="1:2" x14ac:dyDescent="0.25">
      <c r="A10" s="6" t="s">
        <v>49</v>
      </c>
      <c r="B10" s="6">
        <v>0</v>
      </c>
    </row>
    <row r="11" spans="1:2" x14ac:dyDescent="0.25">
      <c r="A11" s="6" t="s">
        <v>50</v>
      </c>
      <c r="B11" s="6">
        <v>0</v>
      </c>
    </row>
    <row r="12" spans="1:2" x14ac:dyDescent="0.25">
      <c r="A12" s="6" t="s">
        <v>51</v>
      </c>
      <c r="B12" s="6">
        <v>3</v>
      </c>
    </row>
    <row r="13" spans="1:2" x14ac:dyDescent="0.25">
      <c r="A13" s="6" t="s">
        <v>52</v>
      </c>
      <c r="B13" s="6">
        <v>30</v>
      </c>
    </row>
    <row r="14" spans="1:2" x14ac:dyDescent="0.25">
      <c r="A14" s="6" t="s">
        <v>53</v>
      </c>
      <c r="B14" s="6">
        <v>33</v>
      </c>
    </row>
    <row r="15" spans="1:2" x14ac:dyDescent="0.25">
      <c r="A15" s="6" t="s">
        <v>54</v>
      </c>
      <c r="B15" s="6">
        <v>36</v>
      </c>
    </row>
    <row r="16" spans="1:2" x14ac:dyDescent="0.25">
      <c r="A16" s="6" t="s">
        <v>55</v>
      </c>
      <c r="B16" s="6">
        <v>63</v>
      </c>
    </row>
    <row r="17" spans="1:2" x14ac:dyDescent="0.25">
      <c r="A17" s="6" t="s">
        <v>56</v>
      </c>
      <c r="B17" s="6">
        <v>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DF156-B5E1-40F5-A9EA-305A567D2B53}">
  <dimension ref="A1:C2"/>
  <sheetViews>
    <sheetView workbookViewId="0">
      <selection activeCell="G13" sqref="G13"/>
    </sheetView>
  </sheetViews>
  <sheetFormatPr defaultRowHeight="15" x14ac:dyDescent="0.25"/>
  <sheetData>
    <row r="1" spans="1:3" x14ac:dyDescent="0.25">
      <c r="A1" t="s">
        <v>26</v>
      </c>
      <c r="B1" t="s">
        <v>27</v>
      </c>
      <c r="C1" t="s">
        <v>33</v>
      </c>
    </row>
    <row r="2" spans="1:3" x14ac:dyDescent="0.25">
      <c r="A2" t="s">
        <v>78</v>
      </c>
      <c r="B2">
        <v>0</v>
      </c>
      <c r="C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E49D-3BBC-49B4-9B07-9E9EA57DE157}">
  <dimension ref="A1:G17"/>
  <sheetViews>
    <sheetView workbookViewId="0">
      <selection activeCell="C4" sqref="C4"/>
    </sheetView>
  </sheetViews>
  <sheetFormatPr defaultColWidth="8.85546875" defaultRowHeight="15" x14ac:dyDescent="0.25"/>
  <cols>
    <col min="1" max="1" width="24.85546875" customWidth="1"/>
    <col min="2" max="2" width="11.28515625" customWidth="1"/>
    <col min="3" max="3" width="12.28515625" customWidth="1"/>
    <col min="4" max="4" width="9.140625" customWidth="1"/>
  </cols>
  <sheetData>
    <row r="1" spans="1:3" ht="19.5" customHeight="1" x14ac:dyDescent="0.25">
      <c r="A1" s="7" t="s">
        <v>26</v>
      </c>
      <c r="B1" s="7" t="s">
        <v>27</v>
      </c>
      <c r="C1" s="7" t="s">
        <v>33</v>
      </c>
    </row>
    <row r="2" spans="1:3" x14ac:dyDescent="0.25">
      <c r="A2" s="1" t="s">
        <v>64</v>
      </c>
      <c r="B2" s="1">
        <v>1500</v>
      </c>
      <c r="C2" s="1" t="s">
        <v>65</v>
      </c>
    </row>
    <row r="3" spans="1:3" x14ac:dyDescent="0.25">
      <c r="A3" s="1" t="s">
        <v>62</v>
      </c>
      <c r="B3" s="1">
        <v>27</v>
      </c>
      <c r="C3" s="1" t="s">
        <v>70</v>
      </c>
    </row>
    <row r="4" spans="1:3" x14ac:dyDescent="0.25">
      <c r="A4" s="1" t="s">
        <v>63</v>
      </c>
      <c r="B4" s="1">
        <v>120</v>
      </c>
      <c r="C4" s="1"/>
    </row>
    <row r="5" spans="1:3" x14ac:dyDescent="0.25">
      <c r="A5" s="1"/>
      <c r="B5" s="1"/>
      <c r="C5" s="1"/>
    </row>
    <row r="6" spans="1:3" x14ac:dyDescent="0.25">
      <c r="A6" s="1"/>
      <c r="B6" s="1"/>
      <c r="C6" s="1"/>
    </row>
    <row r="7" spans="1:3" x14ac:dyDescent="0.25">
      <c r="A7" s="1"/>
      <c r="B7" s="1"/>
      <c r="C7" s="1"/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6"/>
      <c r="C12" s="1"/>
    </row>
    <row r="13" spans="1:3" x14ac:dyDescent="0.25">
      <c r="A13" s="1"/>
      <c r="B13" s="9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</row>
    <row r="16" spans="1:3" x14ac:dyDescent="0.25">
      <c r="A16" s="1"/>
      <c r="B16" s="1"/>
    </row>
    <row r="17" spans="7:7" x14ac:dyDescent="0.25">
      <c r="G17" s="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4 E A A B Q S w M E F A A C A A g A a Y C M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a Y C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m A j F q k N O F 4 e A E A A K Q C A A A T A B w A R m 9 y b X V s Y X M v U 2 V j d G l v b j E u b S C i G A A o o B Q A A A A A A A A A A A A A A A A A A A A A A A A A A A B 9 k G 9 r 2 z A Q x t 8 H 8 h 0 O 9 4 0 D d t J 0 h L E G v 0 j t h J S t X V c 7 G a M u R r G v q U A 6 d f o T S E O / + 7 Q k 0 E L d 6 o V O u t / x 3 H N n s L Z c E e S H O B x 3 O 9 2 O e W Q a G 1 g q s c F q O K q + V b N q V O W L 2 + X 0 D y Q g 0 H Y 7 4 E + u n K 7 R Z 1 K z 6 W e q d h L J h j M u s J 8 q s v 5 j w i A 9 L x c G t d n f 5 U / C T P M N Q g w L 8 l E b b r e g H q B w w r D y Z p 6 V V 6 p B Y c p s S 0 z y O i 6 U / u s w Z t T E m W b r e I / L S 3 p y t t w 7 L F t 9 9 m u z C X r R X Y a C S 2 5 R J 8 E 4 i C B V w k k y y d c I p l S r h t M 6 G Z 6 N z i L 4 5 Z T F 3 G 4 F J q / P / r U i v O 9 F h 3 l P g h u t p G c N z J E 1 3 n z g h y / Y y h c e y T E f H l Y T w d 0 x P x E i r 5 l g 2 i R W u 7 e S 6 S O j t V c s t k / 4 K l d o R u Z B a X k w / B + a s K V / t N s F V x m E E m 6 / X / T 8 g N Z X A j m 5 Q v 0 S w S 6 4 p B r C B t d t b P L M 5 Y e w W H 4 m O x 3 8 9 r S N X A / y D 0 j 2 I 9 9 3 G 3 w 5 f c d f e t 0 O p 9 a d j P 8 B U E s B A i 0 A F A A C A A g A a Y C M W i T s h 6 S k A A A A 9 g A A A B I A A A A A A A A A A A A A A A A A A A A A A E N v b m Z p Z y 9 Q Y W N r Y W d l L n h t b F B L A Q I t A B Q A A g A I A G m A j F o P y u m r p A A A A O k A A A A T A A A A A A A A A A A A A A A A A P A A A A B b Q 2 9 u d G V u d F 9 U e X B l c 1 0 u e G 1 s U E s B A i 0 A F A A C A A g A a Y C M W q Q 0 4 X h 4 A Q A A p A I A A B M A A A A A A A A A A A A A A A A A 4 Q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g w A A A A A A A D U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v b H Z l X z E 1 X z l f R l 8 1 X 1 N V U l Z F W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0 Y z R h Z T d l L T Y 0 Z D U t N G E 3 N C 1 h Y T k 2 L T N k Y m R j N D d k N W R l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J U M j A 6 N T k 6 M T E u M T Y w N T U 5 M V o i I C 8 + P E V u d H J 5 I F R 5 c G U 9 I k Z p b G x D b 2 x 1 b W 5 U e X B l c y I g V m F s d W U 9 I n N C U V V G Q l F V R k J R P T 0 i I C 8 + P E V u d H J 5 I F R 5 c G U 9 I k Z p b G x D b 2 x 1 b W 5 O Y W 1 l c y I g V m F s d W U 9 I n N b J n F 1 b 3 Q 7 T U Q g K G 0 g U k t C K S Z x d W 9 0 O y w m c X V v d D t J b m M g K G R l Z y k m c X V v d D s s J n F 1 b 3 Q 7 Q X p p b S A o Z G V n K S Z x d W 9 0 O y w m c X V v d D t U V k Q g K G 0 g U k t C K S Z x d W 9 0 O y w m c X V v d D t F L 1 c g K G 0 p J n F 1 b 3 Q 7 L C Z x d W 9 0 O 0 4 v U y A o b S k m c X V v d D s s J n F 1 b 3 Q 7 R E x T I C h k Z W c v M z B t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v b H Z l X z E 1 X z l f R l 8 1 X 1 N V U l Z F W S 9 B d X R v U m V t b 3 Z l Z E N v b H V t b n M x L n t N R C A o b S B S S 0 I p L D B 9 J n F 1 b 3 Q 7 L C Z x d W 9 0 O 1 N l Y 3 R p b 2 4 x L 1 Z v b H Z l X z E 1 X z l f R l 8 1 X 1 N V U l Z F W S 9 B d X R v U m V t b 3 Z l Z E N v b H V t b n M x L n t J b m M g K G R l Z y k s M X 0 m c X V v d D s s J n F 1 b 3 Q 7 U 2 V j d G l v b j E v V m 9 s d m V f M T V f O V 9 G X z V f U 1 V S V k V Z L 0 F 1 d G 9 S Z W 1 v d m V k Q 2 9 s d W 1 u c z E u e 0 F 6 a W 0 g K G R l Z y k s M n 0 m c X V v d D s s J n F 1 b 3 Q 7 U 2 V j d G l v b j E v V m 9 s d m V f M T V f O V 9 G X z V f U 1 V S V k V Z L 0 F 1 d G 9 S Z W 1 v d m V k Q 2 9 s d W 1 u c z E u e 1 R W R C A o b S B S S 0 I p L D N 9 J n F 1 b 3 Q 7 L C Z x d W 9 0 O 1 N l Y 3 R p b 2 4 x L 1 Z v b H Z l X z E 1 X z l f R l 8 1 X 1 N V U l Z F W S 9 B d X R v U m V t b 3 Z l Z E N v b H V t b n M x L n t F L 1 c g K G 0 p L D R 9 J n F 1 b 3 Q 7 L C Z x d W 9 0 O 1 N l Y 3 R p b 2 4 x L 1 Z v b H Z l X z E 1 X z l f R l 8 1 X 1 N V U l Z F W S 9 B d X R v U m V t b 3 Z l Z E N v b H V t b n M x L n t O L 1 M g K G 0 p L D V 9 J n F 1 b 3 Q 7 L C Z x d W 9 0 O 1 N l Y 3 R p b 2 4 x L 1 Z v b H Z l X z E 1 X z l f R l 8 1 X 1 N V U l Z F W S 9 B d X R v U m V t b 3 Z l Z E N v b H V t b n M x L n t E T F M g K G R l Z y 8 z M G 0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Z v b H Z l X z E 1 X z l f R l 8 1 X 1 N V U l Z F W S 9 B d X R v U m V t b 3 Z l Z E N v b H V t b n M x L n t N R C A o b S B S S 0 I p L D B 9 J n F 1 b 3 Q 7 L C Z x d W 9 0 O 1 N l Y 3 R p b 2 4 x L 1 Z v b H Z l X z E 1 X z l f R l 8 1 X 1 N V U l Z F W S 9 B d X R v U m V t b 3 Z l Z E N v b H V t b n M x L n t J b m M g K G R l Z y k s M X 0 m c X V v d D s s J n F 1 b 3 Q 7 U 2 V j d G l v b j E v V m 9 s d m V f M T V f O V 9 G X z V f U 1 V S V k V Z L 0 F 1 d G 9 S Z W 1 v d m V k Q 2 9 s d W 1 u c z E u e 0 F 6 a W 0 g K G R l Z y k s M n 0 m c X V v d D s s J n F 1 b 3 Q 7 U 2 V j d G l v b j E v V m 9 s d m V f M T V f O V 9 G X z V f U 1 V S V k V Z L 0 F 1 d G 9 S Z W 1 v d m V k Q 2 9 s d W 1 u c z E u e 1 R W R C A o b S B S S 0 I p L D N 9 J n F 1 b 3 Q 7 L C Z x d W 9 0 O 1 N l Y 3 R p b 2 4 x L 1 Z v b H Z l X z E 1 X z l f R l 8 1 X 1 N V U l Z F W S 9 B d X R v U m V t b 3 Z l Z E N v b H V t b n M x L n t F L 1 c g K G 0 p L D R 9 J n F 1 b 3 Q 7 L C Z x d W 9 0 O 1 N l Y 3 R p b 2 4 x L 1 Z v b H Z l X z E 1 X z l f R l 8 1 X 1 N V U l Z F W S 9 B d X R v U m V t b 3 Z l Z E N v b H V t b n M x L n t O L 1 M g K G 0 p L D V 9 J n F 1 b 3 Q 7 L C Z x d W 9 0 O 1 N l Y 3 R p b 2 4 x L 1 Z v b H Z l X z E 1 X z l f R l 8 1 X 1 N V U l Z F W S 9 B d X R v U m V t b 3 Z l Z E N v b H V t b n M x L n t E T F M g K G R l Z y 8 z M G 0 p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2 x 2 Z V 8 x N V 8 5 X 0 Z f N V 9 T V V J W R V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9 s d m V f M T V f O V 9 G X z V f U 1 V S V k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v b H Z l X z E 1 X z l f R l 8 1 X 1 N V U l Z F W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u V / s T f D W F Q r g 0 P 4 + E b F L C A A A A A A I A A A A A A B B m A A A A A Q A A I A A A A C L 4 r s B R J d o S K T J f 5 e X M P M C O q 5 D K f S I 0 1 u 5 g i 5 I O A U / m A A A A A A 6 A A A A A A g A A I A A A A J 6 r S c Q V S a Q K O 6 s u X j P c E 5 B R p D D J y W Z k 1 W B 9 a P h G g h v o U A A A A H c n m o X I U x d + 8 5 6 S A C S A a j W M P Y k Y E 5 D / d K 7 4 H 9 2 c j y I / i o G s p K a u L G f k z 2 8 U V 7 W I Q 7 G I P V G / + 0 4 b r 0 D Y w i X 2 L P l F 4 w r W C I 3 e 8 j Z x D 3 r t A H q 3 Q A A A A N i a I l 3 0 W K y 5 0 Y e b L y P w V 0 X q 0 7 u X m K O 9 H N a G j / H C v k i Y z U a G 4 d 2 o X K l V r f L 7 O c 6 J 0 a Z h m N r p J t 7 B a V 0 c p w F R V B U = < / D a t a M a s h u p > 
</file>

<file path=customXml/itemProps1.xml><?xml version="1.0" encoding="utf-8"?>
<ds:datastoreItem xmlns:ds="http://schemas.openxmlformats.org/officeDocument/2006/customXml" ds:itemID="{A6A53D5E-6CF0-4D02-903C-C82C950267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SURVEY</vt:lpstr>
      <vt:lpstr>BHA</vt:lpstr>
      <vt:lpstr>BHA_REST1</vt:lpstr>
      <vt:lpstr>BHA_REST2</vt:lpstr>
      <vt:lpstr>Borehole_Properties</vt:lpstr>
      <vt:lpstr>ADVANCED</vt:lpstr>
      <vt:lpstr>TOP_DRIVE</vt:lpstr>
      <vt:lpstr>PUMP</vt:lpstr>
      <vt:lpstr>steady_state_inputs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Elmir</dc:creator>
  <cp:keywords/>
  <dc:description/>
  <cp:lastModifiedBy>Hamidov, Elmir</cp:lastModifiedBy>
  <cp:revision/>
  <dcterms:created xsi:type="dcterms:W3CDTF">2015-06-05T18:17:20Z</dcterms:created>
  <dcterms:modified xsi:type="dcterms:W3CDTF">2025-04-12T22:07:53Z</dcterms:modified>
  <cp:category/>
  <cp:contentStatus/>
</cp:coreProperties>
</file>