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ITS3200\Biosecurity\"/>
    </mc:Choice>
  </mc:AlternateContent>
  <bookViews>
    <workbookView xWindow="0" yWindow="0" windowWidth="28800" windowHeight="12210"/>
  </bookViews>
  <sheets>
    <sheet name="Sheet1" sheetId="1" r:id="rId1"/>
  </sheets>
  <definedNames>
    <definedName name="solver_adj" localSheetId="0" hidden="1">Sheet1!$F$7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Sheet1!$F$7</definedName>
    <definedName name="solver_lhs2" localSheetId="0" hidden="1">Sheet1!$F$7</definedName>
    <definedName name="solver_lhs3" localSheetId="0" hidden="1">Sheet1!$H$7</definedName>
    <definedName name="solver_lhs4" localSheetId="0" hidden="1">Sheet1!$H$7</definedName>
    <definedName name="solver_lhs5" localSheetId="0" hidden="1">Sheet1!$J$7</definedName>
    <definedName name="solver_lhs6" localSheetId="0" hidden="1">Sheet1!$J$7</definedName>
    <definedName name="solver_lhs7" localSheetId="0" hidden="1">Sheet1!$L$7</definedName>
    <definedName name="solver_lhs8" localSheetId="0" hidden="1">Sheet1!$L$7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Sheet1!$P$22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hs1" localSheetId="0" hidden="1">Sheet1!$C$7</definedName>
    <definedName name="solver_rhs2" localSheetId="0" hidden="1">0</definedName>
    <definedName name="solver_rhs3" localSheetId="0" hidden="1">Sheet1!$C$7</definedName>
    <definedName name="solver_rhs4" localSheetId="0" hidden="1">0</definedName>
    <definedName name="solver_rhs5" localSheetId="0" hidden="1">Sheet1!$C$7</definedName>
    <definedName name="solver_rhs6" localSheetId="0" hidden="1">0</definedName>
    <definedName name="solver_rhs7" localSheetId="0" hidden="1">Sheet1!$C$7</definedName>
    <definedName name="solver_rhs8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L7" i="1"/>
  <c r="J7" i="1"/>
  <c r="C8" i="1"/>
  <c r="I7" i="1" l="1"/>
  <c r="L8" i="1" l="1"/>
  <c r="M8" i="1" s="1"/>
  <c r="J8" i="1"/>
  <c r="J9" i="1" s="1"/>
  <c r="J10" i="1" s="1"/>
  <c r="H8" i="1"/>
  <c r="I8" i="1" s="1"/>
  <c r="F8" i="1"/>
  <c r="G8" i="1" s="1"/>
  <c r="K7" i="1"/>
  <c r="M7" i="1" s="1"/>
  <c r="G7" i="1"/>
  <c r="K8" i="1" l="1"/>
  <c r="N8" i="1" s="1"/>
  <c r="F9" i="1"/>
  <c r="L9" i="1"/>
  <c r="H9" i="1"/>
  <c r="J11" i="1"/>
  <c r="K10" i="1"/>
  <c r="K9" i="1"/>
  <c r="N7" i="1"/>
  <c r="P7" i="1" s="1"/>
  <c r="F10" i="1" l="1"/>
  <c r="G9" i="1"/>
  <c r="L10" i="1"/>
  <c r="M9" i="1"/>
  <c r="I9" i="1"/>
  <c r="H10" i="1"/>
  <c r="Q7" i="1"/>
  <c r="Q8" i="1" s="1"/>
  <c r="P8" i="1"/>
  <c r="S7" i="1"/>
  <c r="S8" i="1" s="1"/>
  <c r="R7" i="1"/>
  <c r="R8" i="1" s="1"/>
  <c r="K11" i="1"/>
  <c r="J12" i="1"/>
  <c r="F11" i="1" l="1"/>
  <c r="G10" i="1"/>
  <c r="N9" i="1"/>
  <c r="Q9" i="1" s="1"/>
  <c r="L11" i="1"/>
  <c r="M10" i="1"/>
  <c r="I10" i="1"/>
  <c r="H11" i="1"/>
  <c r="J13" i="1"/>
  <c r="K12" i="1"/>
  <c r="P9" i="1" l="1"/>
  <c r="S9" i="1"/>
  <c r="R9" i="1"/>
  <c r="F12" i="1"/>
  <c r="G11" i="1"/>
  <c r="L12" i="1"/>
  <c r="M11" i="1"/>
  <c r="N10" i="1"/>
  <c r="I11" i="1"/>
  <c r="H12" i="1"/>
  <c r="J14" i="1"/>
  <c r="K13" i="1"/>
  <c r="P10" i="1" l="1"/>
  <c r="N11" i="1"/>
  <c r="R10" i="1"/>
  <c r="F13" i="1"/>
  <c r="G12" i="1"/>
  <c r="S10" i="1"/>
  <c r="Q10" i="1"/>
  <c r="L13" i="1"/>
  <c r="M12" i="1"/>
  <c r="H13" i="1"/>
  <c r="I12" i="1"/>
  <c r="J15" i="1"/>
  <c r="K14" i="1"/>
  <c r="P11" i="1" l="1"/>
  <c r="S11" i="1"/>
  <c r="Q11" i="1"/>
  <c r="R11" i="1"/>
  <c r="F14" i="1"/>
  <c r="G13" i="1"/>
  <c r="N12" i="1"/>
  <c r="M13" i="1"/>
  <c r="L14" i="1"/>
  <c r="H14" i="1"/>
  <c r="I13" i="1"/>
  <c r="K15" i="1"/>
  <c r="J16" i="1"/>
  <c r="P12" i="1" l="1"/>
  <c r="Q12" i="1"/>
  <c r="F15" i="1"/>
  <c r="G14" i="1"/>
  <c r="R12" i="1"/>
  <c r="S12" i="1"/>
  <c r="N13" i="1"/>
  <c r="M14" i="1"/>
  <c r="L15" i="1"/>
  <c r="I14" i="1"/>
  <c r="H15" i="1"/>
  <c r="J17" i="1"/>
  <c r="K16" i="1"/>
  <c r="P13" i="1" l="1"/>
  <c r="R13" i="1"/>
  <c r="Q13" i="1"/>
  <c r="S13" i="1"/>
  <c r="F16" i="1"/>
  <c r="G15" i="1"/>
  <c r="N14" i="1"/>
  <c r="L16" i="1"/>
  <c r="M15" i="1"/>
  <c r="H16" i="1"/>
  <c r="I15" i="1"/>
  <c r="J18" i="1"/>
  <c r="K17" i="1"/>
  <c r="P14" i="1" l="1"/>
  <c r="N15" i="1"/>
  <c r="F17" i="1"/>
  <c r="G16" i="1"/>
  <c r="S14" i="1"/>
  <c r="Q14" i="1"/>
  <c r="R14" i="1"/>
  <c r="M16" i="1"/>
  <c r="L17" i="1"/>
  <c r="I16" i="1"/>
  <c r="H17" i="1"/>
  <c r="J19" i="1"/>
  <c r="K18" i="1"/>
  <c r="P15" i="1" l="1"/>
  <c r="Q15" i="1"/>
  <c r="S15" i="1"/>
  <c r="R15" i="1"/>
  <c r="F18" i="1"/>
  <c r="G17" i="1"/>
  <c r="M17" i="1"/>
  <c r="L18" i="1"/>
  <c r="N16" i="1"/>
  <c r="I17" i="1"/>
  <c r="H18" i="1"/>
  <c r="K19" i="1"/>
  <c r="J20" i="1"/>
  <c r="P16" i="1" l="1"/>
  <c r="N17" i="1"/>
  <c r="R16" i="1"/>
  <c r="F19" i="1"/>
  <c r="G18" i="1"/>
  <c r="Q16" i="1"/>
  <c r="S16" i="1"/>
  <c r="M18" i="1"/>
  <c r="L19" i="1"/>
  <c r="H19" i="1"/>
  <c r="I18" i="1"/>
  <c r="J21" i="1"/>
  <c r="K20" i="1"/>
  <c r="P17" i="1" l="1"/>
  <c r="Q17" i="1"/>
  <c r="S17" i="1"/>
  <c r="R17" i="1"/>
  <c r="N18" i="1"/>
  <c r="F20" i="1"/>
  <c r="G19" i="1"/>
  <c r="L20" i="1"/>
  <c r="M19" i="1"/>
  <c r="H20" i="1"/>
  <c r="I19" i="1"/>
  <c r="J22" i="1"/>
  <c r="K22" i="1" s="1"/>
  <c r="K21" i="1"/>
  <c r="Q18" i="1" l="1"/>
  <c r="R18" i="1"/>
  <c r="P18" i="1"/>
  <c r="S18" i="1"/>
  <c r="F21" i="1"/>
  <c r="G20" i="1"/>
  <c r="N19" i="1"/>
  <c r="M20" i="1"/>
  <c r="L21" i="1"/>
  <c r="I20" i="1"/>
  <c r="H21" i="1"/>
  <c r="P19" i="1" l="1"/>
  <c r="Q19" i="1"/>
  <c r="S19" i="1"/>
  <c r="R19" i="1"/>
  <c r="F22" i="1"/>
  <c r="G22" i="1" s="1"/>
  <c r="G21" i="1"/>
  <c r="N20" i="1"/>
  <c r="M21" i="1"/>
  <c r="L22" i="1"/>
  <c r="M22" i="1" s="1"/>
  <c r="H22" i="1"/>
  <c r="I22" i="1" s="1"/>
  <c r="I21" i="1"/>
  <c r="P20" i="1" l="1"/>
  <c r="R20" i="1"/>
  <c r="N22" i="1"/>
  <c r="S20" i="1"/>
  <c r="Q20" i="1"/>
  <c r="N21" i="1"/>
  <c r="P21" i="1" l="1"/>
  <c r="P22" i="1" s="1"/>
  <c r="R21" i="1"/>
  <c r="R22" i="1" s="1"/>
  <c r="Q21" i="1"/>
  <c r="Q22" i="1" s="1"/>
  <c r="S21" i="1"/>
  <c r="S22" i="1" s="1"/>
  <c r="T22" i="1" l="1"/>
</calcChain>
</file>

<file path=xl/sharedStrings.xml><?xml version="1.0" encoding="utf-8"?>
<sst xmlns="http://schemas.openxmlformats.org/spreadsheetml/2006/main" count="23" uniqueCount="17">
  <si>
    <t>max protection</t>
  </si>
  <si>
    <t>Protection Average</t>
  </si>
  <si>
    <t>starting funds</t>
  </si>
  <si>
    <t>upkeep</t>
  </si>
  <si>
    <t>revenue</t>
  </si>
  <si>
    <t>Player 1 funds</t>
  </si>
  <si>
    <t>Player 2 funds</t>
  </si>
  <si>
    <t>Player 3 funds</t>
  </si>
  <si>
    <t>Player 4 funds</t>
  </si>
  <si>
    <t>Player 1</t>
  </si>
  <si>
    <t>Player 2</t>
  </si>
  <si>
    <t>Player 3</t>
  </si>
  <si>
    <t>Player 4</t>
  </si>
  <si>
    <t>Funds spent on protection</t>
  </si>
  <si>
    <t>Percentage protection (0-1)</t>
  </si>
  <si>
    <t>Use solver to maximize any cell in blue, use orange cells as cells to change</t>
  </si>
  <si>
    <t>cost_factor (don't alter)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</si>
</sst>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" xfId="0" applyBorder="1"/>
    <xf numFmtId="0" fontId="0" fillId="3" borderId="9" xfId="0" applyFill="1" applyBorder="1"/>
    <xf numFmtId="0" fontId="0" fillId="3" borderId="10" xfId="0" applyFill="1" applyBorder="1"/>
    <xf numFmtId="0" fontId="0" fillId="4" borderId="2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" xfId="0" applyFill="1" applyBorder="1"/>
    <xf numFmtId="0" fontId="0" fillId="6" borderId="0" xfId="0" applyFill="1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2"/>
  <sheetViews>
    <sheetView tabSelected="1" workbookViewId="0">
      <selection activeCell="C22" sqref="C22"/>
    </sheetView>
  </sheetViews>
  <sheetFormatPr defaultRowHeight="15" x14ac:dyDescent="0.25"/>
  <cols>
    <col min="2" max="2" width="19.125" customWidth="1"/>
    <col min="3" max="3" width="11.5" customWidth="1"/>
    <col min="6" max="6" width="15.25" customWidth="1"/>
    <col min="7" max="7" width="14.75" customWidth="1"/>
    <col min="8" max="8" width="14.875" customWidth="1"/>
    <col min="9" max="9" width="18.5" customWidth="1"/>
    <col min="10" max="10" width="12.625" customWidth="1"/>
    <col min="11" max="11" width="15.125" customWidth="1"/>
    <col min="12" max="12" width="12.25" customWidth="1"/>
    <col min="13" max="13" width="14.75" customWidth="1"/>
    <col min="14" max="14" width="17.75" customWidth="1"/>
    <col min="15" max="15" width="9" customWidth="1"/>
    <col min="16" max="16" width="12.125" customWidth="1"/>
    <col min="17" max="17" width="11.5" customWidth="1"/>
    <col min="18" max="18" width="11.75" customWidth="1"/>
    <col min="19" max="19" width="11.125" customWidth="1"/>
  </cols>
  <sheetData>
    <row r="3" spans="2:19" x14ac:dyDescent="0.25">
      <c r="P3" s="31" t="s">
        <v>15</v>
      </c>
      <c r="Q3" s="31"/>
      <c r="R3" s="31"/>
      <c r="S3" s="31"/>
    </row>
    <row r="4" spans="2:19" x14ac:dyDescent="0.25">
      <c r="P4" s="31"/>
      <c r="Q4" s="31"/>
      <c r="R4" s="31"/>
      <c r="S4" s="31"/>
    </row>
    <row r="5" spans="2:19" ht="15.75" thickBot="1" x14ac:dyDescent="0.3">
      <c r="F5" s="30" t="s">
        <v>9</v>
      </c>
      <c r="G5" s="30"/>
      <c r="H5" s="30" t="s">
        <v>10</v>
      </c>
      <c r="I5" s="30"/>
      <c r="J5" s="30" t="s">
        <v>11</v>
      </c>
      <c r="K5" s="30"/>
      <c r="L5" s="30" t="s">
        <v>12</v>
      </c>
      <c r="M5" s="30"/>
    </row>
    <row r="6" spans="2:19" ht="33.75" customHeight="1" thickBot="1" x14ac:dyDescent="0.3">
      <c r="F6" s="25" t="s">
        <v>13</v>
      </c>
      <c r="G6" s="26" t="s">
        <v>14</v>
      </c>
      <c r="H6" s="25" t="s">
        <v>13</v>
      </c>
      <c r="I6" s="26" t="s">
        <v>14</v>
      </c>
      <c r="J6" s="25" t="s">
        <v>13</v>
      </c>
      <c r="K6" s="26" t="s">
        <v>14</v>
      </c>
      <c r="L6" s="25" t="s">
        <v>13</v>
      </c>
      <c r="M6" s="26" t="s">
        <v>14</v>
      </c>
      <c r="N6" s="27" t="s">
        <v>1</v>
      </c>
      <c r="P6" s="7" t="s">
        <v>5</v>
      </c>
      <c r="Q6" s="7" t="s">
        <v>6</v>
      </c>
      <c r="R6" s="7" t="s">
        <v>7</v>
      </c>
      <c r="S6" s="8" t="s">
        <v>8</v>
      </c>
    </row>
    <row r="7" spans="2:19" x14ac:dyDescent="0.25">
      <c r="B7" s="11" t="s">
        <v>0</v>
      </c>
      <c r="C7" s="12">
        <v>12.5</v>
      </c>
      <c r="F7" s="28">
        <v>6.0267228973202185</v>
      </c>
      <c r="G7" s="22">
        <f t="shared" ref="G7:G22" si="0">1-EXP(-F7/$C$8)</f>
        <v>0.89142637541013925</v>
      </c>
      <c r="H7" s="28">
        <f>F7</f>
        <v>6.0267228973202185</v>
      </c>
      <c r="I7" s="22">
        <f>1-EXP(-H7/$C$8)</f>
        <v>0.89142637541013925</v>
      </c>
      <c r="J7" s="28">
        <f>F7</f>
        <v>6.0267228973202185</v>
      </c>
      <c r="K7" s="22">
        <f t="shared" ref="K7:K22" si="1">1-EXP(-J7/$C$8)</f>
        <v>0.89142637541013925</v>
      </c>
      <c r="L7" s="29">
        <f>F7</f>
        <v>6.0267228973202185</v>
      </c>
      <c r="M7" s="23">
        <f t="shared" ref="M7:M22" si="2">1-EXP(-L7/$C$8)</f>
        <v>0.89142637541013925</v>
      </c>
      <c r="N7" s="24">
        <f>AVERAGE(G7,I7,K7,M7)</f>
        <v>0.89142637541013925</v>
      </c>
      <c r="P7" s="1">
        <f>$C$9-$C$10+$C$11*$N7-F7</f>
        <v>36.258936487933262</v>
      </c>
      <c r="Q7" s="2">
        <f>$C$9-$C$10+$C$11*$N7-H7</f>
        <v>36.258936487933262</v>
      </c>
      <c r="R7" s="2">
        <f>$C$9-$C$10+$C$11*$N7-J7</f>
        <v>36.258936487933262</v>
      </c>
      <c r="S7" s="3">
        <f>$C$9-$C$10+$C$11*$N7-L7</f>
        <v>36.258936487933262</v>
      </c>
    </row>
    <row r="8" spans="2:19" x14ac:dyDescent="0.25">
      <c r="B8" s="13" t="s">
        <v>16</v>
      </c>
      <c r="C8" s="14">
        <f>-C7/LN(0.01)</f>
        <v>2.7143405118953243</v>
      </c>
      <c r="F8" s="1">
        <f>F7</f>
        <v>6.0267228973202185</v>
      </c>
      <c r="G8" s="3">
        <f t="shared" si="0"/>
        <v>0.89142637541013925</v>
      </c>
      <c r="H8" s="1">
        <f>H7</f>
        <v>6.0267228973202185</v>
      </c>
      <c r="I8" s="3">
        <f t="shared" ref="I8:I22" si="3">1-EXP(-H8/$C$8)</f>
        <v>0.89142637541013925</v>
      </c>
      <c r="J8" s="1">
        <f>J7</f>
        <v>6.0267228973202185</v>
      </c>
      <c r="K8" s="3">
        <f t="shared" si="1"/>
        <v>0.89142637541013925</v>
      </c>
      <c r="L8" s="2">
        <f>L7</f>
        <v>6.0267228973202185</v>
      </c>
      <c r="M8" s="2">
        <f t="shared" si="2"/>
        <v>0.89142637541013925</v>
      </c>
      <c r="N8" s="9">
        <f t="shared" ref="N8:N22" si="4">AVERAGE(G8,I8,K8,M8)</f>
        <v>0.89142637541013925</v>
      </c>
      <c r="P8" s="1">
        <f t="shared" ref="P8:P22" si="5">P7-$C$10+$C$11*$N8-F8</f>
        <v>47.517872975866524</v>
      </c>
      <c r="Q8" s="2">
        <f t="shared" ref="Q8:Q22" si="6">Q7-$C$10+$C$11*$N8-H8</f>
        <v>47.517872975866524</v>
      </c>
      <c r="R8" s="2">
        <f t="shared" ref="R8:R22" si="7">R7-$C$10+$C$11*$N8-J8</f>
        <v>47.517872975866524</v>
      </c>
      <c r="S8" s="3">
        <f t="shared" ref="S8:S22" si="8">S7-$C$10+$C$11*$N8-L8</f>
        <v>47.517872975866524</v>
      </c>
    </row>
    <row r="9" spans="2:19" x14ac:dyDescent="0.25">
      <c r="B9" s="13" t="s">
        <v>2</v>
      </c>
      <c r="C9" s="14">
        <v>25</v>
      </c>
      <c r="F9" s="1">
        <f t="shared" ref="F9:F22" si="9">F8</f>
        <v>6.0267228973202185</v>
      </c>
      <c r="G9" s="3">
        <f t="shared" si="0"/>
        <v>0.89142637541013925</v>
      </c>
      <c r="H9" s="1">
        <f t="shared" ref="H9:H22" si="10">H8</f>
        <v>6.0267228973202185</v>
      </c>
      <c r="I9" s="3">
        <f t="shared" si="3"/>
        <v>0.89142637541013925</v>
      </c>
      <c r="J9" s="1">
        <f t="shared" ref="J9:J22" si="11">J8</f>
        <v>6.0267228973202185</v>
      </c>
      <c r="K9" s="3">
        <f t="shared" si="1"/>
        <v>0.89142637541013925</v>
      </c>
      <c r="L9" s="2">
        <f t="shared" ref="L9:L22" si="12">L8</f>
        <v>6.0267228973202185</v>
      </c>
      <c r="M9" s="2">
        <f t="shared" si="2"/>
        <v>0.89142637541013925</v>
      </c>
      <c r="N9" s="9">
        <f t="shared" si="4"/>
        <v>0.89142637541013925</v>
      </c>
      <c r="P9" s="1">
        <f t="shared" si="5"/>
        <v>58.776809463799786</v>
      </c>
      <c r="Q9" s="2">
        <f t="shared" si="6"/>
        <v>58.776809463799786</v>
      </c>
      <c r="R9" s="2">
        <f t="shared" si="7"/>
        <v>58.776809463799786</v>
      </c>
      <c r="S9" s="3">
        <f t="shared" si="8"/>
        <v>58.776809463799786</v>
      </c>
    </row>
    <row r="10" spans="2:19" x14ac:dyDescent="0.25">
      <c r="B10" s="13" t="s">
        <v>3</v>
      </c>
      <c r="C10" s="14">
        <v>5</v>
      </c>
      <c r="F10" s="1">
        <f t="shared" si="9"/>
        <v>6.0267228973202185</v>
      </c>
      <c r="G10" s="3">
        <f t="shared" si="0"/>
        <v>0.89142637541013925</v>
      </c>
      <c r="H10" s="1">
        <f t="shared" si="10"/>
        <v>6.0267228973202185</v>
      </c>
      <c r="I10" s="3">
        <f t="shared" si="3"/>
        <v>0.89142637541013925</v>
      </c>
      <c r="J10" s="1">
        <f t="shared" si="11"/>
        <v>6.0267228973202185</v>
      </c>
      <c r="K10" s="3">
        <f t="shared" si="1"/>
        <v>0.89142637541013925</v>
      </c>
      <c r="L10" s="2">
        <f t="shared" si="12"/>
        <v>6.0267228973202185</v>
      </c>
      <c r="M10" s="2">
        <f t="shared" si="2"/>
        <v>0.89142637541013925</v>
      </c>
      <c r="N10" s="9">
        <f t="shared" si="4"/>
        <v>0.89142637541013925</v>
      </c>
      <c r="P10" s="1">
        <f t="shared" si="5"/>
        <v>70.035745951733048</v>
      </c>
      <c r="Q10" s="2">
        <f t="shared" si="6"/>
        <v>70.035745951733048</v>
      </c>
      <c r="R10" s="2">
        <f t="shared" si="7"/>
        <v>70.035745951733048</v>
      </c>
      <c r="S10" s="3">
        <f t="shared" si="8"/>
        <v>70.035745951733048</v>
      </c>
    </row>
    <row r="11" spans="2:19" ht="15.75" thickBot="1" x14ac:dyDescent="0.3">
      <c r="B11" s="15" t="s">
        <v>4</v>
      </c>
      <c r="C11" s="16">
        <v>25</v>
      </c>
      <c r="F11" s="1">
        <f t="shared" si="9"/>
        <v>6.0267228973202185</v>
      </c>
      <c r="G11" s="3">
        <f t="shared" si="0"/>
        <v>0.89142637541013925</v>
      </c>
      <c r="H11" s="1">
        <f t="shared" si="10"/>
        <v>6.0267228973202185</v>
      </c>
      <c r="I11" s="3">
        <f t="shared" si="3"/>
        <v>0.89142637541013925</v>
      </c>
      <c r="J11" s="1">
        <f t="shared" si="11"/>
        <v>6.0267228973202185</v>
      </c>
      <c r="K11" s="3">
        <f t="shared" si="1"/>
        <v>0.89142637541013925</v>
      </c>
      <c r="L11" s="2">
        <f t="shared" si="12"/>
        <v>6.0267228973202185</v>
      </c>
      <c r="M11" s="2">
        <f t="shared" si="2"/>
        <v>0.89142637541013925</v>
      </c>
      <c r="N11" s="9">
        <f t="shared" si="4"/>
        <v>0.89142637541013925</v>
      </c>
      <c r="P11" s="1">
        <f t="shared" si="5"/>
        <v>81.294682439666317</v>
      </c>
      <c r="Q11" s="2">
        <f t="shared" si="6"/>
        <v>81.294682439666317</v>
      </c>
      <c r="R11" s="2">
        <f t="shared" si="7"/>
        <v>81.294682439666317</v>
      </c>
      <c r="S11" s="3">
        <f t="shared" si="8"/>
        <v>81.294682439666317</v>
      </c>
    </row>
    <row r="12" spans="2:19" x14ac:dyDescent="0.25">
      <c r="F12" s="1">
        <f t="shared" si="9"/>
        <v>6.0267228973202185</v>
      </c>
      <c r="G12" s="3">
        <f t="shared" si="0"/>
        <v>0.89142637541013925</v>
      </c>
      <c r="H12" s="1">
        <f t="shared" si="10"/>
        <v>6.0267228973202185</v>
      </c>
      <c r="I12" s="3">
        <f t="shared" si="3"/>
        <v>0.89142637541013925</v>
      </c>
      <c r="J12" s="1">
        <f t="shared" si="11"/>
        <v>6.0267228973202185</v>
      </c>
      <c r="K12" s="3">
        <f t="shared" si="1"/>
        <v>0.89142637541013925</v>
      </c>
      <c r="L12" s="2">
        <f t="shared" si="12"/>
        <v>6.0267228973202185</v>
      </c>
      <c r="M12" s="2">
        <f t="shared" si="2"/>
        <v>0.89142637541013925</v>
      </c>
      <c r="N12" s="9">
        <f t="shared" si="4"/>
        <v>0.89142637541013925</v>
      </c>
      <c r="P12" s="1">
        <f t="shared" si="5"/>
        <v>92.553618927599587</v>
      </c>
      <c r="Q12" s="2">
        <f t="shared" si="6"/>
        <v>92.553618927599587</v>
      </c>
      <c r="R12" s="2">
        <f t="shared" si="7"/>
        <v>92.553618927599587</v>
      </c>
      <c r="S12" s="3">
        <f t="shared" si="8"/>
        <v>92.553618927599587</v>
      </c>
    </row>
    <row r="13" spans="2:19" x14ac:dyDescent="0.25">
      <c r="B13" s="21"/>
      <c r="F13" s="1">
        <f t="shared" si="9"/>
        <v>6.0267228973202185</v>
      </c>
      <c r="G13" s="3">
        <f t="shared" si="0"/>
        <v>0.89142637541013925</v>
      </c>
      <c r="H13" s="1">
        <f t="shared" si="10"/>
        <v>6.0267228973202185</v>
      </c>
      <c r="I13" s="3">
        <f t="shared" si="3"/>
        <v>0.89142637541013925</v>
      </c>
      <c r="J13" s="1">
        <f t="shared" si="11"/>
        <v>6.0267228973202185</v>
      </c>
      <c r="K13" s="3">
        <f t="shared" si="1"/>
        <v>0.89142637541013925</v>
      </c>
      <c r="L13" s="2">
        <f t="shared" si="12"/>
        <v>6.0267228973202185</v>
      </c>
      <c r="M13" s="2">
        <f t="shared" si="2"/>
        <v>0.89142637541013925</v>
      </c>
      <c r="N13" s="9">
        <f t="shared" si="4"/>
        <v>0.89142637541013925</v>
      </c>
      <c r="P13" s="1">
        <f t="shared" si="5"/>
        <v>103.81255541553286</v>
      </c>
      <c r="Q13" s="2">
        <f t="shared" si="6"/>
        <v>103.81255541553286</v>
      </c>
      <c r="R13" s="2">
        <f t="shared" si="7"/>
        <v>103.81255541553286</v>
      </c>
      <c r="S13" s="3">
        <f t="shared" si="8"/>
        <v>103.81255541553286</v>
      </c>
    </row>
    <row r="14" spans="2:19" x14ac:dyDescent="0.25">
      <c r="F14" s="1">
        <f t="shared" si="9"/>
        <v>6.0267228973202185</v>
      </c>
      <c r="G14" s="3">
        <f t="shared" si="0"/>
        <v>0.89142637541013925</v>
      </c>
      <c r="H14" s="1">
        <f t="shared" si="10"/>
        <v>6.0267228973202185</v>
      </c>
      <c r="I14" s="3">
        <f t="shared" si="3"/>
        <v>0.89142637541013925</v>
      </c>
      <c r="J14" s="1">
        <f t="shared" si="11"/>
        <v>6.0267228973202185</v>
      </c>
      <c r="K14" s="3">
        <f t="shared" si="1"/>
        <v>0.89142637541013925</v>
      </c>
      <c r="L14" s="2">
        <f t="shared" si="12"/>
        <v>6.0267228973202185</v>
      </c>
      <c r="M14" s="2">
        <f t="shared" si="2"/>
        <v>0.89142637541013925</v>
      </c>
      <c r="N14" s="9">
        <f t="shared" si="4"/>
        <v>0.89142637541013925</v>
      </c>
      <c r="P14" s="1">
        <f t="shared" si="5"/>
        <v>115.07149190346612</v>
      </c>
      <c r="Q14" s="2">
        <f t="shared" si="6"/>
        <v>115.07149190346612</v>
      </c>
      <c r="R14" s="2">
        <f t="shared" si="7"/>
        <v>115.07149190346612</v>
      </c>
      <c r="S14" s="3">
        <f t="shared" si="8"/>
        <v>115.07149190346612</v>
      </c>
    </row>
    <row r="15" spans="2:19" x14ac:dyDescent="0.25">
      <c r="F15" s="1">
        <f t="shared" si="9"/>
        <v>6.0267228973202185</v>
      </c>
      <c r="G15" s="3">
        <f t="shared" si="0"/>
        <v>0.89142637541013925</v>
      </c>
      <c r="H15" s="1">
        <f t="shared" si="10"/>
        <v>6.0267228973202185</v>
      </c>
      <c r="I15" s="3">
        <f t="shared" si="3"/>
        <v>0.89142637541013925</v>
      </c>
      <c r="J15" s="1">
        <f t="shared" si="11"/>
        <v>6.0267228973202185</v>
      </c>
      <c r="K15" s="3">
        <f t="shared" si="1"/>
        <v>0.89142637541013925</v>
      </c>
      <c r="L15" s="2">
        <f t="shared" si="12"/>
        <v>6.0267228973202185</v>
      </c>
      <c r="M15" s="2">
        <f t="shared" si="2"/>
        <v>0.89142637541013925</v>
      </c>
      <c r="N15" s="9">
        <f t="shared" si="4"/>
        <v>0.89142637541013925</v>
      </c>
      <c r="P15" s="1">
        <f t="shared" si="5"/>
        <v>126.33042839139938</v>
      </c>
      <c r="Q15" s="2">
        <f t="shared" si="6"/>
        <v>126.33042839139938</v>
      </c>
      <c r="R15" s="2">
        <f t="shared" si="7"/>
        <v>126.33042839139938</v>
      </c>
      <c r="S15" s="3">
        <f t="shared" si="8"/>
        <v>126.33042839139938</v>
      </c>
    </row>
    <row r="16" spans="2:19" x14ac:dyDescent="0.25">
      <c r="F16" s="1">
        <f t="shared" si="9"/>
        <v>6.0267228973202185</v>
      </c>
      <c r="G16" s="3">
        <f t="shared" si="0"/>
        <v>0.89142637541013925</v>
      </c>
      <c r="H16" s="1">
        <f t="shared" si="10"/>
        <v>6.0267228973202185</v>
      </c>
      <c r="I16" s="3">
        <f t="shared" si="3"/>
        <v>0.89142637541013925</v>
      </c>
      <c r="J16" s="1">
        <f t="shared" si="11"/>
        <v>6.0267228973202185</v>
      </c>
      <c r="K16" s="3">
        <f t="shared" si="1"/>
        <v>0.89142637541013925</v>
      </c>
      <c r="L16" s="2">
        <f t="shared" si="12"/>
        <v>6.0267228973202185</v>
      </c>
      <c r="M16" s="2">
        <f t="shared" si="2"/>
        <v>0.89142637541013925</v>
      </c>
      <c r="N16" s="9">
        <f t="shared" si="4"/>
        <v>0.89142637541013925</v>
      </c>
      <c r="P16" s="1">
        <f t="shared" si="5"/>
        <v>137.58936487933266</v>
      </c>
      <c r="Q16" s="2">
        <f t="shared" si="6"/>
        <v>137.58936487933266</v>
      </c>
      <c r="R16" s="2">
        <f t="shared" si="7"/>
        <v>137.58936487933266</v>
      </c>
      <c r="S16" s="3">
        <f t="shared" si="8"/>
        <v>137.58936487933266</v>
      </c>
    </row>
    <row r="17" spans="6:20" x14ac:dyDescent="0.25">
      <c r="F17" s="1">
        <f t="shared" si="9"/>
        <v>6.0267228973202185</v>
      </c>
      <c r="G17" s="3">
        <f t="shared" si="0"/>
        <v>0.89142637541013925</v>
      </c>
      <c r="H17" s="1">
        <f t="shared" si="10"/>
        <v>6.0267228973202185</v>
      </c>
      <c r="I17" s="3">
        <f t="shared" si="3"/>
        <v>0.89142637541013925</v>
      </c>
      <c r="J17" s="1">
        <f t="shared" si="11"/>
        <v>6.0267228973202185</v>
      </c>
      <c r="K17" s="3">
        <f t="shared" si="1"/>
        <v>0.89142637541013925</v>
      </c>
      <c r="L17" s="2">
        <f t="shared" si="12"/>
        <v>6.0267228973202185</v>
      </c>
      <c r="M17" s="2">
        <f t="shared" si="2"/>
        <v>0.89142637541013925</v>
      </c>
      <c r="N17" s="9">
        <f t="shared" si="4"/>
        <v>0.89142637541013925</v>
      </c>
      <c r="P17" s="1">
        <f t="shared" si="5"/>
        <v>148.84830136726595</v>
      </c>
      <c r="Q17" s="2">
        <f t="shared" si="6"/>
        <v>148.84830136726595</v>
      </c>
      <c r="R17" s="2">
        <f t="shared" si="7"/>
        <v>148.84830136726595</v>
      </c>
      <c r="S17" s="3">
        <f t="shared" si="8"/>
        <v>148.84830136726595</v>
      </c>
    </row>
    <row r="18" spans="6:20" x14ac:dyDescent="0.25">
      <c r="F18" s="1">
        <f t="shared" si="9"/>
        <v>6.0267228973202185</v>
      </c>
      <c r="G18" s="3">
        <f t="shared" si="0"/>
        <v>0.89142637541013925</v>
      </c>
      <c r="H18" s="1">
        <f t="shared" si="10"/>
        <v>6.0267228973202185</v>
      </c>
      <c r="I18" s="3">
        <f t="shared" si="3"/>
        <v>0.89142637541013925</v>
      </c>
      <c r="J18" s="1">
        <f t="shared" si="11"/>
        <v>6.0267228973202185</v>
      </c>
      <c r="K18" s="3">
        <f t="shared" si="1"/>
        <v>0.89142637541013925</v>
      </c>
      <c r="L18" s="2">
        <f t="shared" si="12"/>
        <v>6.0267228973202185</v>
      </c>
      <c r="M18" s="2">
        <f t="shared" si="2"/>
        <v>0.89142637541013925</v>
      </c>
      <c r="N18" s="9">
        <f t="shared" si="4"/>
        <v>0.89142637541013925</v>
      </c>
      <c r="P18" s="1">
        <f t="shared" si="5"/>
        <v>160.10723785519923</v>
      </c>
      <c r="Q18" s="2">
        <f t="shared" si="6"/>
        <v>160.10723785519923</v>
      </c>
      <c r="R18" s="2">
        <f t="shared" si="7"/>
        <v>160.10723785519923</v>
      </c>
      <c r="S18" s="3">
        <f t="shared" si="8"/>
        <v>160.10723785519923</v>
      </c>
    </row>
    <row r="19" spans="6:20" x14ac:dyDescent="0.25">
      <c r="F19" s="1">
        <f t="shared" si="9"/>
        <v>6.0267228973202185</v>
      </c>
      <c r="G19" s="3">
        <f t="shared" si="0"/>
        <v>0.89142637541013925</v>
      </c>
      <c r="H19" s="1">
        <f t="shared" si="10"/>
        <v>6.0267228973202185</v>
      </c>
      <c r="I19" s="3">
        <f t="shared" si="3"/>
        <v>0.89142637541013925</v>
      </c>
      <c r="J19" s="1">
        <f t="shared" si="11"/>
        <v>6.0267228973202185</v>
      </c>
      <c r="K19" s="3">
        <f t="shared" si="1"/>
        <v>0.89142637541013925</v>
      </c>
      <c r="L19" s="2">
        <f t="shared" si="12"/>
        <v>6.0267228973202185</v>
      </c>
      <c r="M19" s="2">
        <f t="shared" si="2"/>
        <v>0.89142637541013925</v>
      </c>
      <c r="N19" s="9">
        <f t="shared" si="4"/>
        <v>0.89142637541013925</v>
      </c>
      <c r="P19" s="1">
        <f t="shared" si="5"/>
        <v>171.36617434313251</v>
      </c>
      <c r="Q19" s="2">
        <f t="shared" si="6"/>
        <v>171.36617434313251</v>
      </c>
      <c r="R19" s="2">
        <f t="shared" si="7"/>
        <v>171.36617434313251</v>
      </c>
      <c r="S19" s="3">
        <f t="shared" si="8"/>
        <v>171.36617434313251</v>
      </c>
    </row>
    <row r="20" spans="6:20" x14ac:dyDescent="0.25">
      <c r="F20" s="1">
        <f t="shared" si="9"/>
        <v>6.0267228973202185</v>
      </c>
      <c r="G20" s="3">
        <f t="shared" si="0"/>
        <v>0.89142637541013925</v>
      </c>
      <c r="H20" s="1">
        <f t="shared" si="10"/>
        <v>6.0267228973202185</v>
      </c>
      <c r="I20" s="3">
        <f t="shared" si="3"/>
        <v>0.89142637541013925</v>
      </c>
      <c r="J20" s="1">
        <f t="shared" si="11"/>
        <v>6.0267228973202185</v>
      </c>
      <c r="K20" s="3">
        <f t="shared" si="1"/>
        <v>0.89142637541013925</v>
      </c>
      <c r="L20" s="2">
        <f t="shared" si="12"/>
        <v>6.0267228973202185</v>
      </c>
      <c r="M20" s="2">
        <f t="shared" si="2"/>
        <v>0.89142637541013925</v>
      </c>
      <c r="N20" s="9">
        <f t="shared" si="4"/>
        <v>0.89142637541013925</v>
      </c>
      <c r="P20" s="1">
        <f t="shared" si="5"/>
        <v>182.6251108310658</v>
      </c>
      <c r="Q20" s="2">
        <f t="shared" si="6"/>
        <v>182.6251108310658</v>
      </c>
      <c r="R20" s="2">
        <f t="shared" si="7"/>
        <v>182.6251108310658</v>
      </c>
      <c r="S20" s="3">
        <f t="shared" si="8"/>
        <v>182.6251108310658</v>
      </c>
    </row>
    <row r="21" spans="6:20" ht="15.75" thickBot="1" x14ac:dyDescent="0.3">
      <c r="F21" s="1">
        <f t="shared" si="9"/>
        <v>6.0267228973202185</v>
      </c>
      <c r="G21" s="3">
        <f t="shared" si="0"/>
        <v>0.89142637541013925</v>
      </c>
      <c r="H21" s="1">
        <f t="shared" si="10"/>
        <v>6.0267228973202185</v>
      </c>
      <c r="I21" s="3">
        <f t="shared" si="3"/>
        <v>0.89142637541013925</v>
      </c>
      <c r="J21" s="1">
        <f t="shared" si="11"/>
        <v>6.0267228973202185</v>
      </c>
      <c r="K21" s="3">
        <f t="shared" si="1"/>
        <v>0.89142637541013925</v>
      </c>
      <c r="L21" s="2">
        <f t="shared" si="12"/>
        <v>6.0267228973202185</v>
      </c>
      <c r="M21" s="2">
        <f t="shared" si="2"/>
        <v>0.89142637541013925</v>
      </c>
      <c r="N21" s="9">
        <f t="shared" si="4"/>
        <v>0.89142637541013925</v>
      </c>
      <c r="P21" s="1">
        <f t="shared" si="5"/>
        <v>193.88404731899908</v>
      </c>
      <c r="Q21" s="2">
        <f t="shared" si="6"/>
        <v>193.88404731899908</v>
      </c>
      <c r="R21" s="2">
        <f t="shared" si="7"/>
        <v>193.88404731899908</v>
      </c>
      <c r="S21" s="3">
        <f t="shared" si="8"/>
        <v>193.88404731899908</v>
      </c>
    </row>
    <row r="22" spans="6:20" ht="15.75" thickBot="1" x14ac:dyDescent="0.3">
      <c r="F22" s="4">
        <f t="shared" si="9"/>
        <v>6.0267228973202185</v>
      </c>
      <c r="G22" s="6">
        <f t="shared" si="0"/>
        <v>0.89142637541013925</v>
      </c>
      <c r="H22" s="4">
        <f t="shared" si="10"/>
        <v>6.0267228973202185</v>
      </c>
      <c r="I22" s="6">
        <f t="shared" si="3"/>
        <v>0.89142637541013925</v>
      </c>
      <c r="J22" s="4">
        <f t="shared" si="11"/>
        <v>6.0267228973202185</v>
      </c>
      <c r="K22" s="6">
        <f t="shared" si="1"/>
        <v>0.89142637541013925</v>
      </c>
      <c r="L22" s="5">
        <f t="shared" si="12"/>
        <v>6.0267228973202185</v>
      </c>
      <c r="M22" s="5">
        <f t="shared" si="2"/>
        <v>0.89142637541013925</v>
      </c>
      <c r="N22" s="10">
        <f t="shared" si="4"/>
        <v>0.89142637541013925</v>
      </c>
      <c r="P22" s="17">
        <f>P21-$C$10+$C$11*$N22-F22</f>
        <v>205.14298380693236</v>
      </c>
      <c r="Q22" s="18">
        <f t="shared" si="6"/>
        <v>205.14298380693236</v>
      </c>
      <c r="R22" s="18">
        <f t="shared" si="7"/>
        <v>205.14298380693236</v>
      </c>
      <c r="S22" s="19">
        <f t="shared" si="8"/>
        <v>205.14298380693236</v>
      </c>
      <c r="T22" s="20">
        <f>SUM(P22:S22)</f>
        <v>820.57193522772945</v>
      </c>
    </row>
  </sheetData>
  <mergeCells count="5">
    <mergeCell ref="F5:G5"/>
    <mergeCell ref="H5:I5"/>
    <mergeCell ref="J5:K5"/>
    <mergeCell ref="L5:M5"/>
    <mergeCell ref="P3:S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Meyer</dc:creator>
  <cp:lastModifiedBy>Willem Meyer</cp:lastModifiedBy>
  <dcterms:created xsi:type="dcterms:W3CDTF">2016-10-18T11:26:37Z</dcterms:created>
  <dcterms:modified xsi:type="dcterms:W3CDTF">2016-10-18T16:55:17Z</dcterms:modified>
</cp:coreProperties>
</file>