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demas\project5206\CITS5206_EarthScienceToolbox\Box Plot\"/>
    </mc:Choice>
  </mc:AlternateContent>
  <xr:revisionPtr revIDLastSave="0" documentId="8_{FBB8EE94-F419-43AB-BBFE-98755560B367}" xr6:coauthVersionLast="41" xr6:coauthVersionMax="41" xr10:uidLastSave="{00000000-0000-0000-0000-000000000000}"/>
  <bookViews>
    <workbookView xWindow="-120" yWindow="-120" windowWidth="29040" windowHeight="15840" xr2:uid="{6D103F25-8332-4F92-99C0-C99C9C4A08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66" i="1" l="1"/>
  <c r="P266" i="1" s="1"/>
  <c r="G266" i="1"/>
  <c r="M265" i="1"/>
  <c r="P265" i="1" s="1"/>
  <c r="G265" i="1"/>
  <c r="M264" i="1"/>
  <c r="O264" i="1" s="1"/>
  <c r="G264" i="1"/>
  <c r="P263" i="1"/>
  <c r="M263" i="1"/>
  <c r="O263" i="1" s="1"/>
  <c r="G263" i="1"/>
  <c r="M262" i="1"/>
  <c r="O262" i="1" s="1"/>
  <c r="G262" i="1"/>
  <c r="M261" i="1"/>
  <c r="O261" i="1" s="1"/>
  <c r="G261" i="1"/>
  <c r="M260" i="1"/>
  <c r="P260" i="1" s="1"/>
  <c r="G260" i="1"/>
  <c r="M259" i="1"/>
  <c r="P259" i="1" s="1"/>
  <c r="G259" i="1"/>
  <c r="M258" i="1"/>
  <c r="P258" i="1" s="1"/>
  <c r="G258" i="1"/>
  <c r="M257" i="1"/>
  <c r="O257" i="1" s="1"/>
  <c r="G257" i="1"/>
  <c r="M256" i="1"/>
  <c r="O256" i="1" s="1"/>
  <c r="G256" i="1"/>
  <c r="M255" i="1"/>
  <c r="P255" i="1" s="1"/>
  <c r="G255" i="1"/>
  <c r="M254" i="1"/>
  <c r="P254" i="1" s="1"/>
  <c r="G254" i="1"/>
  <c r="M253" i="1"/>
  <c r="P253" i="1" s="1"/>
  <c r="G253" i="1"/>
  <c r="M252" i="1"/>
  <c r="O252" i="1" s="1"/>
  <c r="G252" i="1"/>
  <c r="P251" i="1"/>
  <c r="M251" i="1"/>
  <c r="O251" i="1" s="1"/>
  <c r="G251" i="1"/>
  <c r="P250" i="1"/>
  <c r="M250" i="1"/>
  <c r="O250" i="1" s="1"/>
  <c r="G250" i="1"/>
  <c r="M249" i="1"/>
  <c r="O249" i="1" s="1"/>
  <c r="G249" i="1"/>
  <c r="M248" i="1"/>
  <c r="P248" i="1" s="1"/>
  <c r="G248" i="1"/>
  <c r="M247" i="1"/>
  <c r="P247" i="1" s="1"/>
  <c r="G247" i="1"/>
  <c r="M246" i="1"/>
  <c r="P246" i="1" s="1"/>
  <c r="G246" i="1"/>
  <c r="M245" i="1"/>
  <c r="O245" i="1" s="1"/>
  <c r="G245" i="1"/>
  <c r="M244" i="1"/>
  <c r="P244" i="1" s="1"/>
  <c r="G244" i="1"/>
  <c r="M243" i="1"/>
  <c r="P243" i="1" s="1"/>
  <c r="G243" i="1"/>
  <c r="P242" i="1"/>
  <c r="O242" i="1"/>
  <c r="M242" i="1"/>
  <c r="G242" i="1"/>
  <c r="M241" i="1"/>
  <c r="P241" i="1" s="1"/>
  <c r="G241" i="1"/>
  <c r="M240" i="1"/>
  <c r="O240" i="1" s="1"/>
  <c r="G240" i="1"/>
  <c r="M239" i="1"/>
  <c r="O239" i="1" s="1"/>
  <c r="G239" i="1"/>
  <c r="P238" i="1"/>
  <c r="O238" i="1"/>
  <c r="M238" i="1"/>
  <c r="G238" i="1"/>
  <c r="P237" i="1"/>
  <c r="M237" i="1"/>
  <c r="O237" i="1" s="1"/>
  <c r="G237" i="1"/>
  <c r="M236" i="1"/>
  <c r="P236" i="1" s="1"/>
  <c r="G236" i="1"/>
  <c r="M235" i="1"/>
  <c r="P235" i="1" s="1"/>
  <c r="G235" i="1"/>
  <c r="M234" i="1"/>
  <c r="P234" i="1" s="1"/>
  <c r="G234" i="1"/>
  <c r="P233" i="1"/>
  <c r="M233" i="1"/>
  <c r="O233" i="1" s="1"/>
  <c r="G233" i="1"/>
  <c r="M232" i="1"/>
  <c r="P232" i="1" s="1"/>
  <c r="G232" i="1"/>
  <c r="M231" i="1"/>
  <c r="P231" i="1" s="1"/>
  <c r="G231" i="1"/>
  <c r="M230" i="1"/>
  <c r="P230" i="1" s="1"/>
  <c r="G230" i="1"/>
  <c r="M229" i="1"/>
  <c r="P229" i="1" s="1"/>
  <c r="G229" i="1"/>
  <c r="M228" i="1"/>
  <c r="O228" i="1" s="1"/>
  <c r="G228" i="1"/>
  <c r="M227" i="1"/>
  <c r="O227" i="1" s="1"/>
  <c r="G227" i="1"/>
  <c r="P226" i="1"/>
  <c r="O226" i="1"/>
  <c r="M226" i="1"/>
  <c r="G226" i="1"/>
  <c r="P225" i="1"/>
  <c r="M225" i="1"/>
  <c r="O225" i="1" s="1"/>
  <c r="G225" i="1"/>
  <c r="M224" i="1"/>
  <c r="P224" i="1" s="1"/>
  <c r="G224" i="1"/>
  <c r="M223" i="1"/>
  <c r="P223" i="1" s="1"/>
  <c r="G223" i="1"/>
  <c r="M222" i="1"/>
  <c r="P222" i="1" s="1"/>
  <c r="G222" i="1"/>
  <c r="P221" i="1"/>
  <c r="M221" i="1"/>
  <c r="O221" i="1" s="1"/>
  <c r="G221" i="1"/>
  <c r="P220" i="1"/>
  <c r="O220" i="1"/>
  <c r="M220" i="1"/>
  <c r="G220" i="1"/>
  <c r="M219" i="1"/>
  <c r="P219" i="1" s="1"/>
  <c r="G219" i="1"/>
  <c r="P218" i="1"/>
  <c r="M218" i="1"/>
  <c r="O218" i="1" s="1"/>
  <c r="G218" i="1"/>
  <c r="M217" i="1"/>
  <c r="P217" i="1" s="1"/>
  <c r="G217" i="1"/>
  <c r="M216" i="1"/>
  <c r="O216" i="1" s="1"/>
  <c r="G216" i="1"/>
  <c r="M215" i="1"/>
  <c r="O215" i="1" s="1"/>
  <c r="G215" i="1"/>
  <c r="P214" i="1"/>
  <c r="O214" i="1"/>
  <c r="M214" i="1"/>
  <c r="G214" i="1"/>
  <c r="P213" i="1"/>
  <c r="M213" i="1"/>
  <c r="O213" i="1" s="1"/>
  <c r="G213" i="1"/>
  <c r="M212" i="1"/>
  <c r="P212" i="1" s="1"/>
  <c r="G212" i="1"/>
  <c r="M211" i="1"/>
  <c r="P211" i="1" s="1"/>
  <c r="G211" i="1"/>
  <c r="M210" i="1"/>
  <c r="P210" i="1" s="1"/>
  <c r="G210" i="1"/>
  <c r="P209" i="1"/>
  <c r="M209" i="1"/>
  <c r="O209" i="1" s="1"/>
  <c r="G209" i="1"/>
  <c r="M208" i="1"/>
  <c r="P208" i="1" s="1"/>
  <c r="G208" i="1"/>
  <c r="M207" i="1"/>
  <c r="O207" i="1" s="1"/>
  <c r="G207" i="1"/>
  <c r="P206" i="1"/>
  <c r="M206" i="1"/>
  <c r="O206" i="1" s="1"/>
  <c r="G206" i="1"/>
  <c r="M205" i="1"/>
  <c r="P205" i="1" s="1"/>
  <c r="G205" i="1"/>
  <c r="M204" i="1"/>
  <c r="O204" i="1" s="1"/>
  <c r="G204" i="1"/>
  <c r="M203" i="1"/>
  <c r="O203" i="1" s="1"/>
  <c r="G203" i="1"/>
  <c r="O202" i="1"/>
  <c r="M202" i="1"/>
  <c r="P202" i="1" s="1"/>
  <c r="G202" i="1"/>
  <c r="P201" i="1"/>
  <c r="M201" i="1"/>
  <c r="O201" i="1" s="1"/>
  <c r="G201" i="1"/>
  <c r="M200" i="1"/>
  <c r="P200" i="1" s="1"/>
  <c r="G200" i="1"/>
  <c r="M199" i="1"/>
  <c r="P199" i="1" s="1"/>
  <c r="G199" i="1"/>
  <c r="P198" i="1"/>
  <c r="M198" i="1"/>
  <c r="O198" i="1" s="1"/>
  <c r="G198" i="1"/>
  <c r="M197" i="1"/>
  <c r="O197" i="1" s="1"/>
  <c r="G197" i="1"/>
  <c r="M196" i="1"/>
  <c r="P196" i="1" s="1"/>
  <c r="G196" i="1"/>
  <c r="M195" i="1"/>
  <c r="P195" i="1" s="1"/>
  <c r="G195" i="1"/>
  <c r="P194" i="1"/>
  <c r="O194" i="1"/>
  <c r="M194" i="1"/>
  <c r="G194" i="1"/>
  <c r="M193" i="1"/>
  <c r="O193" i="1" s="1"/>
  <c r="G193" i="1"/>
  <c r="M192" i="1"/>
  <c r="O192" i="1" s="1"/>
  <c r="G192" i="1"/>
  <c r="M191" i="1"/>
  <c r="O191" i="1" s="1"/>
  <c r="G191" i="1"/>
  <c r="P190" i="1"/>
  <c r="O190" i="1"/>
  <c r="M190" i="1"/>
  <c r="G190" i="1"/>
  <c r="M189" i="1"/>
  <c r="O189" i="1" s="1"/>
  <c r="G189" i="1"/>
  <c r="M188" i="1"/>
  <c r="P188" i="1" s="1"/>
  <c r="G188" i="1"/>
  <c r="M187" i="1"/>
  <c r="P187" i="1" s="1"/>
  <c r="G187" i="1"/>
  <c r="P186" i="1"/>
  <c r="O186" i="1"/>
  <c r="M186" i="1"/>
  <c r="G186" i="1"/>
  <c r="P185" i="1"/>
  <c r="M185" i="1"/>
  <c r="O185" i="1" s="1"/>
  <c r="G185" i="1"/>
  <c r="P184" i="1"/>
  <c r="M184" i="1"/>
  <c r="O184" i="1" s="1"/>
  <c r="G184" i="1"/>
  <c r="M183" i="1"/>
  <c r="P183" i="1" s="1"/>
  <c r="G183" i="1"/>
  <c r="P182" i="1"/>
  <c r="O182" i="1"/>
  <c r="M182" i="1"/>
  <c r="G182" i="1"/>
  <c r="M181" i="1"/>
  <c r="O181" i="1" s="1"/>
  <c r="G181" i="1"/>
  <c r="M180" i="1"/>
  <c r="O180" i="1" s="1"/>
  <c r="G180" i="1"/>
  <c r="M179" i="1"/>
  <c r="O179" i="1" s="1"/>
  <c r="G179" i="1"/>
  <c r="P178" i="1"/>
  <c r="O178" i="1"/>
  <c r="M178" i="1"/>
  <c r="G178" i="1"/>
  <c r="M177" i="1"/>
  <c r="O177" i="1" s="1"/>
  <c r="G177" i="1"/>
  <c r="M176" i="1"/>
  <c r="P176" i="1" s="1"/>
  <c r="G176" i="1"/>
  <c r="M175" i="1"/>
  <c r="P175" i="1" s="1"/>
  <c r="G175" i="1"/>
  <c r="M174" i="1"/>
  <c r="P174" i="1" s="1"/>
  <c r="G174" i="1"/>
  <c r="P173" i="1"/>
  <c r="M173" i="1"/>
  <c r="O173" i="1" s="1"/>
  <c r="G173" i="1"/>
  <c r="M172" i="1"/>
  <c r="P172" i="1" s="1"/>
  <c r="G172" i="1"/>
  <c r="M171" i="1"/>
  <c r="P171" i="1" s="1"/>
  <c r="G171" i="1"/>
  <c r="M170" i="1"/>
  <c r="P170" i="1" s="1"/>
  <c r="G170" i="1"/>
  <c r="P169" i="1"/>
  <c r="M169" i="1"/>
  <c r="O169" i="1" s="1"/>
  <c r="G169" i="1"/>
  <c r="M168" i="1"/>
  <c r="O168" i="1" s="1"/>
  <c r="G168" i="1"/>
  <c r="P167" i="1"/>
  <c r="M167" i="1"/>
  <c r="O167" i="1" s="1"/>
  <c r="G167" i="1"/>
  <c r="M166" i="1"/>
  <c r="P166" i="1" s="1"/>
  <c r="G166" i="1"/>
  <c r="P165" i="1"/>
  <c r="M165" i="1"/>
  <c r="O165" i="1" s="1"/>
  <c r="G165" i="1"/>
  <c r="M164" i="1"/>
  <c r="P164" i="1" s="1"/>
  <c r="G164" i="1"/>
  <c r="M163" i="1"/>
  <c r="P163" i="1" s="1"/>
  <c r="G163" i="1"/>
  <c r="M162" i="1"/>
  <c r="P162" i="1" s="1"/>
  <c r="G162" i="1"/>
  <c r="M161" i="1"/>
  <c r="O161" i="1" s="1"/>
  <c r="G161" i="1"/>
  <c r="O160" i="1"/>
  <c r="M160" i="1"/>
  <c r="P160" i="1" s="1"/>
  <c r="G160" i="1"/>
  <c r="M159" i="1"/>
  <c r="O159" i="1" s="1"/>
  <c r="G159" i="1"/>
  <c r="M158" i="1"/>
  <c r="P158" i="1" s="1"/>
  <c r="G158" i="1"/>
  <c r="P157" i="1"/>
  <c r="M157" i="1"/>
  <c r="O157" i="1" s="1"/>
  <c r="G157" i="1"/>
  <c r="M156" i="1"/>
  <c r="O156" i="1" s="1"/>
  <c r="G156" i="1"/>
  <c r="M155" i="1"/>
  <c r="O155" i="1" s="1"/>
  <c r="G155" i="1"/>
  <c r="M154" i="1"/>
  <c r="P154" i="1" s="1"/>
  <c r="G154" i="1"/>
  <c r="P153" i="1"/>
  <c r="M153" i="1"/>
  <c r="O153" i="1" s="1"/>
  <c r="G153" i="1"/>
  <c r="M152" i="1"/>
  <c r="P152" i="1" s="1"/>
  <c r="G152" i="1"/>
  <c r="M151" i="1"/>
  <c r="P151" i="1" s="1"/>
  <c r="G151" i="1"/>
  <c r="M150" i="1"/>
  <c r="P150" i="1" s="1"/>
  <c r="G150" i="1"/>
  <c r="M149" i="1"/>
  <c r="O149" i="1" s="1"/>
  <c r="G149" i="1"/>
  <c r="O148" i="1"/>
  <c r="M148" i="1"/>
  <c r="P148" i="1" s="1"/>
  <c r="G148" i="1"/>
  <c r="M147" i="1"/>
  <c r="P147" i="1" s="1"/>
  <c r="G147" i="1"/>
  <c r="M146" i="1"/>
  <c r="P146" i="1" s="1"/>
  <c r="G146" i="1"/>
  <c r="P145" i="1"/>
  <c r="M145" i="1"/>
  <c r="O145" i="1" s="1"/>
  <c r="G145" i="1"/>
  <c r="M144" i="1"/>
  <c r="O144" i="1" s="1"/>
  <c r="G144" i="1"/>
  <c r="M143" i="1"/>
  <c r="O143" i="1" s="1"/>
  <c r="G143" i="1"/>
  <c r="M142" i="1"/>
  <c r="P142" i="1" s="1"/>
  <c r="G142" i="1"/>
  <c r="P141" i="1"/>
  <c r="M141" i="1"/>
  <c r="O141" i="1" s="1"/>
  <c r="G141" i="1"/>
  <c r="M140" i="1"/>
  <c r="P140" i="1" s="1"/>
  <c r="G140" i="1"/>
  <c r="M139" i="1"/>
  <c r="P139" i="1" s="1"/>
  <c r="G139" i="1"/>
  <c r="O138" i="1"/>
  <c r="M138" i="1"/>
  <c r="P138" i="1" s="1"/>
  <c r="G138" i="1"/>
  <c r="M137" i="1"/>
  <c r="O137" i="1" s="1"/>
  <c r="G137" i="1"/>
  <c r="O136" i="1"/>
  <c r="M136" i="1"/>
  <c r="P136" i="1" s="1"/>
  <c r="G136" i="1"/>
  <c r="M135" i="1"/>
  <c r="P135" i="1" s="1"/>
  <c r="G135" i="1"/>
  <c r="M134" i="1"/>
  <c r="P134" i="1" s="1"/>
  <c r="G134" i="1"/>
  <c r="P133" i="1"/>
  <c r="M133" i="1"/>
  <c r="O133" i="1" s="1"/>
  <c r="G133" i="1"/>
  <c r="M132" i="1"/>
  <c r="O132" i="1" s="1"/>
  <c r="G132" i="1"/>
  <c r="M131" i="1"/>
  <c r="O131" i="1" s="1"/>
  <c r="G131" i="1"/>
  <c r="M130" i="1"/>
  <c r="P130" i="1" s="1"/>
  <c r="G130" i="1"/>
  <c r="P129" i="1"/>
  <c r="M129" i="1"/>
  <c r="O129" i="1" s="1"/>
  <c r="G129" i="1"/>
  <c r="M128" i="1"/>
  <c r="P128" i="1" s="1"/>
  <c r="G128" i="1"/>
  <c r="M127" i="1"/>
  <c r="P127" i="1" s="1"/>
  <c r="G127" i="1"/>
  <c r="M126" i="1"/>
  <c r="P126" i="1" s="1"/>
  <c r="G126" i="1"/>
  <c r="M125" i="1"/>
  <c r="O125" i="1" s="1"/>
  <c r="G125" i="1"/>
  <c r="M124" i="1"/>
  <c r="P124" i="1" s="1"/>
  <c r="G124" i="1"/>
  <c r="M123" i="1"/>
  <c r="O123" i="1" s="1"/>
  <c r="G123" i="1"/>
  <c r="O122" i="1"/>
  <c r="M122" i="1"/>
  <c r="P122" i="1" s="1"/>
  <c r="G122" i="1"/>
  <c r="M121" i="1"/>
  <c r="O121" i="1" s="1"/>
  <c r="G121" i="1"/>
  <c r="M120" i="1"/>
  <c r="O120" i="1" s="1"/>
  <c r="G120" i="1"/>
  <c r="M119" i="1"/>
  <c r="O119" i="1" s="1"/>
  <c r="G119" i="1"/>
  <c r="O118" i="1"/>
  <c r="M118" i="1"/>
  <c r="P118" i="1" s="1"/>
  <c r="G118" i="1"/>
  <c r="M117" i="1"/>
  <c r="O117" i="1" s="1"/>
  <c r="G117" i="1"/>
  <c r="M116" i="1"/>
  <c r="P116" i="1" s="1"/>
  <c r="G116" i="1"/>
  <c r="M115" i="1"/>
  <c r="P115" i="1" s="1"/>
  <c r="G115" i="1"/>
  <c r="M114" i="1"/>
  <c r="P114" i="1" s="1"/>
  <c r="G114" i="1"/>
  <c r="P113" i="1"/>
  <c r="M113" i="1"/>
  <c r="O113" i="1" s="1"/>
  <c r="G113" i="1"/>
  <c r="P112" i="1"/>
  <c r="O112" i="1"/>
  <c r="M112" i="1"/>
  <c r="G112" i="1"/>
  <c r="M111" i="1"/>
  <c r="O111" i="1" s="1"/>
  <c r="G111" i="1"/>
  <c r="P110" i="1"/>
  <c r="O110" i="1"/>
  <c r="M110" i="1"/>
  <c r="G110" i="1"/>
  <c r="M109" i="1"/>
  <c r="O109" i="1" s="1"/>
  <c r="G109" i="1"/>
  <c r="M108" i="1"/>
  <c r="O108" i="1" s="1"/>
  <c r="G108" i="1"/>
  <c r="M107" i="1"/>
  <c r="O107" i="1" s="1"/>
  <c r="G107" i="1"/>
  <c r="P106" i="1"/>
  <c r="O106" i="1"/>
  <c r="M106" i="1"/>
  <c r="G106" i="1"/>
  <c r="M105" i="1"/>
  <c r="O105" i="1" s="1"/>
  <c r="G105" i="1"/>
  <c r="M104" i="1"/>
  <c r="P104" i="1" s="1"/>
  <c r="G104" i="1"/>
  <c r="M103" i="1"/>
  <c r="P103" i="1" s="1"/>
  <c r="G103" i="1"/>
  <c r="M102" i="1"/>
  <c r="P102" i="1" s="1"/>
  <c r="G102" i="1"/>
  <c r="M101" i="1"/>
  <c r="O101" i="1" s="1"/>
  <c r="G101" i="1"/>
  <c r="M100" i="1"/>
  <c r="O100" i="1" s="1"/>
  <c r="G100" i="1"/>
  <c r="M99" i="1"/>
  <c r="O99" i="1" s="1"/>
  <c r="G99" i="1"/>
  <c r="M98" i="1"/>
  <c r="P98" i="1" s="1"/>
  <c r="G98" i="1"/>
  <c r="P97" i="1"/>
  <c r="M97" i="1"/>
  <c r="O97" i="1" s="1"/>
  <c r="G97" i="1"/>
  <c r="M96" i="1"/>
  <c r="O96" i="1" s="1"/>
  <c r="G96" i="1"/>
  <c r="M95" i="1"/>
  <c r="O95" i="1" s="1"/>
  <c r="G95" i="1"/>
  <c r="M94" i="1"/>
  <c r="P94" i="1" s="1"/>
  <c r="G94" i="1"/>
  <c r="P93" i="1"/>
  <c r="M93" i="1"/>
  <c r="O93" i="1" s="1"/>
  <c r="G93" i="1"/>
  <c r="M92" i="1"/>
  <c r="P92" i="1" s="1"/>
  <c r="G92" i="1"/>
  <c r="M91" i="1"/>
  <c r="P91" i="1" s="1"/>
  <c r="G91" i="1"/>
  <c r="O90" i="1"/>
  <c r="M90" i="1"/>
  <c r="P90" i="1" s="1"/>
  <c r="G90" i="1"/>
  <c r="P89" i="1"/>
  <c r="M89" i="1"/>
  <c r="O89" i="1" s="1"/>
  <c r="G89" i="1"/>
  <c r="M88" i="1"/>
  <c r="P88" i="1" s="1"/>
  <c r="G88" i="1"/>
  <c r="M87" i="1"/>
  <c r="O87" i="1" s="1"/>
  <c r="G87" i="1"/>
  <c r="P86" i="1"/>
  <c r="M86" i="1"/>
  <c r="O86" i="1" s="1"/>
  <c r="G86" i="1"/>
  <c r="M85" i="1"/>
  <c r="O85" i="1" s="1"/>
  <c r="G85" i="1"/>
  <c r="M84" i="1"/>
  <c r="O84" i="1" s="1"/>
  <c r="G84" i="1"/>
  <c r="P83" i="1"/>
  <c r="M83" i="1"/>
  <c r="O83" i="1" s="1"/>
  <c r="G83" i="1"/>
  <c r="P82" i="1"/>
  <c r="M82" i="1"/>
  <c r="O82" i="1" s="1"/>
  <c r="G82" i="1"/>
  <c r="M81" i="1"/>
  <c r="O81" i="1" s="1"/>
  <c r="G81" i="1"/>
  <c r="M80" i="1"/>
  <c r="P80" i="1" s="1"/>
  <c r="G80" i="1"/>
  <c r="M79" i="1"/>
  <c r="P79" i="1" s="1"/>
  <c r="G79" i="1"/>
  <c r="M78" i="1"/>
  <c r="P78" i="1" s="1"/>
  <c r="G78" i="1"/>
  <c r="M77" i="1"/>
  <c r="O77" i="1" s="1"/>
  <c r="G77" i="1"/>
  <c r="M76" i="1"/>
  <c r="P76" i="1" s="1"/>
  <c r="G76" i="1"/>
  <c r="M75" i="1"/>
  <c r="P75" i="1" s="1"/>
  <c r="G75" i="1"/>
  <c r="O74" i="1"/>
  <c r="M74" i="1"/>
  <c r="P74" i="1" s="1"/>
  <c r="G74" i="1"/>
  <c r="P73" i="1"/>
  <c r="M73" i="1"/>
  <c r="O73" i="1" s="1"/>
  <c r="G73" i="1"/>
  <c r="M72" i="1"/>
  <c r="O72" i="1" s="1"/>
  <c r="G72" i="1"/>
  <c r="M71" i="1"/>
  <c r="O71" i="1" s="1"/>
  <c r="G71" i="1"/>
  <c r="O70" i="1"/>
  <c r="M70" i="1"/>
  <c r="P70" i="1" s="1"/>
  <c r="G70" i="1"/>
  <c r="M69" i="1"/>
  <c r="P69" i="1" s="1"/>
  <c r="G69" i="1"/>
  <c r="M68" i="1"/>
  <c r="P68" i="1" s="1"/>
  <c r="G68" i="1"/>
  <c r="M67" i="1"/>
  <c r="P67" i="1" s="1"/>
  <c r="G67" i="1"/>
  <c r="O66" i="1"/>
  <c r="M66" i="1"/>
  <c r="P66" i="1" s="1"/>
  <c r="G66" i="1"/>
  <c r="P65" i="1"/>
  <c r="M65" i="1"/>
  <c r="O65" i="1" s="1"/>
  <c r="G65" i="1"/>
  <c r="P64" i="1"/>
  <c r="M64" i="1"/>
  <c r="O64" i="1" s="1"/>
  <c r="G64" i="1"/>
  <c r="M63" i="1"/>
  <c r="P63" i="1" s="1"/>
  <c r="G63" i="1"/>
  <c r="P62" i="1"/>
  <c r="M62" i="1"/>
  <c r="O62" i="1" s="1"/>
  <c r="G62" i="1"/>
  <c r="M61" i="1"/>
  <c r="O61" i="1" s="1"/>
  <c r="G61" i="1"/>
  <c r="M60" i="1"/>
  <c r="O60" i="1" s="1"/>
  <c r="G60" i="1"/>
  <c r="M59" i="1"/>
  <c r="O59" i="1" s="1"/>
  <c r="G59" i="1"/>
  <c r="P58" i="1"/>
  <c r="M58" i="1"/>
  <c r="O58" i="1" s="1"/>
  <c r="G58" i="1"/>
  <c r="M57" i="1"/>
  <c r="P57" i="1" s="1"/>
  <c r="G57" i="1"/>
  <c r="M56" i="1"/>
  <c r="P56" i="1" s="1"/>
  <c r="G56" i="1"/>
  <c r="M55" i="1"/>
  <c r="P55" i="1" s="1"/>
  <c r="G55" i="1"/>
  <c r="M54" i="1"/>
  <c r="P54" i="1" s="1"/>
  <c r="G54" i="1"/>
  <c r="M53" i="1"/>
  <c r="O53" i="1" s="1"/>
  <c r="G53" i="1"/>
  <c r="M52" i="1"/>
  <c r="P52" i="1" s="1"/>
  <c r="G52" i="1"/>
  <c r="M51" i="1"/>
  <c r="O51" i="1" s="1"/>
  <c r="G51" i="1"/>
  <c r="M50" i="1"/>
  <c r="P50" i="1" s="1"/>
  <c r="G50" i="1"/>
  <c r="M49" i="1"/>
  <c r="O49" i="1" s="1"/>
  <c r="G49" i="1"/>
  <c r="M48" i="1"/>
  <c r="O48" i="1" s="1"/>
  <c r="G48" i="1"/>
  <c r="M47" i="1"/>
  <c r="O47" i="1" s="1"/>
  <c r="G47" i="1"/>
  <c r="M46" i="1"/>
  <c r="O46" i="1" s="1"/>
  <c r="G46" i="1"/>
  <c r="M45" i="1"/>
  <c r="P45" i="1" s="1"/>
  <c r="G45" i="1"/>
  <c r="M44" i="1"/>
  <c r="P44" i="1" s="1"/>
  <c r="G44" i="1"/>
  <c r="M43" i="1"/>
  <c r="P43" i="1" s="1"/>
  <c r="G43" i="1"/>
  <c r="O42" i="1"/>
  <c r="M42" i="1"/>
  <c r="P42" i="1" s="1"/>
  <c r="G42" i="1"/>
  <c r="M41" i="1"/>
  <c r="O41" i="1" s="1"/>
  <c r="G41" i="1"/>
  <c r="O40" i="1"/>
  <c r="M40" i="1"/>
  <c r="P40" i="1" s="1"/>
  <c r="G40" i="1"/>
  <c r="M39" i="1"/>
  <c r="P39" i="1" s="1"/>
  <c r="G39" i="1"/>
  <c r="M38" i="1"/>
  <c r="P38" i="1" s="1"/>
  <c r="G38" i="1"/>
  <c r="P37" i="1"/>
  <c r="M37" i="1"/>
  <c r="O37" i="1" s="1"/>
  <c r="G37" i="1"/>
  <c r="M36" i="1"/>
  <c r="O36" i="1" s="1"/>
  <c r="G36" i="1"/>
  <c r="M35" i="1"/>
  <c r="O35" i="1" s="1"/>
  <c r="G35" i="1"/>
  <c r="M34" i="1"/>
  <c r="P34" i="1" s="1"/>
  <c r="G34" i="1"/>
  <c r="M33" i="1"/>
  <c r="P33" i="1" s="1"/>
  <c r="G33" i="1"/>
  <c r="M32" i="1"/>
  <c r="P32" i="1" s="1"/>
  <c r="G32" i="1"/>
  <c r="M31" i="1"/>
  <c r="P31" i="1" s="1"/>
  <c r="G31" i="1"/>
  <c r="O30" i="1"/>
  <c r="M30" i="1"/>
  <c r="P30" i="1" s="1"/>
  <c r="G30" i="1"/>
  <c r="M29" i="1"/>
  <c r="O29" i="1" s="1"/>
  <c r="G29" i="1"/>
  <c r="P28" i="1"/>
  <c r="O28" i="1"/>
  <c r="M28" i="1"/>
  <c r="G28" i="1"/>
  <c r="M27" i="1"/>
  <c r="G27" i="1"/>
  <c r="P26" i="1"/>
  <c r="M26" i="1"/>
  <c r="O26" i="1" s="1"/>
  <c r="G26" i="1"/>
  <c r="M25" i="1"/>
  <c r="O25" i="1" s="1"/>
  <c r="G25" i="1"/>
  <c r="M24" i="1"/>
  <c r="O24" i="1" s="1"/>
  <c r="G24" i="1"/>
  <c r="P23" i="1"/>
  <c r="M23" i="1"/>
  <c r="O23" i="1" s="1"/>
  <c r="G23" i="1"/>
  <c r="P22" i="1"/>
  <c r="M22" i="1"/>
  <c r="O22" i="1" s="1"/>
  <c r="G22" i="1"/>
  <c r="M21" i="1"/>
  <c r="P21" i="1" s="1"/>
  <c r="G21" i="1"/>
  <c r="M20" i="1"/>
  <c r="P20" i="1" s="1"/>
  <c r="G20" i="1"/>
  <c r="M19" i="1"/>
  <c r="P19" i="1" s="1"/>
  <c r="G19" i="1"/>
  <c r="M18" i="1"/>
  <c r="P18" i="1" s="1"/>
  <c r="G18" i="1"/>
  <c r="M17" i="1"/>
  <c r="O17" i="1" s="1"/>
  <c r="G17" i="1"/>
  <c r="M16" i="1"/>
  <c r="O16" i="1" s="1"/>
  <c r="G16" i="1"/>
  <c r="M15" i="1"/>
  <c r="G15" i="1"/>
  <c r="M14" i="1"/>
  <c r="P14" i="1" s="1"/>
  <c r="G14" i="1"/>
  <c r="P13" i="1"/>
  <c r="M13" i="1"/>
  <c r="O13" i="1" s="1"/>
  <c r="G13" i="1"/>
  <c r="M12" i="1"/>
  <c r="P12" i="1" s="1"/>
  <c r="G12" i="1"/>
  <c r="P11" i="1"/>
  <c r="M11" i="1"/>
  <c r="O11" i="1" s="1"/>
  <c r="G11" i="1"/>
  <c r="M10" i="1"/>
  <c r="P10" i="1" s="1"/>
  <c r="G10" i="1"/>
  <c r="M9" i="1"/>
  <c r="G9" i="1"/>
  <c r="M8" i="1"/>
  <c r="P8" i="1" s="1"/>
  <c r="G8" i="1"/>
  <c r="M7" i="1"/>
  <c r="P7" i="1" s="1"/>
  <c r="G7" i="1"/>
  <c r="M6" i="1"/>
  <c r="P6" i="1" s="1"/>
  <c r="G6" i="1"/>
  <c r="M5" i="1"/>
  <c r="O5" i="1" s="1"/>
  <c r="G5" i="1"/>
  <c r="M4" i="1"/>
  <c r="P4" i="1" s="1"/>
  <c r="G4" i="1"/>
  <c r="M3" i="1"/>
  <c r="G3" i="1"/>
  <c r="O2" i="1"/>
  <c r="M2" i="1"/>
  <c r="P2" i="1" s="1"/>
  <c r="G2" i="1"/>
  <c r="P262" i="1" l="1"/>
  <c r="P5" i="1"/>
  <c r="O14" i="1"/>
  <c r="O94" i="1"/>
  <c r="P131" i="1"/>
  <c r="P143" i="1"/>
  <c r="P155" i="1"/>
  <c r="P227" i="1"/>
  <c r="O254" i="1"/>
  <c r="O10" i="1"/>
  <c r="P35" i="1"/>
  <c r="O52" i="1"/>
  <c r="P77" i="1"/>
  <c r="O98" i="1"/>
  <c r="O18" i="1"/>
  <c r="P61" i="1"/>
  <c r="O102" i="1"/>
  <c r="P119" i="1"/>
  <c r="O172" i="1"/>
  <c r="P177" i="1"/>
  <c r="P181" i="1"/>
  <c r="P189" i="1"/>
  <c r="P193" i="1"/>
  <c r="P197" i="1"/>
  <c r="O232" i="1"/>
  <c r="P245" i="1"/>
  <c r="O6" i="1"/>
  <c r="P49" i="1"/>
  <c r="O78" i="1"/>
  <c r="P107" i="1"/>
  <c r="O124" i="1"/>
  <c r="P215" i="1"/>
  <c r="P53" i="1"/>
  <c r="P95" i="1"/>
  <c r="O50" i="1"/>
  <c r="P117" i="1"/>
  <c r="P149" i="1"/>
  <c r="P203" i="1"/>
  <c r="P16" i="1"/>
  <c r="P25" i="1"/>
  <c r="P46" i="1"/>
  <c r="O54" i="1"/>
  <c r="O88" i="1"/>
  <c r="P100" i="1"/>
  <c r="P125" i="1"/>
  <c r="O166" i="1"/>
  <c r="O170" i="1"/>
  <c r="O208" i="1"/>
  <c r="O230" i="1"/>
  <c r="O234" i="1"/>
  <c r="P256" i="1"/>
  <c r="P261" i="1"/>
  <c r="P137" i="1"/>
  <c r="P161" i="1"/>
  <c r="O4" i="1"/>
  <c r="P29" i="1"/>
  <c r="O34" i="1"/>
  <c r="O38" i="1"/>
  <c r="P59" i="1"/>
  <c r="O76" i="1"/>
  <c r="P105" i="1"/>
  <c r="P109" i="1"/>
  <c r="O130" i="1"/>
  <c r="O134" i="1"/>
  <c r="O142" i="1"/>
  <c r="O146" i="1"/>
  <c r="O154" i="1"/>
  <c r="O158" i="1"/>
  <c r="P179" i="1"/>
  <c r="P191" i="1"/>
  <c r="P71" i="1"/>
  <c r="P121" i="1"/>
  <c r="O150" i="1"/>
  <c r="O162" i="1"/>
  <c r="P239" i="1"/>
  <c r="O266" i="1"/>
  <c r="P41" i="1"/>
  <c r="P17" i="1"/>
  <c r="P47" i="1"/>
  <c r="P81" i="1"/>
  <c r="P85" i="1"/>
  <c r="P101" i="1"/>
  <c r="O126" i="1"/>
  <c r="O196" i="1"/>
  <c r="O244" i="1"/>
  <c r="P249" i="1"/>
  <c r="P257" i="1"/>
  <c r="P9" i="1"/>
  <c r="O9" i="1"/>
  <c r="O27" i="1"/>
  <c r="P27" i="1"/>
  <c r="O3" i="1"/>
  <c r="P3" i="1"/>
  <c r="P15" i="1"/>
  <c r="O15" i="1"/>
  <c r="O7" i="1"/>
  <c r="O12" i="1"/>
  <c r="P24" i="1"/>
  <c r="P36" i="1"/>
  <c r="P48" i="1"/>
  <c r="P60" i="1"/>
  <c r="P72" i="1"/>
  <c r="P84" i="1"/>
  <c r="P96" i="1"/>
  <c r="P108" i="1"/>
  <c r="P120" i="1"/>
  <c r="P132" i="1"/>
  <c r="P144" i="1"/>
  <c r="P156" i="1"/>
  <c r="P168" i="1"/>
  <c r="P180" i="1"/>
  <c r="P192" i="1"/>
  <c r="P204" i="1"/>
  <c r="P216" i="1"/>
  <c r="P228" i="1"/>
  <c r="P240" i="1"/>
  <c r="P252" i="1"/>
  <c r="P264" i="1"/>
  <c r="O135" i="1"/>
  <c r="O171" i="1"/>
  <c r="O183" i="1"/>
  <c r="O195" i="1"/>
  <c r="O219" i="1"/>
  <c r="O231" i="1"/>
  <c r="O243" i="1"/>
  <c r="O255" i="1"/>
  <c r="O39" i="1"/>
  <c r="O63" i="1"/>
  <c r="O75" i="1"/>
  <c r="O147" i="1"/>
  <c r="O8" i="1"/>
  <c r="O20" i="1"/>
  <c r="O32" i="1"/>
  <c r="O44" i="1"/>
  <c r="P51" i="1"/>
  <c r="O56" i="1"/>
  <c r="O68" i="1"/>
  <c r="O80" i="1"/>
  <c r="P87" i="1"/>
  <c r="O92" i="1"/>
  <c r="P99" i="1"/>
  <c r="O104" i="1"/>
  <c r="P111" i="1"/>
  <c r="O116" i="1"/>
  <c r="P123" i="1"/>
  <c r="O128" i="1"/>
  <c r="O140" i="1"/>
  <c r="O152" i="1"/>
  <c r="P159" i="1"/>
  <c r="O164" i="1"/>
  <c r="O176" i="1"/>
  <c r="O188" i="1"/>
  <c r="O200" i="1"/>
  <c r="P207" i="1"/>
  <c r="O212" i="1"/>
  <c r="O224" i="1"/>
  <c r="O236" i="1"/>
  <c r="O248" i="1"/>
  <c r="O260" i="1"/>
  <c r="O205" i="1"/>
  <c r="O217" i="1"/>
  <c r="O229" i="1"/>
  <c r="O241" i="1"/>
  <c r="O253" i="1"/>
  <c r="O265" i="1"/>
  <c r="O114" i="1"/>
  <c r="O174" i="1"/>
  <c r="O210" i="1"/>
  <c r="O222" i="1"/>
  <c r="O246" i="1"/>
  <c r="O258" i="1"/>
  <c r="O21" i="1"/>
  <c r="O33" i="1"/>
  <c r="O45" i="1"/>
  <c r="O57" i="1"/>
  <c r="O69" i="1"/>
  <c r="O19" i="1"/>
  <c r="O31" i="1"/>
  <c r="O43" i="1"/>
  <c r="O55" i="1"/>
  <c r="O67" i="1"/>
  <c r="O79" i="1"/>
  <c r="O91" i="1"/>
  <c r="O103" i="1"/>
  <c r="O115" i="1"/>
  <c r="O127" i="1"/>
  <c r="O139" i="1"/>
  <c r="O151" i="1"/>
  <c r="O163" i="1"/>
  <c r="O175" i="1"/>
  <c r="O187" i="1"/>
  <c r="O199" i="1"/>
  <c r="O211" i="1"/>
  <c r="O223" i="1"/>
  <c r="O235" i="1"/>
  <c r="O247" i="1"/>
  <c r="O259" i="1"/>
</calcChain>
</file>

<file path=xl/sharedStrings.xml><?xml version="1.0" encoding="utf-8"?>
<sst xmlns="http://schemas.openxmlformats.org/spreadsheetml/2006/main" count="814" uniqueCount="400">
  <si>
    <t>EGi Code</t>
  </si>
  <si>
    <t>Hole ID</t>
  </si>
  <si>
    <t>Sample ID</t>
  </si>
  <si>
    <t>Lab Job</t>
  </si>
  <si>
    <t>From</t>
  </si>
  <si>
    <t>To</t>
  </si>
  <si>
    <t>Interval (m)</t>
  </si>
  <si>
    <t>AS_PPM</t>
  </si>
  <si>
    <r>
      <t>pH</t>
    </r>
    <r>
      <rPr>
        <b/>
        <vertAlign val="subscript"/>
        <sz val="10"/>
        <rFont val="Arial"/>
        <family val="2"/>
      </rPr>
      <t>1:2</t>
    </r>
  </si>
  <si>
    <r>
      <t>EC</t>
    </r>
    <r>
      <rPr>
        <b/>
        <vertAlign val="subscript"/>
        <sz val="10"/>
        <rFont val="Arial"/>
        <family val="2"/>
      </rPr>
      <t>1:2</t>
    </r>
  </si>
  <si>
    <t>Total %S</t>
  </si>
  <si>
    <t>Total %C</t>
  </si>
  <si>
    <t>MPA</t>
  </si>
  <si>
    <t>ANC</t>
  </si>
  <si>
    <t>NAPP</t>
  </si>
  <si>
    <t>ANC/MPA</t>
  </si>
  <si>
    <t>NAGpH</t>
  </si>
  <si>
    <r>
      <t>NAG</t>
    </r>
    <r>
      <rPr>
        <b/>
        <vertAlign val="subscript"/>
        <sz val="10"/>
        <rFont val="Arial"/>
        <family val="2"/>
      </rPr>
      <t>(pH4.5)</t>
    </r>
  </si>
  <si>
    <r>
      <t>NAG</t>
    </r>
    <r>
      <rPr>
        <b/>
        <vertAlign val="subscript"/>
        <sz val="10"/>
        <rFont val="Arial"/>
        <family val="2"/>
      </rPr>
      <t>(pH7.0)</t>
    </r>
  </si>
  <si>
    <t>N100_12022</t>
  </si>
  <si>
    <t>CD1956096</t>
  </si>
  <si>
    <t>AA037450</t>
  </si>
  <si>
    <t>N100_12247A</t>
  </si>
  <si>
    <t>CD1986843</t>
  </si>
  <si>
    <t>AA038505</t>
  </si>
  <si>
    <t>N000_11482</t>
  </si>
  <si>
    <t>CD1852821</t>
  </si>
  <si>
    <t>AA034610</t>
  </si>
  <si>
    <t>N100_11912</t>
  </si>
  <si>
    <t>CD1942616</t>
  </si>
  <si>
    <t>AA036987</t>
  </si>
  <si>
    <t>R050_12091AD1</t>
  </si>
  <si>
    <t>CD1973967</t>
  </si>
  <si>
    <t>AA037880</t>
  </si>
  <si>
    <t>CD1986342</t>
  </si>
  <si>
    <t>AA038456</t>
  </si>
  <si>
    <t>X400_11389</t>
  </si>
  <si>
    <t>ED233969</t>
  </si>
  <si>
    <t>AA033945</t>
  </si>
  <si>
    <t>CD1986823</t>
  </si>
  <si>
    <t>CD1830530</t>
  </si>
  <si>
    <t>AA033993</t>
  </si>
  <si>
    <t>CD1945511</t>
  </si>
  <si>
    <t>AA037089</t>
  </si>
  <si>
    <t>CD1844538</t>
  </si>
  <si>
    <t>AA034417</t>
  </si>
  <si>
    <t>R950_11726</t>
  </si>
  <si>
    <t>CD1902218</t>
  </si>
  <si>
    <t>AA035869</t>
  </si>
  <si>
    <t>CD1858104</t>
  </si>
  <si>
    <t>AA034725</t>
  </si>
  <si>
    <t>CD1848030</t>
  </si>
  <si>
    <t>AA034498</t>
  </si>
  <si>
    <t>X400_11531</t>
  </si>
  <si>
    <t>CD1877524</t>
  </si>
  <si>
    <t>AA035172</t>
  </si>
  <si>
    <t>X400_11531D5</t>
  </si>
  <si>
    <t>CD1982313</t>
  </si>
  <si>
    <t>AA038398</t>
  </si>
  <si>
    <t>CD1972924</t>
  </si>
  <si>
    <t>AA037867</t>
  </si>
  <si>
    <t>CD1830518</t>
  </si>
  <si>
    <t>CD1845572</t>
  </si>
  <si>
    <t>AA034437</t>
  </si>
  <si>
    <t>CD1830519</t>
  </si>
  <si>
    <t>CD1954182</t>
  </si>
  <si>
    <t>AA037300</t>
  </si>
  <si>
    <t>CD1945080</t>
  </si>
  <si>
    <t>AA037086</t>
  </si>
  <si>
    <t>CD1986081</t>
  </si>
  <si>
    <t>AA038469</t>
  </si>
  <si>
    <t>N900_11592A</t>
  </si>
  <si>
    <t>CD1868935</t>
  </si>
  <si>
    <t>AA034987</t>
  </si>
  <si>
    <t>CD1987791</t>
  </si>
  <si>
    <t>AA038516</t>
  </si>
  <si>
    <t>CD1843501</t>
  </si>
  <si>
    <t>AA034369</t>
  </si>
  <si>
    <t>CD1945506</t>
  </si>
  <si>
    <t>N900_11592AD1</t>
  </si>
  <si>
    <t>CD1870737</t>
  </si>
  <si>
    <t>AA035022</t>
  </si>
  <si>
    <t>CD1981129</t>
  </si>
  <si>
    <t>AA038397</t>
  </si>
  <si>
    <t>CD1844554</t>
  </si>
  <si>
    <t>CD1877004</t>
  </si>
  <si>
    <t>AA035073</t>
  </si>
  <si>
    <t>ED241124</t>
  </si>
  <si>
    <t>AA034930</t>
  </si>
  <si>
    <t>CD1844531</t>
  </si>
  <si>
    <t>CD1987499</t>
  </si>
  <si>
    <t>AA038546</t>
  </si>
  <si>
    <t>CD1987795</t>
  </si>
  <si>
    <t>CD1954216</t>
  </si>
  <si>
    <t>CD1902230</t>
  </si>
  <si>
    <t>CD1990018</t>
  </si>
  <si>
    <t>AA038615</t>
  </si>
  <si>
    <t>CD1843584</t>
  </si>
  <si>
    <t>CD1987796</t>
  </si>
  <si>
    <t>R950_11425</t>
  </si>
  <si>
    <t>CD1832226</t>
  </si>
  <si>
    <t>AA034016</t>
  </si>
  <si>
    <t>ED235105</t>
  </si>
  <si>
    <t>AA033963</t>
  </si>
  <si>
    <t>CD1942667</t>
  </si>
  <si>
    <t>AA036991</t>
  </si>
  <si>
    <t>CD1981139</t>
  </si>
  <si>
    <t>R050_12091A</t>
  </si>
  <si>
    <t>CD1962071</t>
  </si>
  <si>
    <t>AA037524</t>
  </si>
  <si>
    <t>CD1893952</t>
  </si>
  <si>
    <t>AA035710</t>
  </si>
  <si>
    <t>CD1945099</t>
  </si>
  <si>
    <t>CD1852113</t>
  </si>
  <si>
    <t>AA034583</t>
  </si>
  <si>
    <t>CD1841486</t>
  </si>
  <si>
    <t>AA034309</t>
  </si>
  <si>
    <t>CD1986346</t>
  </si>
  <si>
    <t>X400_11531D2</t>
  </si>
  <si>
    <t>CD1927627</t>
  </si>
  <si>
    <t>AA036742</t>
  </si>
  <si>
    <t>R050_12091</t>
  </si>
  <si>
    <t>CD1959590</t>
  </si>
  <si>
    <t>AA037470</t>
  </si>
  <si>
    <t>CD1945703</t>
  </si>
  <si>
    <t>AA037090</t>
  </si>
  <si>
    <t>CD1981171</t>
  </si>
  <si>
    <t>CD1840303</t>
  </si>
  <si>
    <t>AA034261</t>
  </si>
  <si>
    <t>CD1945401</t>
  </si>
  <si>
    <t>AA037077</t>
  </si>
  <si>
    <t xml:space="preserve">CD1870219 </t>
  </si>
  <si>
    <t>AA035018</t>
  </si>
  <si>
    <t xml:space="preserve">CD1955163 </t>
  </si>
  <si>
    <t>AA037359</t>
  </si>
  <si>
    <t>CD1898193</t>
  </si>
  <si>
    <t>AA035774</t>
  </si>
  <si>
    <t>CD1956608</t>
  </si>
  <si>
    <t>AA037416</t>
  </si>
  <si>
    <t>CD1852843</t>
  </si>
  <si>
    <t>CD1982381</t>
  </si>
  <si>
    <t>CD1962072</t>
  </si>
  <si>
    <t>CD1831309</t>
  </si>
  <si>
    <t>AA033996</t>
  </si>
  <si>
    <t>CD1943577</t>
  </si>
  <si>
    <t>AA036994</t>
  </si>
  <si>
    <t>CD1942635</t>
  </si>
  <si>
    <t>CD1969694</t>
  </si>
  <si>
    <t>AA037787</t>
  </si>
  <si>
    <t>CD1927649</t>
  </si>
  <si>
    <t>CD1844577</t>
  </si>
  <si>
    <t>CD1863277</t>
  </si>
  <si>
    <t>AA034902</t>
  </si>
  <si>
    <t>X400_11389A</t>
  </si>
  <si>
    <t>CD1834154</t>
  </si>
  <si>
    <t>AA034091</t>
  </si>
  <si>
    <t>CD1844543</t>
  </si>
  <si>
    <t>CD1846841</t>
  </si>
  <si>
    <t>AA034475</t>
  </si>
  <si>
    <t>CD1905549</t>
  </si>
  <si>
    <t>AA036028</t>
  </si>
  <si>
    <t>CD1843508</t>
  </si>
  <si>
    <t>CD1877506</t>
  </si>
  <si>
    <t>CD1986842</t>
  </si>
  <si>
    <t>CD1846643</t>
  </si>
  <si>
    <t>AA034490</t>
  </si>
  <si>
    <t>CD1858927</t>
  </si>
  <si>
    <t>AA034815</t>
  </si>
  <si>
    <t>CD1954219</t>
  </si>
  <si>
    <t>CD1943719</t>
  </si>
  <si>
    <t>AA037049</t>
  </si>
  <si>
    <t>ED233953</t>
  </si>
  <si>
    <t>CD1981236</t>
  </si>
  <si>
    <t>CD1972917</t>
  </si>
  <si>
    <t>CD1945101</t>
  </si>
  <si>
    <t>CD1844518</t>
  </si>
  <si>
    <t>CD1945637</t>
  </si>
  <si>
    <t>CD1972961</t>
  </si>
  <si>
    <t>CD1945660</t>
  </si>
  <si>
    <t>CD1962107</t>
  </si>
  <si>
    <t>CD1986363</t>
  </si>
  <si>
    <t>CD1945659</t>
  </si>
  <si>
    <t>CD1845663</t>
  </si>
  <si>
    <t>CD1986104</t>
  </si>
  <si>
    <t>CD1943796</t>
  </si>
  <si>
    <t>CD1841490</t>
  </si>
  <si>
    <t>CD1877439</t>
  </si>
  <si>
    <t>CD1852804</t>
  </si>
  <si>
    <t>CD1945630</t>
  </si>
  <si>
    <t>CD1945691</t>
  </si>
  <si>
    <t>CD1986099</t>
  </si>
  <si>
    <t xml:space="preserve">CD1955170 </t>
  </si>
  <si>
    <t>CD1844592</t>
  </si>
  <si>
    <t>CD1845658</t>
  </si>
  <si>
    <t>CD1956045</t>
  </si>
  <si>
    <t>CD1863211</t>
  </si>
  <si>
    <t>CD1965164</t>
  </si>
  <si>
    <t>AA037670</t>
  </si>
  <si>
    <t>CD1986378</t>
  </si>
  <si>
    <t>CD1972962</t>
  </si>
  <si>
    <t>CD1848072</t>
  </si>
  <si>
    <t>CD1945532</t>
  </si>
  <si>
    <t xml:space="preserve">CD1897041 </t>
  </si>
  <si>
    <t>AA035735</t>
  </si>
  <si>
    <t>CD1986108</t>
  </si>
  <si>
    <t>CD1870707</t>
  </si>
  <si>
    <t>CD1863236</t>
  </si>
  <si>
    <t>CD1972907</t>
  </si>
  <si>
    <t>ED233329</t>
  </si>
  <si>
    <t>AA033938</t>
  </si>
  <si>
    <t>CD1893954</t>
  </si>
  <si>
    <t>CD1959956</t>
  </si>
  <si>
    <t>AA037503</t>
  </si>
  <si>
    <t>CD1830554</t>
  </si>
  <si>
    <t>CD1945167</t>
  </si>
  <si>
    <t>CD1956041</t>
  </si>
  <si>
    <t>CD1870635</t>
  </si>
  <si>
    <t>CD1956630</t>
  </si>
  <si>
    <t>CD1987503</t>
  </si>
  <si>
    <t>CD1964124</t>
  </si>
  <si>
    <t>AA037584</t>
  </si>
  <si>
    <t>CD1877485</t>
  </si>
  <si>
    <t>CD1986433</t>
  </si>
  <si>
    <t>CD1987478</t>
  </si>
  <si>
    <t>CD1986354</t>
  </si>
  <si>
    <t>CD1945524</t>
  </si>
  <si>
    <t>CD1968601</t>
  </si>
  <si>
    <t>AA037779</t>
  </si>
  <si>
    <t>CD1965161</t>
  </si>
  <si>
    <t>CD1845575</t>
  </si>
  <si>
    <t>CD1845574</t>
  </si>
  <si>
    <t>CD1845632</t>
  </si>
  <si>
    <t>CD1852810</t>
  </si>
  <si>
    <t>CD1979470</t>
  </si>
  <si>
    <t>AA038182</t>
  </si>
  <si>
    <t>CD1981223</t>
  </si>
  <si>
    <t>CD1853795</t>
  </si>
  <si>
    <t>AA034617</t>
  </si>
  <si>
    <t>CD1930582</t>
  </si>
  <si>
    <t>AA036685</t>
  </si>
  <si>
    <t>CD1989005</t>
  </si>
  <si>
    <t>AA038598</t>
  </si>
  <si>
    <t>CD1893957</t>
  </si>
  <si>
    <t>CD1868946</t>
  </si>
  <si>
    <t>CD1945383</t>
  </si>
  <si>
    <t>CD1945410</t>
  </si>
  <si>
    <t>CD1903782</t>
  </si>
  <si>
    <t>AA035944</t>
  </si>
  <si>
    <t>CD1843707</t>
  </si>
  <si>
    <t>AA034386</t>
  </si>
  <si>
    <t xml:space="preserve">CD1850818 </t>
  </si>
  <si>
    <t>AA034572</t>
  </si>
  <si>
    <t>CD1863467</t>
  </si>
  <si>
    <t>AA034904</t>
  </si>
  <si>
    <t>CD1954199</t>
  </si>
  <si>
    <t xml:space="preserve">CD1850886 </t>
  </si>
  <si>
    <t>CD1844584</t>
  </si>
  <si>
    <t>CD1942674</t>
  </si>
  <si>
    <t>CD1943682</t>
  </si>
  <si>
    <t>AA037047</t>
  </si>
  <si>
    <t>CD1954201</t>
  </si>
  <si>
    <t>CD1930573</t>
  </si>
  <si>
    <t>CD1986848</t>
  </si>
  <si>
    <t xml:space="preserve">CD1850835 </t>
  </si>
  <si>
    <t>CD1945615</t>
  </si>
  <si>
    <t>CD1972908</t>
  </si>
  <si>
    <t>CD1986388</t>
  </si>
  <si>
    <t>CD1945379</t>
  </si>
  <si>
    <t>CD1840238</t>
  </si>
  <si>
    <t>CD1959586</t>
  </si>
  <si>
    <t>CD1832215</t>
  </si>
  <si>
    <t>CD1968515</t>
  </si>
  <si>
    <t>CD1869841</t>
  </si>
  <si>
    <t>AA034994</t>
  </si>
  <si>
    <t>CD1987788</t>
  </si>
  <si>
    <t>CD1830541</t>
  </si>
  <si>
    <t>CD1858137</t>
  </si>
  <si>
    <t>CD1844530</t>
  </si>
  <si>
    <t>CD1845639</t>
  </si>
  <si>
    <t>CD1973958</t>
  </si>
  <si>
    <t>CD1877525</t>
  </si>
  <si>
    <t>CD1986395</t>
  </si>
  <si>
    <t>CD1924951</t>
  </si>
  <si>
    <t>AA036574</t>
  </si>
  <si>
    <t>CD1899053</t>
  </si>
  <si>
    <t>AA035759</t>
  </si>
  <si>
    <t>ED233348</t>
  </si>
  <si>
    <t>CD1953702</t>
  </si>
  <si>
    <t>AA037313</t>
  </si>
  <si>
    <t>CD1852096</t>
  </si>
  <si>
    <t>CD1845694</t>
  </si>
  <si>
    <t>CD1982341</t>
  </si>
  <si>
    <t>CD1845715</t>
  </si>
  <si>
    <t>CD1845608</t>
  </si>
  <si>
    <t>CD1847196</t>
  </si>
  <si>
    <t>AA034493</t>
  </si>
  <si>
    <t>CD1945198</t>
  </si>
  <si>
    <t>CD1981161</t>
  </si>
  <si>
    <t>CD1964065</t>
  </si>
  <si>
    <t>CD1845675</t>
  </si>
  <si>
    <t>CD1863219</t>
  </si>
  <si>
    <t>CD1863451</t>
  </si>
  <si>
    <t>CD1986810</t>
  </si>
  <si>
    <t>CD1893683</t>
  </si>
  <si>
    <t>AA035663</t>
  </si>
  <si>
    <t>CD1898177</t>
  </si>
  <si>
    <t>CD1905559</t>
  </si>
  <si>
    <t>CD1949728</t>
  </si>
  <si>
    <t>AA037233</t>
  </si>
  <si>
    <t>CD1863251</t>
  </si>
  <si>
    <t>CD1985986</t>
  </si>
  <si>
    <t>AA038460</t>
  </si>
  <si>
    <t>CD1842747</t>
  </si>
  <si>
    <t>AA034367</t>
  </si>
  <si>
    <t>CD1987498</t>
  </si>
  <si>
    <t>CD1969670</t>
  </si>
  <si>
    <t>CD1893956</t>
  </si>
  <si>
    <t>CD1868972</t>
  </si>
  <si>
    <t>CD1839338</t>
  </si>
  <si>
    <t>AA034308</t>
  </si>
  <si>
    <t xml:space="preserve">CD1897033 </t>
  </si>
  <si>
    <t>CD1987737</t>
  </si>
  <si>
    <t>CD1833377</t>
  </si>
  <si>
    <t>AA034058</t>
  </si>
  <si>
    <t xml:space="preserve">CD1955165 </t>
  </si>
  <si>
    <t>CD1858925</t>
  </si>
  <si>
    <t xml:space="preserve">CD1897016 </t>
  </si>
  <si>
    <t>CD1907155</t>
  </si>
  <si>
    <t>AA036029</t>
  </si>
  <si>
    <t>CD1945342</t>
  </si>
  <si>
    <t>CD1856140</t>
  </si>
  <si>
    <t>AA034672</t>
  </si>
  <si>
    <t>CD1927586</t>
  </si>
  <si>
    <t>CD1946535</t>
  </si>
  <si>
    <t>AA037127</t>
  </si>
  <si>
    <t>CD1981219</t>
  </si>
  <si>
    <t xml:space="preserve">CD1870221 </t>
  </si>
  <si>
    <t>CD1991960</t>
  </si>
  <si>
    <t>AA038689</t>
  </si>
  <si>
    <t>CD1843680</t>
  </si>
  <si>
    <t>CD1988991</t>
  </si>
  <si>
    <t>CD1832331</t>
  </si>
  <si>
    <t>AA034019</t>
  </si>
  <si>
    <t>CD1956086</t>
  </si>
  <si>
    <t>CD1968471</t>
  </si>
  <si>
    <t>CD1845606</t>
  </si>
  <si>
    <t>CD1852855</t>
  </si>
  <si>
    <t>CD1848034</t>
  </si>
  <si>
    <t>CD1848143</t>
  </si>
  <si>
    <t>AA034527</t>
  </si>
  <si>
    <t>CD1839352</t>
  </si>
  <si>
    <t>CD1927582</t>
  </si>
  <si>
    <t>CD1920335</t>
  </si>
  <si>
    <t>AA036498</t>
  </si>
  <si>
    <t>CD1847216</t>
  </si>
  <si>
    <t>CD1831270</t>
  </si>
  <si>
    <t>CD1863457</t>
  </si>
  <si>
    <t>CD1982385</t>
  </si>
  <si>
    <t>CD1986854</t>
  </si>
  <si>
    <t>CD1842713</t>
  </si>
  <si>
    <t>CD1970442</t>
  </si>
  <si>
    <t>AA037788</t>
  </si>
  <si>
    <t>CD1872586</t>
  </si>
  <si>
    <t>AA035067</t>
  </si>
  <si>
    <t>ED240784</t>
  </si>
  <si>
    <t>AA034812</t>
  </si>
  <si>
    <t>CD1945553</t>
  </si>
  <si>
    <t xml:space="preserve">CD1897021 </t>
  </si>
  <si>
    <t>CD1953708</t>
  </si>
  <si>
    <t>CD1902210</t>
  </si>
  <si>
    <t>CD1858135</t>
  </si>
  <si>
    <t>CD1846686</t>
  </si>
  <si>
    <t>CD1949716</t>
  </si>
  <si>
    <t>CD1943575</t>
  </si>
  <si>
    <t>CD1949467</t>
  </si>
  <si>
    <t>AA037228</t>
  </si>
  <si>
    <t>CD1927578</t>
  </si>
  <si>
    <t>CD1954197</t>
  </si>
  <si>
    <t>CD1914393</t>
  </si>
  <si>
    <t>AA036262</t>
  </si>
  <si>
    <t>CD1952518</t>
  </si>
  <si>
    <t>AA037301</t>
  </si>
  <si>
    <t>CD1953680</t>
  </si>
  <si>
    <t>CD1930536</t>
  </si>
  <si>
    <t>CD1981249</t>
  </si>
  <si>
    <t>CD1966181</t>
  </si>
  <si>
    <t>AA037675</t>
  </si>
  <si>
    <t>CD1870633</t>
  </si>
  <si>
    <t>CD1856104</t>
  </si>
  <si>
    <t>CD1975861</t>
  </si>
  <si>
    <t>AA037963</t>
  </si>
  <si>
    <t>CD1869830</t>
  </si>
  <si>
    <t>CD1951249</t>
  </si>
  <si>
    <t>AA037269</t>
  </si>
  <si>
    <t>CD1990953</t>
  </si>
  <si>
    <t>AA038669</t>
  </si>
  <si>
    <t>ED241057</t>
  </si>
  <si>
    <t>AA034903</t>
  </si>
  <si>
    <t>ED241332</t>
  </si>
  <si>
    <t>AA034960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</si>
</sst>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B050"/>
      <name val="Geneva"/>
    </font>
    <font>
      <b/>
      <vertAlign val="subscript"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32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164" fontId="5" fillId="0" borderId="6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7" fillId="0" borderId="11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" fontId="2" fillId="0" borderId="11" xfId="0" applyNumberFormat="1" applyFont="1" applyBorder="1" applyAlignment="1" applyProtection="1">
      <alignment horizontal="center"/>
      <protection locked="0"/>
    </xf>
    <xf numFmtId="1" fontId="2" fillId="0" borderId="5" xfId="0" applyNumberFormat="1" applyFont="1" applyBorder="1" applyAlignment="1" applyProtection="1">
      <alignment horizontal="center"/>
      <protection locked="0"/>
    </xf>
    <xf numFmtId="0" fontId="2" fillId="0" borderId="0" xfId="0" applyFont="1" applyAlignment="1">
      <alignment vertical="center"/>
    </xf>
    <xf numFmtId="164" fontId="2" fillId="0" borderId="9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0" xfId="0" applyNumberFormat="1" applyFont="1" applyBorder="1" applyAlignment="1" applyProtection="1">
      <alignment horizontal="center"/>
      <protection locked="0"/>
    </xf>
    <xf numFmtId="1" fontId="2" fillId="0" borderId="8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14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" fontId="2" fillId="0" borderId="7" xfId="0" applyNumberFormat="1" applyFont="1" applyBorder="1" applyAlignment="1" applyProtection="1">
      <alignment horizontal="center"/>
      <protection locked="0"/>
    </xf>
    <xf numFmtId="1" fontId="2" fillId="0" borderId="15" xfId="0" applyNumberFormat="1" applyFont="1" applyBorder="1" applyAlignment="1" applyProtection="1">
      <alignment horizontal="center"/>
      <protection locked="0"/>
    </xf>
    <xf numFmtId="164" fontId="2" fillId="0" borderId="1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EE99-8781-4B1C-ADB5-BC11D72D5A9A}">
  <dimension ref="A1:S266"/>
  <sheetViews>
    <sheetView tabSelected="1" workbookViewId="0">
      <selection activeCell="I1" sqref="I1"/>
    </sheetView>
  </sheetViews>
  <sheetFormatPr defaultRowHeight="15"/>
  <sheetData>
    <row r="1" spans="1:19" s="14" customFormat="1" ht="22.1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3" t="s">
        <v>17</v>
      </c>
      <c r="S1" s="11" t="s">
        <v>18</v>
      </c>
    </row>
    <row r="2" spans="1:19" s="27" customFormat="1" ht="19.899999999999999" customHeight="1">
      <c r="A2" s="15">
        <v>16267</v>
      </c>
      <c r="B2" s="16" t="s">
        <v>19</v>
      </c>
      <c r="C2" s="15" t="s">
        <v>20</v>
      </c>
      <c r="D2" s="15" t="s">
        <v>21</v>
      </c>
      <c r="E2" s="16">
        <v>828</v>
      </c>
      <c r="F2" s="16">
        <v>829</v>
      </c>
      <c r="G2" s="17">
        <f t="shared" ref="G2:G65" si="0">F2-E2</f>
        <v>1</v>
      </c>
      <c r="H2">
        <v>65</v>
      </c>
      <c r="I2" s="18">
        <v>7.9</v>
      </c>
      <c r="J2" s="19">
        <v>0.81100000000000005</v>
      </c>
      <c r="K2" s="20">
        <v>7.18</v>
      </c>
      <c r="L2" s="21">
        <v>0.27800000000000002</v>
      </c>
      <c r="M2" s="22">
        <f t="shared" ref="M2:M65" si="1">K2*30.6</f>
        <v>219.708</v>
      </c>
      <c r="N2" s="22">
        <v>43.170859998246677</v>
      </c>
      <c r="O2" s="23">
        <f t="shared" ref="O2:O65" si="2">M2-N2</f>
        <v>176.53714000175333</v>
      </c>
      <c r="P2" s="24">
        <f t="shared" ref="P2:P65" si="3">N2/M2</f>
        <v>0.19649198025673476</v>
      </c>
      <c r="Q2" s="18">
        <v>2.4</v>
      </c>
      <c r="R2" s="25">
        <v>52.1</v>
      </c>
      <c r="S2" s="26">
        <v>91.3</v>
      </c>
    </row>
    <row r="3" spans="1:19" s="27" customFormat="1" ht="19.899999999999999" customHeight="1">
      <c r="A3" s="15">
        <v>16325</v>
      </c>
      <c r="B3" s="16" t="s">
        <v>22</v>
      </c>
      <c r="C3" s="15" t="s">
        <v>23</v>
      </c>
      <c r="D3" s="15" t="s">
        <v>24</v>
      </c>
      <c r="E3" s="16">
        <v>204</v>
      </c>
      <c r="F3" s="16">
        <v>205</v>
      </c>
      <c r="G3" s="28">
        <f t="shared" si="0"/>
        <v>1</v>
      </c>
      <c r="H3">
        <v>7150</v>
      </c>
      <c r="I3" s="29">
        <v>7.8</v>
      </c>
      <c r="J3" s="30">
        <v>0.44500000000000001</v>
      </c>
      <c r="K3" s="31">
        <v>2.11</v>
      </c>
      <c r="L3" s="32">
        <v>0.52100000000000002</v>
      </c>
      <c r="M3" s="33">
        <f t="shared" si="1"/>
        <v>64.566000000000003</v>
      </c>
      <c r="N3" s="33">
        <v>83.043874256366877</v>
      </c>
      <c r="O3" s="33">
        <f t="shared" si="2"/>
        <v>-18.477874256366874</v>
      </c>
      <c r="P3" s="34">
        <f t="shared" si="3"/>
        <v>1.2861858293276163</v>
      </c>
      <c r="Q3" s="29">
        <v>7.3</v>
      </c>
      <c r="R3" s="35">
        <v>0</v>
      </c>
      <c r="S3" s="36">
        <v>0</v>
      </c>
    </row>
    <row r="4" spans="1:19" s="27" customFormat="1" ht="19.899999999999999" customHeight="1">
      <c r="A4" s="15">
        <v>16148</v>
      </c>
      <c r="B4" s="16" t="s">
        <v>25</v>
      </c>
      <c r="C4" s="15" t="s">
        <v>26</v>
      </c>
      <c r="D4" s="15" t="s">
        <v>27</v>
      </c>
      <c r="E4" s="16">
        <v>535</v>
      </c>
      <c r="F4" s="16">
        <v>536</v>
      </c>
      <c r="G4" s="28">
        <f t="shared" si="0"/>
        <v>1</v>
      </c>
      <c r="H4">
        <v>120</v>
      </c>
      <c r="I4" s="29">
        <v>8.3000000000000007</v>
      </c>
      <c r="J4" s="30">
        <v>0.32100000000000001</v>
      </c>
      <c r="K4" s="31">
        <v>5.9400000000000001E-2</v>
      </c>
      <c r="L4" s="32">
        <v>6.3399999999999998E-2</v>
      </c>
      <c r="M4" s="33">
        <f t="shared" si="1"/>
        <v>1.8176400000000001</v>
      </c>
      <c r="N4" s="33">
        <v>13.555626249996919</v>
      </c>
      <c r="O4" s="33">
        <f t="shared" si="2"/>
        <v>-11.737986249996919</v>
      </c>
      <c r="P4" s="34">
        <f t="shared" si="3"/>
        <v>7.4578168669246487</v>
      </c>
      <c r="Q4" s="29">
        <v>7.2</v>
      </c>
      <c r="R4" s="37">
        <v>0</v>
      </c>
      <c r="S4" s="36">
        <v>0</v>
      </c>
    </row>
    <row r="5" spans="1:19" s="27" customFormat="1" ht="19.899999999999999" customHeight="1">
      <c r="A5" s="15">
        <v>16215</v>
      </c>
      <c r="B5" s="16" t="s">
        <v>28</v>
      </c>
      <c r="C5" s="15" t="s">
        <v>29</v>
      </c>
      <c r="D5" s="15" t="s">
        <v>30</v>
      </c>
      <c r="E5" s="16">
        <v>37.5</v>
      </c>
      <c r="F5" s="16">
        <v>38</v>
      </c>
      <c r="G5" s="28">
        <f t="shared" si="0"/>
        <v>0.5</v>
      </c>
      <c r="H5">
        <v>5210</v>
      </c>
      <c r="I5" s="29">
        <v>8.4</v>
      </c>
      <c r="J5" s="30">
        <v>0.32100000000000001</v>
      </c>
      <c r="K5" s="31">
        <v>6.48</v>
      </c>
      <c r="L5" s="32">
        <v>3.37</v>
      </c>
      <c r="M5" s="33">
        <f t="shared" si="1"/>
        <v>198.28800000000001</v>
      </c>
      <c r="N5" s="33">
        <v>10.258696585552027</v>
      </c>
      <c r="O5" s="38">
        <f t="shared" si="2"/>
        <v>188.02930341444798</v>
      </c>
      <c r="P5" s="34">
        <f t="shared" si="3"/>
        <v>5.173634604994768E-2</v>
      </c>
      <c r="Q5" s="29">
        <v>2.6</v>
      </c>
      <c r="R5" s="37">
        <v>26.2</v>
      </c>
      <c r="S5" s="36">
        <v>59.5</v>
      </c>
    </row>
    <row r="6" spans="1:19" s="27" customFormat="1" ht="19.899999999999999" customHeight="1">
      <c r="A6" s="15">
        <v>16294</v>
      </c>
      <c r="B6" s="16" t="s">
        <v>31</v>
      </c>
      <c r="C6" s="15" t="s">
        <v>32</v>
      </c>
      <c r="D6" s="15" t="s">
        <v>33</v>
      </c>
      <c r="E6" s="16">
        <v>784</v>
      </c>
      <c r="F6" s="16">
        <v>785</v>
      </c>
      <c r="G6" s="28">
        <f t="shared" si="0"/>
        <v>1</v>
      </c>
      <c r="H6">
        <v>45</v>
      </c>
      <c r="I6" s="29">
        <v>8.5</v>
      </c>
      <c r="J6" s="30">
        <v>0.34599999999999997</v>
      </c>
      <c r="K6" s="31">
        <v>2.52E-2</v>
      </c>
      <c r="L6" s="32">
        <v>7.3800000000000004E-2</v>
      </c>
      <c r="M6" s="33">
        <f t="shared" si="1"/>
        <v>0.77112000000000003</v>
      </c>
      <c r="N6" s="33">
        <v>8.6460605692626</v>
      </c>
      <c r="O6" s="33">
        <f t="shared" si="2"/>
        <v>-7.8749405692626002</v>
      </c>
      <c r="P6" s="34">
        <f t="shared" si="3"/>
        <v>11.212341229980547</v>
      </c>
      <c r="Q6" s="29">
        <v>7.1</v>
      </c>
      <c r="R6" s="37">
        <v>0</v>
      </c>
      <c r="S6" s="36">
        <v>0</v>
      </c>
    </row>
    <row r="7" spans="1:19" s="27" customFormat="1" ht="19.899999999999999" customHeight="1">
      <c r="A7" s="15">
        <v>16314</v>
      </c>
      <c r="B7" s="16" t="s">
        <v>22</v>
      </c>
      <c r="C7" s="15" t="s">
        <v>34</v>
      </c>
      <c r="D7" s="15" t="s">
        <v>35</v>
      </c>
      <c r="E7" s="16">
        <v>54</v>
      </c>
      <c r="F7" s="16">
        <v>55</v>
      </c>
      <c r="G7" s="28">
        <f t="shared" si="0"/>
        <v>1</v>
      </c>
      <c r="H7">
        <v>4080</v>
      </c>
      <c r="I7" s="29">
        <v>8.5</v>
      </c>
      <c r="J7" s="30">
        <v>0.28499999999999998</v>
      </c>
      <c r="K7" s="31">
        <v>0.94399999999999995</v>
      </c>
      <c r="L7" s="32">
        <v>0.52800000000000002</v>
      </c>
      <c r="M7" s="33">
        <f t="shared" si="1"/>
        <v>28.886399999999998</v>
      </c>
      <c r="N7" s="33">
        <v>48.441254560411643</v>
      </c>
      <c r="O7" s="33">
        <f t="shared" si="2"/>
        <v>-19.554854560411645</v>
      </c>
      <c r="P7" s="34">
        <f t="shared" si="3"/>
        <v>1.6769571341673468</v>
      </c>
      <c r="Q7" s="29">
        <v>8</v>
      </c>
      <c r="R7" s="35">
        <v>0</v>
      </c>
      <c r="S7" s="36">
        <v>0</v>
      </c>
    </row>
    <row r="8" spans="1:19" s="27" customFormat="1" ht="19.899999999999999" customHeight="1">
      <c r="A8" s="15">
        <v>16345</v>
      </c>
      <c r="B8" s="16" t="s">
        <v>36</v>
      </c>
      <c r="C8" s="15" t="s">
        <v>37</v>
      </c>
      <c r="D8" s="15" t="s">
        <v>38</v>
      </c>
      <c r="E8" s="16">
        <v>99</v>
      </c>
      <c r="F8" s="16">
        <v>100</v>
      </c>
      <c r="G8" s="28">
        <f t="shared" si="0"/>
        <v>1</v>
      </c>
      <c r="H8">
        <v>125</v>
      </c>
      <c r="I8" s="29">
        <v>7.8</v>
      </c>
      <c r="J8" s="30">
        <v>0.52900000000000003</v>
      </c>
      <c r="K8" s="31">
        <v>6.16</v>
      </c>
      <c r="L8" s="32">
        <v>2.96</v>
      </c>
      <c r="M8" s="33">
        <f t="shared" si="1"/>
        <v>188.49600000000001</v>
      </c>
      <c r="N8" s="33">
        <v>27.37226295372885</v>
      </c>
      <c r="O8" s="38">
        <f t="shared" si="2"/>
        <v>161.12373704627117</v>
      </c>
      <c r="P8" s="34">
        <f t="shared" si="3"/>
        <v>0.14521402551634438</v>
      </c>
      <c r="Q8" s="29">
        <v>2.2000000000000002</v>
      </c>
      <c r="R8" s="37">
        <v>52.9</v>
      </c>
      <c r="S8" s="36">
        <v>79.400000000000006</v>
      </c>
    </row>
    <row r="9" spans="1:19" s="27" customFormat="1" ht="19.899999999999999" customHeight="1">
      <c r="A9" s="15">
        <v>16323</v>
      </c>
      <c r="B9" s="16" t="s">
        <v>22</v>
      </c>
      <c r="C9" s="15" t="s">
        <v>39</v>
      </c>
      <c r="D9" s="15" t="s">
        <v>24</v>
      </c>
      <c r="E9" s="16">
        <v>186</v>
      </c>
      <c r="F9" s="16">
        <v>187</v>
      </c>
      <c r="G9" s="28">
        <f t="shared" si="0"/>
        <v>1</v>
      </c>
      <c r="H9">
        <v>65</v>
      </c>
      <c r="I9" s="29">
        <v>8.3000000000000007</v>
      </c>
      <c r="J9" s="30">
        <v>0.26900000000000002</v>
      </c>
      <c r="K9" s="31">
        <v>0.71399999999999997</v>
      </c>
      <c r="L9" s="32">
        <v>0.14000000000000001</v>
      </c>
      <c r="M9" s="33">
        <f t="shared" si="1"/>
        <v>21.848400000000002</v>
      </c>
      <c r="N9" s="33">
        <v>30.098609041232002</v>
      </c>
      <c r="O9" s="38">
        <f t="shared" si="2"/>
        <v>-8.2502090412320008</v>
      </c>
      <c r="P9" s="34">
        <f t="shared" si="3"/>
        <v>1.3776115890056937</v>
      </c>
      <c r="Q9" s="29">
        <v>3.7</v>
      </c>
      <c r="R9" s="39">
        <v>2</v>
      </c>
      <c r="S9" s="36">
        <v>6.4</v>
      </c>
    </row>
    <row r="10" spans="1:19" s="27" customFormat="1" ht="19.899999999999999" customHeight="1">
      <c r="A10" s="15">
        <v>16088</v>
      </c>
      <c r="B10" s="16" t="s">
        <v>36</v>
      </c>
      <c r="C10" s="15" t="s">
        <v>40</v>
      </c>
      <c r="D10" s="15" t="s">
        <v>41</v>
      </c>
      <c r="E10" s="16">
        <v>320</v>
      </c>
      <c r="F10" s="16">
        <v>321</v>
      </c>
      <c r="G10" s="28">
        <f t="shared" si="0"/>
        <v>1</v>
      </c>
      <c r="H10">
        <v>235</v>
      </c>
      <c r="I10" s="29">
        <v>8.3000000000000007</v>
      </c>
      <c r="J10" s="30">
        <v>0.41599999999999998</v>
      </c>
      <c r="K10" s="31">
        <v>0.85</v>
      </c>
      <c r="L10" s="32">
        <v>0.38500000000000001</v>
      </c>
      <c r="M10" s="33">
        <f t="shared" si="1"/>
        <v>26.01</v>
      </c>
      <c r="N10" s="33">
        <v>26.486747035359297</v>
      </c>
      <c r="O10" s="38">
        <f t="shared" si="2"/>
        <v>-0.47674703535929552</v>
      </c>
      <c r="P10" s="34">
        <f t="shared" si="3"/>
        <v>1.0183293746774047</v>
      </c>
      <c r="Q10" s="29">
        <v>3.8</v>
      </c>
      <c r="R10" s="39">
        <v>2</v>
      </c>
      <c r="S10" s="36">
        <v>9.4</v>
      </c>
    </row>
    <row r="11" spans="1:19" s="27" customFormat="1" ht="19.899999999999999" customHeight="1">
      <c r="A11" s="15">
        <v>16235</v>
      </c>
      <c r="B11" s="16" t="s">
        <v>19</v>
      </c>
      <c r="C11" s="15" t="s">
        <v>42</v>
      </c>
      <c r="D11" s="15" t="s">
        <v>43</v>
      </c>
      <c r="E11" s="16">
        <v>189</v>
      </c>
      <c r="F11" s="16">
        <v>189.5</v>
      </c>
      <c r="G11" s="28">
        <f t="shared" si="0"/>
        <v>0.5</v>
      </c>
      <c r="H11">
        <v>70</v>
      </c>
      <c r="I11" s="29">
        <v>7.2</v>
      </c>
      <c r="J11" s="30">
        <v>1.3120000000000001</v>
      </c>
      <c r="K11" s="31">
        <v>5</v>
      </c>
      <c r="L11" s="32">
        <v>0.17399999999999999</v>
      </c>
      <c r="M11" s="33">
        <f t="shared" si="1"/>
        <v>153</v>
      </c>
      <c r="N11" s="33">
        <v>13.089672033741451</v>
      </c>
      <c r="O11" s="38">
        <f t="shared" si="2"/>
        <v>139.91032796625854</v>
      </c>
      <c r="P11" s="34">
        <f t="shared" si="3"/>
        <v>8.5553411985238234E-2</v>
      </c>
      <c r="Q11" s="29">
        <v>2.5</v>
      </c>
      <c r="R11" s="37">
        <v>48.4</v>
      </c>
      <c r="S11" s="36">
        <v>82.1</v>
      </c>
    </row>
    <row r="12" spans="1:19" s="27" customFormat="1" ht="19.899999999999999" customHeight="1">
      <c r="A12" s="15">
        <v>16114</v>
      </c>
      <c r="B12" s="16" t="s">
        <v>25</v>
      </c>
      <c r="C12" s="15" t="s">
        <v>44</v>
      </c>
      <c r="D12" s="15" t="s">
        <v>45</v>
      </c>
      <c r="E12" s="16">
        <v>77.5</v>
      </c>
      <c r="F12" s="16">
        <v>78</v>
      </c>
      <c r="G12" s="28">
        <f t="shared" si="0"/>
        <v>0.5</v>
      </c>
      <c r="H12">
        <v>2400</v>
      </c>
      <c r="I12" s="29">
        <v>8.1</v>
      </c>
      <c r="J12" s="30">
        <v>0.42099999999999999</v>
      </c>
      <c r="K12" s="31">
        <v>5.59</v>
      </c>
      <c r="L12" s="32">
        <v>0.90400000000000003</v>
      </c>
      <c r="M12" s="33">
        <f t="shared" si="1"/>
        <v>171.054</v>
      </c>
      <c r="N12" s="33">
        <v>54.339084507912496</v>
      </c>
      <c r="O12" s="38">
        <f t="shared" si="2"/>
        <v>116.7149154920875</v>
      </c>
      <c r="P12" s="34">
        <f t="shared" si="3"/>
        <v>0.31767210651555938</v>
      </c>
      <c r="Q12" s="29">
        <v>2.9</v>
      </c>
      <c r="R12" s="37">
        <v>15.1</v>
      </c>
      <c r="S12" s="36">
        <v>40.6</v>
      </c>
    </row>
    <row r="13" spans="1:19" s="27" customFormat="1" ht="19.899999999999999" customHeight="1">
      <c r="A13" s="15">
        <v>16198</v>
      </c>
      <c r="B13" s="16" t="s">
        <v>46</v>
      </c>
      <c r="C13" s="15" t="s">
        <v>47</v>
      </c>
      <c r="D13" s="15" t="s">
        <v>48</v>
      </c>
      <c r="E13" s="16">
        <v>573</v>
      </c>
      <c r="F13" s="16">
        <v>574</v>
      </c>
      <c r="G13" s="28">
        <f t="shared" si="0"/>
        <v>1</v>
      </c>
      <c r="H13">
        <v>160</v>
      </c>
      <c r="I13" s="29">
        <v>8.3000000000000007</v>
      </c>
      <c r="J13" s="30">
        <v>0.35499999999999998</v>
      </c>
      <c r="K13" s="31">
        <v>4.58E-2</v>
      </c>
      <c r="L13" s="32">
        <v>0.152</v>
      </c>
      <c r="M13" s="33">
        <f t="shared" si="1"/>
        <v>1.4014800000000001</v>
      </c>
      <c r="N13" s="33">
        <v>17.597387961661209</v>
      </c>
      <c r="O13" s="33">
        <f t="shared" si="2"/>
        <v>-16.195907961661209</v>
      </c>
      <c r="P13" s="34">
        <f t="shared" si="3"/>
        <v>12.556289038488746</v>
      </c>
      <c r="Q13" s="29">
        <v>7.9</v>
      </c>
      <c r="R13" s="37">
        <v>0</v>
      </c>
      <c r="S13" s="36">
        <v>0</v>
      </c>
    </row>
    <row r="14" spans="1:19" s="27" customFormat="1" ht="19.899999999999999" customHeight="1">
      <c r="A14" s="15">
        <v>16154</v>
      </c>
      <c r="B14" s="16" t="s">
        <v>25</v>
      </c>
      <c r="C14" s="15" t="s">
        <v>49</v>
      </c>
      <c r="D14" s="15" t="s">
        <v>50</v>
      </c>
      <c r="E14" s="16">
        <v>726</v>
      </c>
      <c r="F14" s="16">
        <v>727</v>
      </c>
      <c r="G14" s="28">
        <f t="shared" si="0"/>
        <v>1</v>
      </c>
      <c r="H14">
        <v>90</v>
      </c>
      <c r="I14" s="29">
        <v>7.8</v>
      </c>
      <c r="J14" s="30">
        <v>0.38900000000000001</v>
      </c>
      <c r="K14" s="31">
        <v>3.32E-2</v>
      </c>
      <c r="L14" s="32">
        <v>0.35599999999999998</v>
      </c>
      <c r="M14" s="33">
        <f t="shared" si="1"/>
        <v>1.0159200000000002</v>
      </c>
      <c r="N14" s="33">
        <v>45.798809163412336</v>
      </c>
      <c r="O14" s="33">
        <f t="shared" si="2"/>
        <v>-44.782889163412335</v>
      </c>
      <c r="P14" s="34">
        <f t="shared" si="3"/>
        <v>45.081117768537219</v>
      </c>
      <c r="Q14" s="29">
        <v>7.6</v>
      </c>
      <c r="R14" s="37">
        <v>0</v>
      </c>
      <c r="S14" s="36">
        <v>0</v>
      </c>
    </row>
    <row r="15" spans="1:19" s="27" customFormat="1" ht="19.899999999999999" customHeight="1">
      <c r="A15" s="15">
        <v>16137</v>
      </c>
      <c r="B15" s="16" t="s">
        <v>25</v>
      </c>
      <c r="C15" s="15" t="s">
        <v>51</v>
      </c>
      <c r="D15" s="15" t="s">
        <v>52</v>
      </c>
      <c r="E15" s="16">
        <v>296</v>
      </c>
      <c r="F15" s="16">
        <v>297</v>
      </c>
      <c r="G15" s="28">
        <f t="shared" si="0"/>
        <v>1</v>
      </c>
      <c r="H15">
        <v>2.5</v>
      </c>
      <c r="I15" s="29">
        <v>8.5</v>
      </c>
      <c r="J15" s="30">
        <v>0.51200000000000001</v>
      </c>
      <c r="K15" s="31">
        <v>4.8899999999999997</v>
      </c>
      <c r="L15" s="32">
        <v>0.32</v>
      </c>
      <c r="M15" s="33">
        <f t="shared" si="1"/>
        <v>149.63399999999999</v>
      </c>
      <c r="N15" s="33">
        <v>32.495674666392581</v>
      </c>
      <c r="O15" s="38">
        <f t="shared" si="2"/>
        <v>117.13832533360741</v>
      </c>
      <c r="P15" s="34">
        <f t="shared" si="3"/>
        <v>0.21716772034693041</v>
      </c>
      <c r="Q15" s="29">
        <v>2.5</v>
      </c>
      <c r="R15" s="37">
        <v>41.4</v>
      </c>
      <c r="S15" s="36">
        <v>68.599999999999994</v>
      </c>
    </row>
    <row r="16" spans="1:19" s="27" customFormat="1" ht="19.899999999999999" customHeight="1">
      <c r="A16" s="15">
        <v>16183</v>
      </c>
      <c r="B16" s="16" t="s">
        <v>53</v>
      </c>
      <c r="C16" s="15" t="s">
        <v>54</v>
      </c>
      <c r="D16" s="15" t="s">
        <v>55</v>
      </c>
      <c r="E16" s="16">
        <v>1305</v>
      </c>
      <c r="F16" s="16">
        <v>1306</v>
      </c>
      <c r="G16" s="28">
        <f t="shared" si="0"/>
        <v>1</v>
      </c>
      <c r="H16">
        <v>2190</v>
      </c>
      <c r="I16" s="29">
        <v>8.4</v>
      </c>
      <c r="J16" s="30">
        <v>0.376</v>
      </c>
      <c r="K16" s="31">
        <v>1.19</v>
      </c>
      <c r="L16" s="32">
        <v>0.48</v>
      </c>
      <c r="M16" s="33">
        <f t="shared" si="1"/>
        <v>36.414000000000001</v>
      </c>
      <c r="N16" s="33">
        <v>49.247118004251668</v>
      </c>
      <c r="O16" s="33">
        <f t="shared" si="2"/>
        <v>-12.833118004251666</v>
      </c>
      <c r="P16" s="34">
        <f t="shared" si="3"/>
        <v>1.3524226397608521</v>
      </c>
      <c r="Q16" s="29">
        <v>8.1</v>
      </c>
      <c r="R16" s="35">
        <v>0</v>
      </c>
      <c r="S16" s="36">
        <v>0</v>
      </c>
    </row>
    <row r="17" spans="1:19" s="27" customFormat="1" ht="19.899999999999999" customHeight="1">
      <c r="A17" s="15">
        <v>16305</v>
      </c>
      <c r="B17" s="16" t="s">
        <v>56</v>
      </c>
      <c r="C17" s="15" t="s">
        <v>57</v>
      </c>
      <c r="D17" s="15" t="s">
        <v>58</v>
      </c>
      <c r="E17" s="16">
        <v>472</v>
      </c>
      <c r="F17" s="16">
        <v>473</v>
      </c>
      <c r="G17" s="28">
        <f t="shared" si="0"/>
        <v>1</v>
      </c>
      <c r="H17">
        <v>10</v>
      </c>
      <c r="I17" s="29">
        <v>8.1</v>
      </c>
      <c r="J17" s="30">
        <v>0.315</v>
      </c>
      <c r="K17" s="31">
        <v>3.3599999999999998E-2</v>
      </c>
      <c r="L17" s="32">
        <v>0.26300000000000001</v>
      </c>
      <c r="M17" s="33">
        <f t="shared" si="1"/>
        <v>1.02816</v>
      </c>
      <c r="N17" s="33">
        <v>24.444550457760677</v>
      </c>
      <c r="O17" s="33">
        <f t="shared" si="2"/>
        <v>-23.416390457760677</v>
      </c>
      <c r="P17" s="34">
        <f t="shared" si="3"/>
        <v>23.775045185341462</v>
      </c>
      <c r="Q17" s="29">
        <v>8</v>
      </c>
      <c r="R17" s="37">
        <v>0</v>
      </c>
      <c r="S17" s="36">
        <v>0</v>
      </c>
    </row>
    <row r="18" spans="1:19" s="27" customFormat="1" ht="19.899999999999999" customHeight="1">
      <c r="A18" s="15">
        <v>16290</v>
      </c>
      <c r="B18" s="16" t="s">
        <v>31</v>
      </c>
      <c r="C18" s="15" t="s">
        <v>59</v>
      </c>
      <c r="D18" s="15" t="s">
        <v>60</v>
      </c>
      <c r="E18" s="16">
        <v>693</v>
      </c>
      <c r="F18" s="16">
        <v>694</v>
      </c>
      <c r="G18" s="28">
        <f t="shared" si="0"/>
        <v>1</v>
      </c>
      <c r="H18">
        <v>55</v>
      </c>
      <c r="I18" s="29">
        <v>8.5</v>
      </c>
      <c r="J18" s="30">
        <v>0.33300000000000002</v>
      </c>
      <c r="K18" s="31">
        <v>3.5900000000000001E-2</v>
      </c>
      <c r="L18" s="32">
        <v>0.106</v>
      </c>
      <c r="M18" s="33">
        <f t="shared" si="1"/>
        <v>1.0985400000000001</v>
      </c>
      <c r="N18" s="33">
        <v>11.006665828197709</v>
      </c>
      <c r="O18" s="33">
        <f t="shared" si="2"/>
        <v>-9.9081258281977096</v>
      </c>
      <c r="P18" s="34">
        <f t="shared" si="3"/>
        <v>10.019358264785723</v>
      </c>
      <c r="Q18" s="29">
        <v>7.1</v>
      </c>
      <c r="R18" s="37">
        <v>0</v>
      </c>
      <c r="S18" s="36">
        <v>0</v>
      </c>
    </row>
    <row r="19" spans="1:19" s="27" customFormat="1" ht="19.899999999999999" customHeight="1">
      <c r="A19" s="15">
        <v>16086</v>
      </c>
      <c r="B19" s="16" t="s">
        <v>36</v>
      </c>
      <c r="C19" s="15" t="s">
        <v>61</v>
      </c>
      <c r="D19" s="15" t="s">
        <v>41</v>
      </c>
      <c r="E19" s="16">
        <v>308</v>
      </c>
      <c r="F19" s="16">
        <v>309</v>
      </c>
      <c r="G19" s="28">
        <f t="shared" si="0"/>
        <v>1</v>
      </c>
      <c r="H19">
        <v>680</v>
      </c>
      <c r="I19" s="29">
        <v>8.1</v>
      </c>
      <c r="J19" s="30">
        <v>0.81100000000000005</v>
      </c>
      <c r="K19" s="31">
        <v>4.1500000000000004</v>
      </c>
      <c r="L19" s="32">
        <v>0.42599999999999999</v>
      </c>
      <c r="M19" s="33">
        <f t="shared" si="1"/>
        <v>126.99000000000002</v>
      </c>
      <c r="N19" s="33">
        <v>48.462267985367845</v>
      </c>
      <c r="O19" s="38">
        <f t="shared" si="2"/>
        <v>78.527732014632178</v>
      </c>
      <c r="P19" s="34">
        <f t="shared" si="3"/>
        <v>0.38162271033441875</v>
      </c>
      <c r="Q19" s="29">
        <v>2.6</v>
      </c>
      <c r="R19" s="37">
        <v>33.799999999999997</v>
      </c>
      <c r="S19" s="36">
        <v>56.6</v>
      </c>
    </row>
    <row r="20" spans="1:19" s="27" customFormat="1" ht="19.899999999999999" customHeight="1">
      <c r="A20" s="15">
        <v>16120</v>
      </c>
      <c r="B20" s="16" t="s">
        <v>25</v>
      </c>
      <c r="C20" s="15" t="s">
        <v>62</v>
      </c>
      <c r="D20" s="15" t="s">
        <v>63</v>
      </c>
      <c r="E20" s="16">
        <v>141</v>
      </c>
      <c r="F20" s="16">
        <v>141.5</v>
      </c>
      <c r="G20" s="28">
        <f t="shared" si="0"/>
        <v>0.5</v>
      </c>
      <c r="H20">
        <v>1790</v>
      </c>
      <c r="I20" s="29">
        <v>8</v>
      </c>
      <c r="J20" s="30">
        <v>0.24299999999999999</v>
      </c>
      <c r="K20" s="31">
        <v>0.98199999999999998</v>
      </c>
      <c r="L20" s="32">
        <v>0.76900000000000002</v>
      </c>
      <c r="M20" s="33">
        <f t="shared" si="1"/>
        <v>30.049200000000003</v>
      </c>
      <c r="N20" s="33">
        <v>56.797483026991223</v>
      </c>
      <c r="O20" s="33">
        <f t="shared" si="2"/>
        <v>-26.748283026991221</v>
      </c>
      <c r="P20" s="34">
        <f t="shared" si="3"/>
        <v>1.8901495889072328</v>
      </c>
      <c r="Q20" s="29">
        <v>7.9</v>
      </c>
      <c r="R20" s="35">
        <v>0</v>
      </c>
      <c r="S20" s="36">
        <v>0</v>
      </c>
    </row>
    <row r="21" spans="1:19" s="27" customFormat="1" ht="19.899999999999999" customHeight="1">
      <c r="A21" s="15">
        <v>16087</v>
      </c>
      <c r="B21" s="16" t="s">
        <v>36</v>
      </c>
      <c r="C21" s="15" t="s">
        <v>64</v>
      </c>
      <c r="D21" s="15" t="s">
        <v>41</v>
      </c>
      <c r="E21" s="16">
        <v>309</v>
      </c>
      <c r="F21" s="16">
        <v>310</v>
      </c>
      <c r="G21" s="28">
        <f t="shared" si="0"/>
        <v>1</v>
      </c>
      <c r="H21">
        <v>10</v>
      </c>
      <c r="I21" s="29">
        <v>8.4700000000000006</v>
      </c>
      <c r="J21" s="30">
        <v>0.61599999999999999</v>
      </c>
      <c r="K21" s="31">
        <v>3.76</v>
      </c>
      <c r="L21" s="32">
        <v>0.30599999999999999</v>
      </c>
      <c r="M21" s="33">
        <f t="shared" si="1"/>
        <v>115.056</v>
      </c>
      <c r="N21" s="33">
        <v>34.654058961577341</v>
      </c>
      <c r="O21" s="38">
        <f t="shared" si="2"/>
        <v>80.401941038422649</v>
      </c>
      <c r="P21" s="34">
        <f t="shared" si="3"/>
        <v>0.30119297526054567</v>
      </c>
      <c r="Q21" s="29">
        <v>2.5</v>
      </c>
      <c r="R21" s="37">
        <v>39.700000000000003</v>
      </c>
      <c r="S21" s="36">
        <v>62.1</v>
      </c>
    </row>
    <row r="22" spans="1:19" s="27" customFormat="1" ht="19.899999999999999" customHeight="1">
      <c r="A22" s="15">
        <v>16255</v>
      </c>
      <c r="B22" s="16" t="s">
        <v>19</v>
      </c>
      <c r="C22" s="15" t="s">
        <v>65</v>
      </c>
      <c r="D22" s="15" t="s">
        <v>66</v>
      </c>
      <c r="E22" s="16">
        <v>656</v>
      </c>
      <c r="F22" s="16">
        <v>657</v>
      </c>
      <c r="G22" s="28">
        <f t="shared" si="0"/>
        <v>1</v>
      </c>
      <c r="H22">
        <v>170</v>
      </c>
      <c r="I22" s="29">
        <v>7.9</v>
      </c>
      <c r="J22" s="30">
        <v>0.26400000000000001</v>
      </c>
      <c r="K22" s="31">
        <v>9.3100000000000002E-2</v>
      </c>
      <c r="L22" s="32">
        <v>0.16300000000000001</v>
      </c>
      <c r="M22" s="33">
        <f t="shared" si="1"/>
        <v>2.8488600000000002</v>
      </c>
      <c r="N22" s="33">
        <v>21.704752442457355</v>
      </c>
      <c r="O22" s="33">
        <f t="shared" si="2"/>
        <v>-18.855892442457353</v>
      </c>
      <c r="P22" s="34">
        <f t="shared" si="3"/>
        <v>7.6187501114331182</v>
      </c>
      <c r="Q22" s="29">
        <v>7.4</v>
      </c>
      <c r="R22" s="37">
        <v>0</v>
      </c>
      <c r="S22" s="36">
        <v>0</v>
      </c>
    </row>
    <row r="23" spans="1:19" s="27" customFormat="1" ht="19.899999999999999" customHeight="1">
      <c r="A23" s="15">
        <v>16224</v>
      </c>
      <c r="B23" s="16" t="s">
        <v>19</v>
      </c>
      <c r="C23" s="15" t="s">
        <v>67</v>
      </c>
      <c r="D23" s="15" t="s">
        <v>68</v>
      </c>
      <c r="E23" s="16">
        <v>38</v>
      </c>
      <c r="F23" s="16">
        <v>38.5</v>
      </c>
      <c r="G23" s="28">
        <f t="shared" si="0"/>
        <v>0.5</v>
      </c>
      <c r="H23">
        <v>1680</v>
      </c>
      <c r="I23" s="29">
        <v>7.7</v>
      </c>
      <c r="J23" s="30">
        <v>0.20399999999999999</v>
      </c>
      <c r="K23" s="31">
        <v>4.05</v>
      </c>
      <c r="L23" s="32">
        <v>1.49</v>
      </c>
      <c r="M23" s="33">
        <f t="shared" si="1"/>
        <v>123.93</v>
      </c>
      <c r="N23" s="33">
        <v>16.438825058384559</v>
      </c>
      <c r="O23" s="38">
        <f t="shared" si="2"/>
        <v>107.49117494161544</v>
      </c>
      <c r="P23" s="34">
        <f t="shared" si="3"/>
        <v>0.13264605066073235</v>
      </c>
      <c r="Q23" s="29">
        <v>2.5</v>
      </c>
      <c r="R23" s="37">
        <v>37.799999999999997</v>
      </c>
      <c r="S23" s="36">
        <v>62</v>
      </c>
    </row>
    <row r="24" spans="1:19" s="27" customFormat="1" ht="19.899999999999999" customHeight="1">
      <c r="A24" s="15">
        <v>16310</v>
      </c>
      <c r="B24" s="16" t="s">
        <v>22</v>
      </c>
      <c r="C24" s="15" t="s">
        <v>69</v>
      </c>
      <c r="D24" s="15" t="s">
        <v>70</v>
      </c>
      <c r="E24" s="16">
        <v>6</v>
      </c>
      <c r="F24" s="16">
        <v>7</v>
      </c>
      <c r="G24" s="28">
        <f t="shared" si="0"/>
        <v>1</v>
      </c>
      <c r="H24">
        <v>1650</v>
      </c>
      <c r="I24" s="29">
        <v>8.3000000000000007</v>
      </c>
      <c r="J24" s="30">
        <v>0.51600000000000001</v>
      </c>
      <c r="K24" s="31">
        <v>6.47</v>
      </c>
      <c r="L24" s="32">
        <v>2.3199999999999998</v>
      </c>
      <c r="M24" s="33">
        <f t="shared" si="1"/>
        <v>197.982</v>
      </c>
      <c r="N24" s="33">
        <v>40.222601055225645</v>
      </c>
      <c r="O24" s="38">
        <f t="shared" si="2"/>
        <v>157.75939894477435</v>
      </c>
      <c r="P24" s="34">
        <f t="shared" si="3"/>
        <v>0.20316291913015144</v>
      </c>
      <c r="Q24" s="29">
        <v>3.3</v>
      </c>
      <c r="R24" s="37">
        <v>6.8</v>
      </c>
      <c r="S24" s="36">
        <v>38</v>
      </c>
    </row>
    <row r="25" spans="1:19" s="27" customFormat="1" ht="19.899999999999999" customHeight="1">
      <c r="A25" s="15">
        <v>16167</v>
      </c>
      <c r="B25" s="16" t="s">
        <v>71</v>
      </c>
      <c r="C25" s="15" t="s">
        <v>72</v>
      </c>
      <c r="D25" s="15" t="s">
        <v>73</v>
      </c>
      <c r="E25" s="16">
        <v>16</v>
      </c>
      <c r="F25" s="16">
        <v>17</v>
      </c>
      <c r="G25" s="28">
        <f t="shared" si="0"/>
        <v>1</v>
      </c>
      <c r="H25">
        <v>1530</v>
      </c>
      <c r="I25" s="29">
        <v>8.6</v>
      </c>
      <c r="J25" s="30">
        <v>0.23100000000000001</v>
      </c>
      <c r="K25" s="31">
        <v>3.19</v>
      </c>
      <c r="L25" s="32">
        <v>1.69</v>
      </c>
      <c r="M25" s="33">
        <f t="shared" si="1"/>
        <v>97.614000000000004</v>
      </c>
      <c r="N25" s="33">
        <v>59.812957072560685</v>
      </c>
      <c r="O25" s="33">
        <f t="shared" si="2"/>
        <v>37.801042927439319</v>
      </c>
      <c r="P25" s="34">
        <f t="shared" si="3"/>
        <v>0.61274978048805173</v>
      </c>
      <c r="Q25" s="29">
        <v>4</v>
      </c>
      <c r="R25" s="37">
        <v>1.2</v>
      </c>
      <c r="S25" s="36">
        <v>17.2</v>
      </c>
    </row>
    <row r="26" spans="1:19" s="27" customFormat="1" ht="19.899999999999999" customHeight="1">
      <c r="A26" s="15">
        <v>16334</v>
      </c>
      <c r="B26" s="16" t="s">
        <v>22</v>
      </c>
      <c r="C26" s="15" t="s">
        <v>74</v>
      </c>
      <c r="D26" s="15" t="s">
        <v>75</v>
      </c>
      <c r="E26" s="16">
        <v>343</v>
      </c>
      <c r="F26" s="16">
        <v>344</v>
      </c>
      <c r="G26" s="28">
        <f t="shared" si="0"/>
        <v>1</v>
      </c>
      <c r="H26">
        <v>1010</v>
      </c>
      <c r="I26" s="29">
        <v>7.5</v>
      </c>
      <c r="J26" s="30">
        <v>0.48099999999999998</v>
      </c>
      <c r="K26" s="31">
        <v>3.27</v>
      </c>
      <c r="L26" s="32">
        <v>1.47</v>
      </c>
      <c r="M26" s="33">
        <f t="shared" si="1"/>
        <v>100.06200000000001</v>
      </c>
      <c r="N26" s="33">
        <v>39.077459925120863</v>
      </c>
      <c r="O26" s="38">
        <f t="shared" si="2"/>
        <v>60.984540074879149</v>
      </c>
      <c r="P26" s="34">
        <f t="shared" si="3"/>
        <v>0.39053246912035394</v>
      </c>
      <c r="Q26" s="29">
        <v>2.4</v>
      </c>
      <c r="R26" s="37">
        <v>32.200000000000003</v>
      </c>
      <c r="S26" s="36">
        <v>51.8</v>
      </c>
    </row>
    <row r="27" spans="1:19" s="27" customFormat="1" ht="19.899999999999999" customHeight="1">
      <c r="A27" s="15">
        <v>16106</v>
      </c>
      <c r="B27" s="16" t="s">
        <v>25</v>
      </c>
      <c r="C27" s="15" t="s">
        <v>76</v>
      </c>
      <c r="D27" s="15" t="s">
        <v>77</v>
      </c>
      <c r="E27" s="16">
        <v>1.5</v>
      </c>
      <c r="F27" s="16">
        <v>2</v>
      </c>
      <c r="G27" s="28">
        <f t="shared" si="0"/>
        <v>0.5</v>
      </c>
      <c r="H27">
        <v>1500</v>
      </c>
      <c r="I27" s="29">
        <v>7.9</v>
      </c>
      <c r="J27" s="30">
        <v>0.79600000000000004</v>
      </c>
      <c r="K27" s="31">
        <v>1.8</v>
      </c>
      <c r="L27" s="32">
        <v>8.6099999999999996E-2</v>
      </c>
      <c r="M27" s="33">
        <f t="shared" si="1"/>
        <v>55.080000000000005</v>
      </c>
      <c r="N27" s="33">
        <v>11.483454973594467</v>
      </c>
      <c r="O27" s="38">
        <f t="shared" si="2"/>
        <v>43.596545026405536</v>
      </c>
      <c r="P27" s="34">
        <f t="shared" si="3"/>
        <v>0.2084868368481203</v>
      </c>
      <c r="Q27" s="29">
        <v>2.7</v>
      </c>
      <c r="R27" s="37">
        <v>22</v>
      </c>
      <c r="S27" s="36">
        <v>34.6</v>
      </c>
    </row>
    <row r="28" spans="1:19" s="27" customFormat="1" ht="19.899999999999999" customHeight="1">
      <c r="A28" s="15">
        <v>16234</v>
      </c>
      <c r="B28" s="16" t="s">
        <v>19</v>
      </c>
      <c r="C28" s="15" t="s">
        <v>78</v>
      </c>
      <c r="D28" s="15" t="s">
        <v>43</v>
      </c>
      <c r="E28" s="16">
        <v>187.5</v>
      </c>
      <c r="F28" s="16">
        <v>188</v>
      </c>
      <c r="G28" s="28">
        <f t="shared" si="0"/>
        <v>0.5</v>
      </c>
      <c r="H28">
        <v>1450</v>
      </c>
      <c r="I28" s="29">
        <v>7.6</v>
      </c>
      <c r="J28" s="30">
        <v>1.302</v>
      </c>
      <c r="K28" s="31">
        <v>3.11</v>
      </c>
      <c r="L28" s="32">
        <v>0.53200000000000003</v>
      </c>
      <c r="M28" s="33">
        <f t="shared" si="1"/>
        <v>95.165999999999997</v>
      </c>
      <c r="N28" s="33">
        <v>37.747743118008799</v>
      </c>
      <c r="O28" s="38">
        <f t="shared" si="2"/>
        <v>57.418256881991198</v>
      </c>
      <c r="P28" s="34">
        <f t="shared" si="3"/>
        <v>0.39665156797605028</v>
      </c>
      <c r="Q28" s="29">
        <v>2.5</v>
      </c>
      <c r="R28" s="37">
        <v>47.7</v>
      </c>
      <c r="S28" s="36">
        <v>68.599999999999994</v>
      </c>
    </row>
    <row r="29" spans="1:19" s="27" customFormat="1" ht="19.899999999999999" customHeight="1">
      <c r="A29" s="15">
        <v>16177</v>
      </c>
      <c r="B29" s="16" t="s">
        <v>79</v>
      </c>
      <c r="C29" s="15" t="s">
        <v>80</v>
      </c>
      <c r="D29" s="15" t="s">
        <v>81</v>
      </c>
      <c r="E29" s="16">
        <v>254</v>
      </c>
      <c r="F29" s="16">
        <v>255</v>
      </c>
      <c r="G29" s="28">
        <f t="shared" si="0"/>
        <v>1</v>
      </c>
      <c r="H29">
        <v>2.5</v>
      </c>
      <c r="I29" s="29">
        <v>7.8</v>
      </c>
      <c r="J29" s="30">
        <v>0.35499999999999998</v>
      </c>
      <c r="K29" s="31">
        <v>0.748</v>
      </c>
      <c r="L29" s="32">
        <v>1.06</v>
      </c>
      <c r="M29" s="33">
        <f t="shared" si="1"/>
        <v>22.8888</v>
      </c>
      <c r="N29" s="33">
        <v>101.08798041550332</v>
      </c>
      <c r="O29" s="33">
        <f t="shared" si="2"/>
        <v>-78.199180415503321</v>
      </c>
      <c r="P29" s="34">
        <f t="shared" si="3"/>
        <v>4.4164823151717574</v>
      </c>
      <c r="Q29" s="29">
        <v>8.5</v>
      </c>
      <c r="R29" s="37">
        <v>0</v>
      </c>
      <c r="S29" s="36">
        <v>0</v>
      </c>
    </row>
    <row r="30" spans="1:19" s="27" customFormat="1" ht="19.899999999999999" customHeight="1">
      <c r="A30" s="15">
        <v>16297</v>
      </c>
      <c r="B30" s="16" t="s">
        <v>56</v>
      </c>
      <c r="C30" s="15" t="s">
        <v>82</v>
      </c>
      <c r="D30" s="15" t="s">
        <v>83</v>
      </c>
      <c r="E30" s="16">
        <v>329</v>
      </c>
      <c r="F30" s="16">
        <v>330</v>
      </c>
      <c r="G30" s="28">
        <f t="shared" si="0"/>
        <v>1</v>
      </c>
      <c r="H30">
        <v>1520</v>
      </c>
      <c r="I30" s="29">
        <v>7.8</v>
      </c>
      <c r="J30" s="30">
        <v>0.45500000000000002</v>
      </c>
      <c r="K30" s="31">
        <v>3.08</v>
      </c>
      <c r="L30" s="32">
        <v>0.48699999999999999</v>
      </c>
      <c r="M30" s="33">
        <f t="shared" si="1"/>
        <v>94.248000000000005</v>
      </c>
      <c r="N30" s="33">
        <v>53.291412551267285</v>
      </c>
      <c r="O30" s="38">
        <f t="shared" si="2"/>
        <v>40.956587448732719</v>
      </c>
      <c r="P30" s="34">
        <f t="shared" si="3"/>
        <v>0.56543812655194048</v>
      </c>
      <c r="Q30" s="29">
        <v>2.6</v>
      </c>
      <c r="R30" s="37">
        <v>26.5</v>
      </c>
      <c r="S30" s="36">
        <v>37.4</v>
      </c>
    </row>
    <row r="31" spans="1:19" s="27" customFormat="1" ht="19.899999999999999" customHeight="1">
      <c r="A31" s="15">
        <v>16116</v>
      </c>
      <c r="B31" s="16" t="s">
        <v>25</v>
      </c>
      <c r="C31" s="15" t="s">
        <v>84</v>
      </c>
      <c r="D31" s="15" t="s">
        <v>45</v>
      </c>
      <c r="E31" s="16">
        <v>85.5</v>
      </c>
      <c r="F31" s="16">
        <v>86</v>
      </c>
      <c r="G31" s="28">
        <f t="shared" si="0"/>
        <v>0.5</v>
      </c>
      <c r="H31">
        <v>1330</v>
      </c>
      <c r="I31" s="29">
        <v>7.8</v>
      </c>
      <c r="J31" s="30">
        <v>0.36799999999999999</v>
      </c>
      <c r="K31" s="31">
        <v>3.26</v>
      </c>
      <c r="L31" s="32">
        <v>0.72199999999999998</v>
      </c>
      <c r="M31" s="33">
        <f t="shared" si="1"/>
        <v>99.756</v>
      </c>
      <c r="N31" s="33">
        <v>40.533834000564958</v>
      </c>
      <c r="O31" s="38">
        <f t="shared" si="2"/>
        <v>59.222165999435042</v>
      </c>
      <c r="P31" s="34">
        <f t="shared" si="3"/>
        <v>0.40632978468026942</v>
      </c>
      <c r="Q31" s="29">
        <v>2.6</v>
      </c>
      <c r="R31" s="37">
        <v>29.2</v>
      </c>
      <c r="S31" s="36">
        <v>44.2</v>
      </c>
    </row>
    <row r="32" spans="1:19" s="27" customFormat="1" ht="19.899999999999999" customHeight="1">
      <c r="A32" s="15">
        <v>16179</v>
      </c>
      <c r="B32" s="16" t="s">
        <v>79</v>
      </c>
      <c r="C32" s="15" t="s">
        <v>85</v>
      </c>
      <c r="D32" s="15" t="s">
        <v>86</v>
      </c>
      <c r="E32" s="16">
        <v>478</v>
      </c>
      <c r="F32" s="16">
        <v>479</v>
      </c>
      <c r="G32" s="28">
        <f t="shared" si="0"/>
        <v>1</v>
      </c>
      <c r="H32">
        <v>2.5</v>
      </c>
      <c r="I32" s="29">
        <v>7.8</v>
      </c>
      <c r="J32" s="30">
        <v>0.28100000000000003</v>
      </c>
      <c r="K32" s="31">
        <v>4.5900000000000003E-2</v>
      </c>
      <c r="L32" s="32">
        <v>0.14299999999999999</v>
      </c>
      <c r="M32" s="33">
        <f t="shared" si="1"/>
        <v>1.4045400000000001</v>
      </c>
      <c r="N32" s="33">
        <v>19.130142419348203</v>
      </c>
      <c r="O32" s="33">
        <f t="shared" si="2"/>
        <v>-17.725602419348203</v>
      </c>
      <c r="P32" s="34">
        <f t="shared" si="3"/>
        <v>13.620219017862219</v>
      </c>
      <c r="Q32" s="29">
        <v>7.5</v>
      </c>
      <c r="R32" s="37">
        <v>0</v>
      </c>
      <c r="S32" s="36">
        <v>0</v>
      </c>
    </row>
    <row r="33" spans="1:19" s="27" customFormat="1" ht="19.899999999999999" customHeight="1">
      <c r="A33" s="15">
        <v>16349</v>
      </c>
      <c r="B33" s="16" t="s">
        <v>53</v>
      </c>
      <c r="C33" s="15" t="s">
        <v>87</v>
      </c>
      <c r="D33" s="15" t="s">
        <v>88</v>
      </c>
      <c r="E33" s="16">
        <v>591</v>
      </c>
      <c r="F33" s="16">
        <v>592</v>
      </c>
      <c r="G33" s="28">
        <f t="shared" si="0"/>
        <v>1</v>
      </c>
      <c r="H33">
        <v>45</v>
      </c>
      <c r="I33" s="29">
        <v>8.4</v>
      </c>
      <c r="J33" s="30">
        <v>0.27600000000000002</v>
      </c>
      <c r="K33" s="31">
        <v>2.5700000000000001E-2</v>
      </c>
      <c r="L33" s="32">
        <v>0.34899999999999998</v>
      </c>
      <c r="M33" s="33">
        <f t="shared" si="1"/>
        <v>0.78642000000000001</v>
      </c>
      <c r="N33" s="33">
        <v>25.218926710415015</v>
      </c>
      <c r="O33" s="33">
        <f t="shared" si="2"/>
        <v>-24.432506710415016</v>
      </c>
      <c r="P33" s="34">
        <f t="shared" si="3"/>
        <v>32.06801290711708</v>
      </c>
      <c r="Q33" s="29">
        <v>7.8</v>
      </c>
      <c r="R33" s="37">
        <v>0</v>
      </c>
      <c r="S33" s="36">
        <v>0</v>
      </c>
    </row>
    <row r="34" spans="1:19" s="27" customFormat="1" ht="19.899999999999999" customHeight="1">
      <c r="A34" s="15">
        <v>16113</v>
      </c>
      <c r="B34" s="16" t="s">
        <v>25</v>
      </c>
      <c r="C34" s="15" t="s">
        <v>89</v>
      </c>
      <c r="D34" s="15" t="s">
        <v>45</v>
      </c>
      <c r="E34" s="16">
        <v>75</v>
      </c>
      <c r="F34" s="16">
        <v>75.5</v>
      </c>
      <c r="G34" s="28">
        <f t="shared" si="0"/>
        <v>0.5</v>
      </c>
      <c r="H34">
        <v>1090</v>
      </c>
      <c r="I34" s="29">
        <v>8.1999999999999993</v>
      </c>
      <c r="J34" s="30">
        <v>0.88800000000000001</v>
      </c>
      <c r="K34" s="31">
        <v>4.25</v>
      </c>
      <c r="L34" s="32">
        <v>0.49299999999999999</v>
      </c>
      <c r="M34" s="33">
        <f t="shared" si="1"/>
        <v>130.05000000000001</v>
      </c>
      <c r="N34" s="33">
        <v>22.232961001018108</v>
      </c>
      <c r="O34" s="38">
        <f t="shared" si="2"/>
        <v>107.8170389989819</v>
      </c>
      <c r="P34" s="34">
        <f t="shared" si="3"/>
        <v>0.17095702422928186</v>
      </c>
      <c r="Q34" s="29">
        <v>2.2999999999999998</v>
      </c>
      <c r="R34" s="37">
        <v>60.4</v>
      </c>
      <c r="S34" s="36">
        <v>81.900000000000006</v>
      </c>
    </row>
    <row r="35" spans="1:19" s="27" customFormat="1" ht="19.899999999999999" customHeight="1">
      <c r="A35" s="15">
        <v>16330</v>
      </c>
      <c r="B35" s="16" t="s">
        <v>56</v>
      </c>
      <c r="C35" s="15" t="s">
        <v>90</v>
      </c>
      <c r="D35" s="15" t="s">
        <v>91</v>
      </c>
      <c r="E35" s="16">
        <v>963</v>
      </c>
      <c r="F35" s="16">
        <v>964</v>
      </c>
      <c r="G35" s="28">
        <f t="shared" si="0"/>
        <v>1</v>
      </c>
      <c r="H35">
        <v>1080</v>
      </c>
      <c r="I35" s="29">
        <v>8.1999999999999993</v>
      </c>
      <c r="J35" s="30">
        <v>0.27600000000000002</v>
      </c>
      <c r="K35" s="31">
        <v>0.84699999999999998</v>
      </c>
      <c r="L35" s="32">
        <v>0.36</v>
      </c>
      <c r="M35" s="33">
        <f t="shared" si="1"/>
        <v>25.918199999999999</v>
      </c>
      <c r="N35" s="33">
        <v>36.061454206196295</v>
      </c>
      <c r="O35" s="33">
        <f t="shared" si="2"/>
        <v>-10.143254206196296</v>
      </c>
      <c r="P35" s="34">
        <f t="shared" si="3"/>
        <v>1.3913564293120779</v>
      </c>
      <c r="Q35" s="29">
        <v>7.5</v>
      </c>
      <c r="R35" s="35">
        <v>0</v>
      </c>
      <c r="S35" s="36">
        <v>0</v>
      </c>
    </row>
    <row r="36" spans="1:19" s="27" customFormat="1" ht="19.899999999999999" customHeight="1">
      <c r="A36" s="15">
        <v>16335</v>
      </c>
      <c r="B36" s="16" t="s">
        <v>22</v>
      </c>
      <c r="C36" s="15" t="s">
        <v>92</v>
      </c>
      <c r="D36" s="15" t="s">
        <v>75</v>
      </c>
      <c r="E36" s="16">
        <v>346</v>
      </c>
      <c r="F36" s="16">
        <v>347</v>
      </c>
      <c r="G36" s="28">
        <f t="shared" si="0"/>
        <v>1</v>
      </c>
      <c r="H36">
        <v>55</v>
      </c>
      <c r="I36" s="29">
        <v>7.7</v>
      </c>
      <c r="J36" s="30">
        <v>0.39800000000000002</v>
      </c>
      <c r="K36" s="31">
        <v>2.75</v>
      </c>
      <c r="L36" s="32">
        <v>0.73799999999999999</v>
      </c>
      <c r="M36" s="33">
        <f t="shared" si="1"/>
        <v>84.15</v>
      </c>
      <c r="N36" s="33">
        <v>53.188602442333789</v>
      </c>
      <c r="O36" s="38">
        <f t="shared" si="2"/>
        <v>30.961397557666217</v>
      </c>
      <c r="P36" s="34">
        <f t="shared" si="3"/>
        <v>0.63206895356308712</v>
      </c>
      <c r="Q36" s="29">
        <v>2.2999999999999998</v>
      </c>
      <c r="R36" s="37">
        <v>27.4</v>
      </c>
      <c r="S36" s="36">
        <v>41.8</v>
      </c>
    </row>
    <row r="37" spans="1:19" s="27" customFormat="1" ht="19.899999999999999" customHeight="1">
      <c r="A37" s="15">
        <v>16259</v>
      </c>
      <c r="B37" s="16" t="s">
        <v>19</v>
      </c>
      <c r="C37" s="15" t="s">
        <v>93</v>
      </c>
      <c r="D37" s="15" t="s">
        <v>66</v>
      </c>
      <c r="E37" s="16">
        <v>687</v>
      </c>
      <c r="F37" s="16">
        <v>688</v>
      </c>
      <c r="G37" s="28">
        <f t="shared" si="0"/>
        <v>1</v>
      </c>
      <c r="H37">
        <v>100</v>
      </c>
      <c r="I37" s="29">
        <v>8.5</v>
      </c>
      <c r="J37" s="30">
        <v>0.22900000000000001</v>
      </c>
      <c r="K37" s="31">
        <v>0.30199999999999999</v>
      </c>
      <c r="L37" s="32">
        <v>0.82199999999999995</v>
      </c>
      <c r="M37" s="33">
        <f t="shared" si="1"/>
        <v>9.241200000000001</v>
      </c>
      <c r="N37" s="33">
        <v>99.394658692637734</v>
      </c>
      <c r="O37" s="33">
        <f t="shared" si="2"/>
        <v>-90.153458692637727</v>
      </c>
      <c r="P37" s="34">
        <f t="shared" si="3"/>
        <v>10.755600862727539</v>
      </c>
      <c r="Q37" s="29">
        <v>8.1</v>
      </c>
      <c r="R37" s="37">
        <v>0</v>
      </c>
      <c r="S37" s="36">
        <v>0</v>
      </c>
    </row>
    <row r="38" spans="1:19" s="27" customFormat="1" ht="19.899999999999999" customHeight="1">
      <c r="A38" s="15">
        <v>16199</v>
      </c>
      <c r="B38" s="16" t="s">
        <v>46</v>
      </c>
      <c r="C38" s="15" t="s">
        <v>94</v>
      </c>
      <c r="D38" s="15" t="s">
        <v>48</v>
      </c>
      <c r="E38" s="16">
        <v>583</v>
      </c>
      <c r="F38" s="16">
        <v>584</v>
      </c>
      <c r="G38" s="28">
        <f t="shared" si="0"/>
        <v>1</v>
      </c>
      <c r="H38">
        <v>13700</v>
      </c>
      <c r="I38" s="29">
        <v>8.1999999999999993</v>
      </c>
      <c r="J38" s="30">
        <v>0.61599999999999999</v>
      </c>
      <c r="K38" s="31">
        <v>2.72</v>
      </c>
      <c r="L38" s="32">
        <v>0.16800000000000001</v>
      </c>
      <c r="M38" s="33">
        <f t="shared" si="1"/>
        <v>83.232000000000014</v>
      </c>
      <c r="N38" s="33">
        <v>25.284425742477818</v>
      </c>
      <c r="O38" s="38">
        <f t="shared" si="2"/>
        <v>57.947574257522191</v>
      </c>
      <c r="P38" s="34">
        <f t="shared" si="3"/>
        <v>0.30378250843999682</v>
      </c>
      <c r="Q38" s="29">
        <v>2.5</v>
      </c>
      <c r="R38" s="37">
        <v>41.1</v>
      </c>
      <c r="S38" s="36">
        <v>62.8</v>
      </c>
    </row>
    <row r="39" spans="1:19" s="27" customFormat="1" ht="19.899999999999999" customHeight="1">
      <c r="A39" s="15">
        <v>16339</v>
      </c>
      <c r="B39" s="16" t="s">
        <v>56</v>
      </c>
      <c r="C39" s="15" t="s">
        <v>95</v>
      </c>
      <c r="D39" s="15" t="s">
        <v>96</v>
      </c>
      <c r="E39" s="16">
        <v>1056</v>
      </c>
      <c r="F39" s="16">
        <v>1057</v>
      </c>
      <c r="G39" s="28">
        <f t="shared" si="0"/>
        <v>1</v>
      </c>
      <c r="H39">
        <v>910</v>
      </c>
      <c r="I39" s="29">
        <v>7.8</v>
      </c>
      <c r="J39" s="30">
        <v>0.42899999999999999</v>
      </c>
      <c r="K39" s="31">
        <v>3.46</v>
      </c>
      <c r="L39" s="32">
        <v>0.64800000000000002</v>
      </c>
      <c r="M39" s="33">
        <f t="shared" si="1"/>
        <v>105.876</v>
      </c>
      <c r="N39" s="33">
        <v>75.647511103069277</v>
      </c>
      <c r="O39" s="40">
        <f t="shared" si="2"/>
        <v>30.228488896930727</v>
      </c>
      <c r="P39" s="34">
        <f t="shared" si="3"/>
        <v>0.71449158546856018</v>
      </c>
      <c r="Q39" s="29">
        <v>7.4</v>
      </c>
      <c r="R39" s="35">
        <v>0</v>
      </c>
      <c r="S39" s="36">
        <v>0</v>
      </c>
    </row>
    <row r="40" spans="1:19" s="27" customFormat="1" ht="19.899999999999999" customHeight="1">
      <c r="A40" s="15">
        <v>16108</v>
      </c>
      <c r="B40" s="16" t="s">
        <v>25</v>
      </c>
      <c r="C40" s="15" t="s">
        <v>97</v>
      </c>
      <c r="D40" s="15" t="s">
        <v>77</v>
      </c>
      <c r="E40" s="16">
        <v>38.5</v>
      </c>
      <c r="F40" s="16">
        <v>39</v>
      </c>
      <c r="G40" s="28">
        <f t="shared" si="0"/>
        <v>0.5</v>
      </c>
      <c r="H40">
        <v>890</v>
      </c>
      <c r="I40" s="29">
        <v>8.3000000000000007</v>
      </c>
      <c r="J40" s="30">
        <v>0.81899999999999995</v>
      </c>
      <c r="K40" s="31">
        <v>1.1200000000000001</v>
      </c>
      <c r="L40" s="32">
        <v>0.60299999999999998</v>
      </c>
      <c r="M40" s="33">
        <f t="shared" si="1"/>
        <v>34.272000000000006</v>
      </c>
      <c r="N40" s="33">
        <v>20.2236209219279</v>
      </c>
      <c r="O40" s="33">
        <f t="shared" si="2"/>
        <v>14.048379078072106</v>
      </c>
      <c r="P40" s="34">
        <f t="shared" si="3"/>
        <v>0.59009164688164961</v>
      </c>
      <c r="Q40" s="29">
        <v>3.7</v>
      </c>
      <c r="R40" s="37">
        <v>2.7</v>
      </c>
      <c r="S40" s="36">
        <v>8.8000000000000007</v>
      </c>
    </row>
    <row r="41" spans="1:19" s="27" customFormat="1" ht="19.899999999999999" customHeight="1">
      <c r="A41" s="15">
        <v>16336</v>
      </c>
      <c r="B41" s="16" t="s">
        <v>22</v>
      </c>
      <c r="C41" s="15" t="s">
        <v>98</v>
      </c>
      <c r="D41" s="15" t="s">
        <v>75</v>
      </c>
      <c r="E41" s="16">
        <v>347</v>
      </c>
      <c r="F41" s="16">
        <v>348</v>
      </c>
      <c r="G41" s="28">
        <f t="shared" si="0"/>
        <v>1</v>
      </c>
      <c r="H41">
        <v>1730</v>
      </c>
      <c r="I41" s="29">
        <v>7.6</v>
      </c>
      <c r="J41" s="30">
        <v>0.41099999999999998</v>
      </c>
      <c r="K41" s="31">
        <v>2.58</v>
      </c>
      <c r="L41" s="32">
        <v>2.4900000000000002</v>
      </c>
      <c r="M41" s="33">
        <f t="shared" si="1"/>
        <v>78.948000000000008</v>
      </c>
      <c r="N41" s="33">
        <v>22.269112157117334</v>
      </c>
      <c r="O41" s="38">
        <f t="shared" si="2"/>
        <v>56.678887842882673</v>
      </c>
      <c r="P41" s="34">
        <f t="shared" si="3"/>
        <v>0.28207316407150695</v>
      </c>
      <c r="Q41" s="29">
        <v>2.4</v>
      </c>
      <c r="R41" s="37">
        <v>23.7</v>
      </c>
      <c r="S41" s="36">
        <v>43.5</v>
      </c>
    </row>
    <row r="42" spans="1:19" s="27" customFormat="1" ht="19.899999999999999" customHeight="1">
      <c r="A42" s="15">
        <v>16094</v>
      </c>
      <c r="B42" s="16" t="s">
        <v>99</v>
      </c>
      <c r="C42" s="15" t="s">
        <v>100</v>
      </c>
      <c r="D42" s="15" t="s">
        <v>101</v>
      </c>
      <c r="E42" s="16">
        <v>51</v>
      </c>
      <c r="F42" s="16">
        <v>52</v>
      </c>
      <c r="G42" s="28">
        <f t="shared" si="0"/>
        <v>1</v>
      </c>
      <c r="H42">
        <v>790</v>
      </c>
      <c r="I42" s="29">
        <v>8.5</v>
      </c>
      <c r="J42" s="30">
        <v>0.29899999999999999</v>
      </c>
      <c r="K42" s="31">
        <v>2.85</v>
      </c>
      <c r="L42" s="32">
        <v>1.06</v>
      </c>
      <c r="M42" s="33">
        <f t="shared" si="1"/>
        <v>87.210000000000008</v>
      </c>
      <c r="N42" s="33">
        <v>8.6400490130763732</v>
      </c>
      <c r="O42" s="38">
        <f t="shared" si="2"/>
        <v>78.569950986923629</v>
      </c>
      <c r="P42" s="34">
        <f t="shared" si="3"/>
        <v>9.9071769442453536E-2</v>
      </c>
      <c r="Q42" s="29">
        <v>2.5</v>
      </c>
      <c r="R42" s="37">
        <v>42</v>
      </c>
      <c r="S42" s="36">
        <v>60.8</v>
      </c>
    </row>
    <row r="43" spans="1:19" s="27" customFormat="1" ht="19.899999999999999" customHeight="1">
      <c r="A43" s="15">
        <v>16346</v>
      </c>
      <c r="B43" s="16" t="s">
        <v>36</v>
      </c>
      <c r="C43" s="15" t="s">
        <v>102</v>
      </c>
      <c r="D43" s="15" t="s">
        <v>103</v>
      </c>
      <c r="E43" s="16">
        <v>160</v>
      </c>
      <c r="F43" s="16">
        <v>161</v>
      </c>
      <c r="G43" s="28">
        <f t="shared" si="0"/>
        <v>1</v>
      </c>
      <c r="H43">
        <v>785</v>
      </c>
      <c r="I43" s="29">
        <v>8</v>
      </c>
      <c r="J43" s="30">
        <v>0.43099999999999999</v>
      </c>
      <c r="K43" s="31">
        <v>1.98</v>
      </c>
      <c r="L43" s="32">
        <v>8.1900000000000001E-2</v>
      </c>
      <c r="M43" s="33">
        <f t="shared" si="1"/>
        <v>60.588000000000001</v>
      </c>
      <c r="N43" s="33">
        <v>11.140303323372899</v>
      </c>
      <c r="O43" s="38">
        <f t="shared" si="2"/>
        <v>49.447696676627103</v>
      </c>
      <c r="P43" s="34">
        <f t="shared" si="3"/>
        <v>0.18386979803546741</v>
      </c>
      <c r="Q43" s="29">
        <v>2.2999999999999998</v>
      </c>
      <c r="R43" s="37">
        <v>34.9</v>
      </c>
      <c r="S43" s="36">
        <v>44.2</v>
      </c>
    </row>
    <row r="44" spans="1:19" s="27" customFormat="1" ht="19.899999999999999" customHeight="1">
      <c r="A44" s="15">
        <v>16217</v>
      </c>
      <c r="B44" s="16" t="s">
        <v>28</v>
      </c>
      <c r="C44" s="15" t="s">
        <v>104</v>
      </c>
      <c r="D44" s="15" t="s">
        <v>105</v>
      </c>
      <c r="E44" s="16">
        <v>59.5</v>
      </c>
      <c r="F44" s="16">
        <v>60</v>
      </c>
      <c r="G44" s="28">
        <f t="shared" si="0"/>
        <v>0.5</v>
      </c>
      <c r="H44">
        <v>725</v>
      </c>
      <c r="I44" s="29">
        <v>8.4</v>
      </c>
      <c r="J44" s="30">
        <v>0.26300000000000001</v>
      </c>
      <c r="K44" s="31">
        <v>0.88500000000000001</v>
      </c>
      <c r="L44" s="32">
        <v>0.23</v>
      </c>
      <c r="M44" s="33">
        <f t="shared" si="1"/>
        <v>27.081000000000003</v>
      </c>
      <c r="N44" s="33">
        <v>6.2017978932844873</v>
      </c>
      <c r="O44" s="38">
        <f t="shared" si="2"/>
        <v>20.879202106715518</v>
      </c>
      <c r="P44" s="34">
        <f t="shared" si="3"/>
        <v>0.2290091906977027</v>
      </c>
      <c r="Q44" s="29">
        <v>3</v>
      </c>
      <c r="R44" s="37">
        <v>12.9</v>
      </c>
      <c r="S44" s="36">
        <v>22.5</v>
      </c>
    </row>
    <row r="45" spans="1:19" s="27" customFormat="1" ht="19.899999999999999" customHeight="1">
      <c r="A45" s="15">
        <v>16298</v>
      </c>
      <c r="B45" s="16" t="s">
        <v>56</v>
      </c>
      <c r="C45" s="15" t="s">
        <v>106</v>
      </c>
      <c r="D45" s="15" t="s">
        <v>83</v>
      </c>
      <c r="E45" s="16">
        <v>337</v>
      </c>
      <c r="F45" s="16">
        <v>338</v>
      </c>
      <c r="G45" s="28">
        <f t="shared" si="0"/>
        <v>1</v>
      </c>
      <c r="H45">
        <v>1820</v>
      </c>
      <c r="I45" s="29">
        <v>8.3000000000000007</v>
      </c>
      <c r="J45" s="30">
        <v>0.42899999999999999</v>
      </c>
      <c r="K45" s="31">
        <v>2.5099999999999998</v>
      </c>
      <c r="L45" s="32">
        <v>1.1499999999999999</v>
      </c>
      <c r="M45" s="33">
        <f t="shared" si="1"/>
        <v>76.805999999999997</v>
      </c>
      <c r="N45" s="33">
        <v>31.128976467316615</v>
      </c>
      <c r="O45" s="38">
        <f t="shared" si="2"/>
        <v>45.677023532683378</v>
      </c>
      <c r="P45" s="34">
        <f t="shared" si="3"/>
        <v>0.40529355085952423</v>
      </c>
      <c r="Q45" s="29">
        <v>3.7</v>
      </c>
      <c r="R45" s="37">
        <v>6.4</v>
      </c>
      <c r="S45" s="36">
        <v>22.9</v>
      </c>
    </row>
    <row r="46" spans="1:19" s="27" customFormat="1" ht="19.899999999999999" customHeight="1">
      <c r="A46" s="15">
        <v>16273</v>
      </c>
      <c r="B46" s="16" t="s">
        <v>107</v>
      </c>
      <c r="C46" s="15" t="s">
        <v>108</v>
      </c>
      <c r="D46" s="15" t="s">
        <v>109</v>
      </c>
      <c r="E46" s="16">
        <v>41</v>
      </c>
      <c r="F46" s="16">
        <v>42</v>
      </c>
      <c r="G46" s="28">
        <f t="shared" si="0"/>
        <v>1</v>
      </c>
      <c r="H46">
        <v>675</v>
      </c>
      <c r="I46" s="29">
        <v>8.1</v>
      </c>
      <c r="J46" s="30">
        <v>0.22900000000000001</v>
      </c>
      <c r="K46" s="31">
        <v>1.23</v>
      </c>
      <c r="L46" s="32">
        <v>0.13400000000000001</v>
      </c>
      <c r="M46" s="33">
        <f t="shared" si="1"/>
        <v>37.637999999999998</v>
      </c>
      <c r="N46" s="33">
        <v>17.770786364993054</v>
      </c>
      <c r="O46" s="38">
        <f t="shared" si="2"/>
        <v>19.867213635006944</v>
      </c>
      <c r="P46" s="34">
        <f t="shared" si="3"/>
        <v>0.47215012394370198</v>
      </c>
      <c r="Q46" s="29">
        <v>2.7</v>
      </c>
      <c r="R46" s="37">
        <v>15.2</v>
      </c>
      <c r="S46" s="36">
        <v>21</v>
      </c>
    </row>
    <row r="47" spans="1:19" s="27" customFormat="1" ht="19.899999999999999" customHeight="1">
      <c r="A47" s="15">
        <v>16186</v>
      </c>
      <c r="B47" s="16" t="s">
        <v>46</v>
      </c>
      <c r="C47" s="15" t="s">
        <v>110</v>
      </c>
      <c r="D47" s="15" t="s">
        <v>111</v>
      </c>
      <c r="E47" s="16">
        <v>189</v>
      </c>
      <c r="F47" s="16">
        <v>190</v>
      </c>
      <c r="G47" s="28">
        <f t="shared" si="0"/>
        <v>1</v>
      </c>
      <c r="H47">
        <v>15</v>
      </c>
      <c r="I47" s="29">
        <v>7.5</v>
      </c>
      <c r="J47" s="30">
        <v>0.40300000000000002</v>
      </c>
      <c r="K47" s="31">
        <v>6.4399999999999999E-2</v>
      </c>
      <c r="L47" s="32">
        <v>0.372</v>
      </c>
      <c r="M47" s="33">
        <f t="shared" si="1"/>
        <v>1.9706399999999999</v>
      </c>
      <c r="N47" s="33">
        <v>46.643559185691508</v>
      </c>
      <c r="O47" s="33">
        <f t="shared" si="2"/>
        <v>-44.672919185691505</v>
      </c>
      <c r="P47" s="34">
        <f t="shared" si="3"/>
        <v>23.669244096177643</v>
      </c>
      <c r="Q47" s="29">
        <v>7.8</v>
      </c>
      <c r="R47" s="37">
        <v>0</v>
      </c>
      <c r="S47" s="36">
        <v>0</v>
      </c>
    </row>
    <row r="48" spans="1:19" s="27" customFormat="1" ht="19.899999999999999" customHeight="1">
      <c r="A48" s="15">
        <v>16225</v>
      </c>
      <c r="B48" s="16" t="s">
        <v>19</v>
      </c>
      <c r="C48" s="15" t="s">
        <v>112</v>
      </c>
      <c r="D48" s="15" t="s">
        <v>68</v>
      </c>
      <c r="E48" s="16">
        <v>46.5</v>
      </c>
      <c r="F48" s="16">
        <v>47</v>
      </c>
      <c r="G48" s="28">
        <f t="shared" si="0"/>
        <v>0.5</v>
      </c>
      <c r="H48">
        <v>630</v>
      </c>
      <c r="I48" s="29">
        <v>8.1</v>
      </c>
      <c r="J48" s="30">
        <v>0.21099999999999999</v>
      </c>
      <c r="K48" s="31">
        <v>0.69399999999999995</v>
      </c>
      <c r="L48" s="32">
        <v>0.255</v>
      </c>
      <c r="M48" s="33">
        <f t="shared" si="1"/>
        <v>21.2364</v>
      </c>
      <c r="N48" s="33">
        <v>8.1900145856054998</v>
      </c>
      <c r="O48" s="33">
        <f t="shared" si="2"/>
        <v>13.0463854143945</v>
      </c>
      <c r="P48" s="34">
        <f t="shared" si="3"/>
        <v>0.38565927302205177</v>
      </c>
      <c r="Q48" s="29">
        <v>3.6</v>
      </c>
      <c r="R48" s="37">
        <v>4.4000000000000004</v>
      </c>
      <c r="S48" s="36">
        <v>9.5</v>
      </c>
    </row>
    <row r="49" spans="1:19" s="27" customFormat="1" ht="19.899999999999999" customHeight="1">
      <c r="A49" s="15">
        <v>16145</v>
      </c>
      <c r="B49" s="16" t="s">
        <v>25</v>
      </c>
      <c r="C49" s="15" t="s">
        <v>113</v>
      </c>
      <c r="D49" s="15" t="s">
        <v>114</v>
      </c>
      <c r="E49" s="16">
        <v>449</v>
      </c>
      <c r="F49" s="16">
        <v>450</v>
      </c>
      <c r="G49" s="28">
        <f t="shared" si="0"/>
        <v>1</v>
      </c>
      <c r="H49">
        <v>2.5</v>
      </c>
      <c r="I49" s="29">
        <v>7.9</v>
      </c>
      <c r="J49" s="30">
        <v>0.28100000000000003</v>
      </c>
      <c r="K49" s="31">
        <v>0.28299999999999997</v>
      </c>
      <c r="L49" s="32">
        <v>0.86499999999999999</v>
      </c>
      <c r="M49" s="33">
        <f t="shared" si="1"/>
        <v>8.6597999999999988</v>
      </c>
      <c r="N49" s="33">
        <v>51.399071862042433</v>
      </c>
      <c r="O49" s="33">
        <f t="shared" si="2"/>
        <v>-42.739271862042436</v>
      </c>
      <c r="P49" s="34">
        <f t="shared" si="3"/>
        <v>5.9353647730943484</v>
      </c>
      <c r="Q49" s="29">
        <v>8.5</v>
      </c>
      <c r="R49" s="37">
        <v>0</v>
      </c>
      <c r="S49" s="36">
        <v>0</v>
      </c>
    </row>
    <row r="50" spans="1:19" s="27" customFormat="1" ht="19.899999999999999" customHeight="1">
      <c r="A50" s="15">
        <v>16102</v>
      </c>
      <c r="B50" s="16" t="s">
        <v>99</v>
      </c>
      <c r="C50" s="15" t="s">
        <v>115</v>
      </c>
      <c r="D50" s="15" t="s">
        <v>116</v>
      </c>
      <c r="E50" s="16">
        <v>648</v>
      </c>
      <c r="F50" s="16">
        <v>649</v>
      </c>
      <c r="G50" s="28">
        <f t="shared" si="0"/>
        <v>1</v>
      </c>
      <c r="H50">
        <v>60</v>
      </c>
      <c r="I50" s="29">
        <v>8.4</v>
      </c>
      <c r="J50" s="30">
        <v>0.215</v>
      </c>
      <c r="K50" s="31">
        <v>2.4899999999999999E-2</v>
      </c>
      <c r="L50" s="32">
        <v>0.48399999999999999</v>
      </c>
      <c r="M50" s="33">
        <f t="shared" si="1"/>
        <v>0.76193999999999995</v>
      </c>
      <c r="N50" s="33">
        <v>67.000142637214523</v>
      </c>
      <c r="O50" s="33">
        <f t="shared" si="2"/>
        <v>-66.238202637214528</v>
      </c>
      <c r="P50" s="34">
        <f t="shared" si="3"/>
        <v>87.93362028140605</v>
      </c>
      <c r="Q50" s="29">
        <v>7.9</v>
      </c>
      <c r="R50" s="37">
        <v>0</v>
      </c>
      <c r="S50" s="36">
        <v>0</v>
      </c>
    </row>
    <row r="51" spans="1:19" s="27" customFormat="1" ht="19.899999999999999" customHeight="1">
      <c r="A51" s="15">
        <v>16315</v>
      </c>
      <c r="B51" s="16" t="s">
        <v>22</v>
      </c>
      <c r="C51" s="15" t="s">
        <v>117</v>
      </c>
      <c r="D51" s="15" t="s">
        <v>35</v>
      </c>
      <c r="E51" s="16">
        <v>58</v>
      </c>
      <c r="F51" s="16">
        <v>59</v>
      </c>
      <c r="G51" s="28">
        <f t="shared" si="0"/>
        <v>1</v>
      </c>
      <c r="H51">
        <v>2040</v>
      </c>
      <c r="I51" s="29">
        <v>8.3000000000000007</v>
      </c>
      <c r="J51" s="30">
        <v>0.27600000000000002</v>
      </c>
      <c r="K51" s="31">
        <v>0.32100000000000001</v>
      </c>
      <c r="L51" s="32">
        <v>0.61499999999999999</v>
      </c>
      <c r="M51" s="33">
        <f t="shared" si="1"/>
        <v>9.8226000000000013</v>
      </c>
      <c r="N51" s="33">
        <v>64.335753279559725</v>
      </c>
      <c r="O51" s="33">
        <f t="shared" si="2"/>
        <v>-54.513153279559724</v>
      </c>
      <c r="P51" s="34">
        <f t="shared" si="3"/>
        <v>6.5497682161097588</v>
      </c>
      <c r="Q51" s="29">
        <v>8.1999999999999993</v>
      </c>
      <c r="R51" s="37">
        <v>0</v>
      </c>
      <c r="S51" s="36">
        <v>0</v>
      </c>
    </row>
    <row r="52" spans="1:19" s="27" customFormat="1" ht="19.899999999999999" customHeight="1">
      <c r="A52" s="15">
        <v>16210</v>
      </c>
      <c r="B52" s="16" t="s">
        <v>118</v>
      </c>
      <c r="C52" s="15" t="s">
        <v>119</v>
      </c>
      <c r="D52" s="15" t="s">
        <v>120</v>
      </c>
      <c r="E52" s="16">
        <v>1067</v>
      </c>
      <c r="F52" s="16">
        <v>1068</v>
      </c>
      <c r="G52" s="28">
        <f t="shared" si="0"/>
        <v>1</v>
      </c>
      <c r="H52">
        <v>250</v>
      </c>
      <c r="I52" s="29">
        <v>7.8</v>
      </c>
      <c r="J52" s="30">
        <v>0.27600000000000002</v>
      </c>
      <c r="K52" s="31">
        <v>0.318</v>
      </c>
      <c r="L52" s="32">
        <v>0.66200000000000003</v>
      </c>
      <c r="M52" s="33">
        <f t="shared" si="1"/>
        <v>9.7308000000000003</v>
      </c>
      <c r="N52" s="33">
        <v>66.906273387977933</v>
      </c>
      <c r="O52" s="33">
        <f t="shared" si="2"/>
        <v>-57.175473387977931</v>
      </c>
      <c r="P52" s="34">
        <f t="shared" si="3"/>
        <v>6.8757217688142731</v>
      </c>
      <c r="Q52" s="29">
        <v>7.7</v>
      </c>
      <c r="R52" s="37">
        <v>0</v>
      </c>
      <c r="S52" s="36">
        <v>0</v>
      </c>
    </row>
    <row r="53" spans="1:19" s="27" customFormat="1" ht="19.899999999999999" customHeight="1">
      <c r="A53" s="15">
        <v>16271</v>
      </c>
      <c r="B53" s="16" t="s">
        <v>121</v>
      </c>
      <c r="C53" s="15" t="s">
        <v>122</v>
      </c>
      <c r="D53" s="15" t="s">
        <v>123</v>
      </c>
      <c r="E53" s="16">
        <v>92</v>
      </c>
      <c r="F53" s="16">
        <v>93</v>
      </c>
      <c r="G53" s="28">
        <f t="shared" si="0"/>
        <v>1</v>
      </c>
      <c r="H53">
        <v>585</v>
      </c>
      <c r="I53" s="29">
        <v>8.3000000000000007</v>
      </c>
      <c r="J53" s="30">
        <v>0.316</v>
      </c>
      <c r="K53" s="31">
        <v>1.53</v>
      </c>
      <c r="L53" s="32">
        <v>0.54200000000000004</v>
      </c>
      <c r="M53" s="33">
        <f t="shared" si="1"/>
        <v>46.818000000000005</v>
      </c>
      <c r="N53" s="33">
        <v>15.456169035341468</v>
      </c>
      <c r="O53" s="38">
        <f t="shared" si="2"/>
        <v>31.361830964658537</v>
      </c>
      <c r="P53" s="34">
        <f t="shared" si="3"/>
        <v>0.33013304787349879</v>
      </c>
      <c r="Q53" s="29">
        <v>2.8</v>
      </c>
      <c r="R53" s="37">
        <v>19.100000000000001</v>
      </c>
      <c r="S53" s="36">
        <v>26.4</v>
      </c>
    </row>
    <row r="54" spans="1:19" s="27" customFormat="1" ht="19.899999999999999" customHeight="1">
      <c r="A54" s="15">
        <v>16245</v>
      </c>
      <c r="B54" s="16" t="s">
        <v>19</v>
      </c>
      <c r="C54" s="15" t="s">
        <v>124</v>
      </c>
      <c r="D54" s="15" t="s">
        <v>125</v>
      </c>
      <c r="E54" s="16">
        <v>250</v>
      </c>
      <c r="F54" s="16">
        <v>250.5</v>
      </c>
      <c r="G54" s="28">
        <f t="shared" si="0"/>
        <v>0.5</v>
      </c>
      <c r="H54">
        <v>165</v>
      </c>
      <c r="I54" s="29">
        <v>8.5</v>
      </c>
      <c r="J54" s="30">
        <v>0.246</v>
      </c>
      <c r="K54" s="31">
        <v>0.108</v>
      </c>
      <c r="L54" s="32">
        <v>1.0900000000000001</v>
      </c>
      <c r="M54" s="33">
        <f t="shared" si="1"/>
        <v>3.3048000000000002</v>
      </c>
      <c r="N54" s="33">
        <v>73.791966886866916</v>
      </c>
      <c r="O54" s="33">
        <f t="shared" si="2"/>
        <v>-70.487166886866916</v>
      </c>
      <c r="P54" s="34">
        <f t="shared" si="3"/>
        <v>22.32872394301226</v>
      </c>
      <c r="Q54" s="29">
        <v>8.4</v>
      </c>
      <c r="R54" s="37">
        <v>0</v>
      </c>
      <c r="S54" s="36">
        <v>0</v>
      </c>
    </row>
    <row r="55" spans="1:19" s="27" customFormat="1" ht="19.899999999999999" customHeight="1">
      <c r="A55" s="15">
        <v>16300</v>
      </c>
      <c r="B55" s="16" t="s">
        <v>56</v>
      </c>
      <c r="C55" s="15" t="s">
        <v>126</v>
      </c>
      <c r="D55" s="15" t="s">
        <v>83</v>
      </c>
      <c r="E55" s="16">
        <v>366</v>
      </c>
      <c r="F55" s="16">
        <v>367</v>
      </c>
      <c r="G55" s="28">
        <f t="shared" si="0"/>
        <v>1</v>
      </c>
      <c r="H55">
        <v>540</v>
      </c>
      <c r="I55" s="29">
        <v>8.4</v>
      </c>
      <c r="J55" s="30">
        <v>0.48299999999999998</v>
      </c>
      <c r="K55" s="31">
        <v>1.36</v>
      </c>
      <c r="L55" s="32">
        <v>2.5499999999999998</v>
      </c>
      <c r="M55" s="33">
        <f t="shared" si="1"/>
        <v>41.616000000000007</v>
      </c>
      <c r="N55" s="33">
        <v>56.452460794063768</v>
      </c>
      <c r="O55" s="33">
        <f t="shared" si="2"/>
        <v>-14.836460794063761</v>
      </c>
      <c r="P55" s="34">
        <f t="shared" si="3"/>
        <v>1.3565085734828854</v>
      </c>
      <c r="Q55" s="29">
        <v>7.3</v>
      </c>
      <c r="R55" s="35">
        <v>0</v>
      </c>
      <c r="S55" s="36">
        <v>0</v>
      </c>
    </row>
    <row r="56" spans="1:19" s="27" customFormat="1" ht="19.899999999999999" customHeight="1">
      <c r="A56" s="15">
        <v>16101</v>
      </c>
      <c r="B56" s="16" t="s">
        <v>99</v>
      </c>
      <c r="C56" s="15" t="s">
        <v>127</v>
      </c>
      <c r="D56" s="15" t="s">
        <v>128</v>
      </c>
      <c r="E56" s="16">
        <v>591</v>
      </c>
      <c r="F56" s="16">
        <v>592</v>
      </c>
      <c r="G56" s="28">
        <f t="shared" si="0"/>
        <v>1</v>
      </c>
      <c r="H56">
        <v>505</v>
      </c>
      <c r="I56" s="29">
        <v>8.1</v>
      </c>
      <c r="J56" s="30">
        <v>0.255</v>
      </c>
      <c r="K56" s="31">
        <v>1.94</v>
      </c>
      <c r="L56" s="32">
        <v>0.85299999999999998</v>
      </c>
      <c r="M56" s="33">
        <f t="shared" si="1"/>
        <v>59.364000000000004</v>
      </c>
      <c r="N56" s="33">
        <v>89.749711452672059</v>
      </c>
      <c r="O56" s="33">
        <f t="shared" si="2"/>
        <v>-30.385711452672055</v>
      </c>
      <c r="P56" s="34">
        <f t="shared" si="3"/>
        <v>1.5118541785033361</v>
      </c>
      <c r="Q56" s="29">
        <v>7.9</v>
      </c>
      <c r="R56" s="35">
        <v>0</v>
      </c>
      <c r="S56" s="36">
        <v>0</v>
      </c>
    </row>
    <row r="57" spans="1:19" s="27" customFormat="1" ht="19.899999999999999" customHeight="1">
      <c r="A57" s="15">
        <v>16232</v>
      </c>
      <c r="B57" s="16" t="s">
        <v>19</v>
      </c>
      <c r="C57" s="15" t="s">
        <v>129</v>
      </c>
      <c r="D57" s="15" t="s">
        <v>130</v>
      </c>
      <c r="E57" s="16">
        <v>139</v>
      </c>
      <c r="F57" s="16">
        <v>139.5</v>
      </c>
      <c r="G57" s="28">
        <f t="shared" si="0"/>
        <v>0.5</v>
      </c>
      <c r="H57">
        <v>425</v>
      </c>
      <c r="I57" s="29">
        <v>7.7</v>
      </c>
      <c r="J57" s="30">
        <v>0.621</v>
      </c>
      <c r="K57" s="31">
        <v>3.47</v>
      </c>
      <c r="L57" s="32">
        <v>0.36399999999999999</v>
      </c>
      <c r="M57" s="33">
        <f t="shared" si="1"/>
        <v>106.18200000000002</v>
      </c>
      <c r="N57" s="33">
        <v>21.357712541038001</v>
      </c>
      <c r="O57" s="38">
        <f t="shared" si="2"/>
        <v>84.824287458962019</v>
      </c>
      <c r="P57" s="34">
        <f t="shared" si="3"/>
        <v>0.20114249628974779</v>
      </c>
      <c r="Q57" s="29">
        <v>2.2000000000000002</v>
      </c>
      <c r="R57" s="37">
        <v>53.4</v>
      </c>
      <c r="S57" s="36">
        <v>73.8</v>
      </c>
    </row>
    <row r="58" spans="1:19" s="27" customFormat="1" ht="19.899999999999999" customHeight="1">
      <c r="A58" s="15">
        <v>16172</v>
      </c>
      <c r="B58" s="16" t="s">
        <v>71</v>
      </c>
      <c r="C58" s="15" t="s">
        <v>131</v>
      </c>
      <c r="D58" s="15" t="s">
        <v>132</v>
      </c>
      <c r="E58" s="16">
        <v>151</v>
      </c>
      <c r="F58" s="16">
        <v>152</v>
      </c>
      <c r="G58" s="28">
        <f t="shared" si="0"/>
        <v>1</v>
      </c>
      <c r="H58">
        <v>120</v>
      </c>
      <c r="I58" s="29">
        <v>8.4</v>
      </c>
      <c r="J58" s="30">
        <v>0.31900000000000001</v>
      </c>
      <c r="K58" s="31">
        <v>3.1600000000000003E-2</v>
      </c>
      <c r="L58" s="32">
        <v>0.158</v>
      </c>
      <c r="M58" s="33">
        <f t="shared" si="1"/>
        <v>0.96696000000000015</v>
      </c>
      <c r="N58" s="33">
        <v>18.761866431895363</v>
      </c>
      <c r="O58" s="33">
        <f t="shared" si="2"/>
        <v>-17.794906431895363</v>
      </c>
      <c r="P58" s="34">
        <f t="shared" si="3"/>
        <v>19.402939554785473</v>
      </c>
      <c r="Q58" s="29">
        <v>8.1999999999999993</v>
      </c>
      <c r="R58" s="37">
        <v>0</v>
      </c>
      <c r="S58" s="36">
        <v>0</v>
      </c>
    </row>
    <row r="59" spans="1:19" s="27" customFormat="1" ht="19.899999999999999" customHeight="1">
      <c r="A59" s="15">
        <v>16261</v>
      </c>
      <c r="B59" s="16" t="s">
        <v>19</v>
      </c>
      <c r="C59" s="15" t="s">
        <v>133</v>
      </c>
      <c r="D59" s="15" t="s">
        <v>134</v>
      </c>
      <c r="E59" s="16">
        <v>740</v>
      </c>
      <c r="F59" s="16">
        <v>741</v>
      </c>
      <c r="G59" s="28">
        <f t="shared" si="0"/>
        <v>1</v>
      </c>
      <c r="H59">
        <v>635</v>
      </c>
      <c r="I59" s="29">
        <v>7.8</v>
      </c>
      <c r="J59" s="30">
        <v>0.246</v>
      </c>
      <c r="K59" s="31">
        <v>0.30099999999999999</v>
      </c>
      <c r="L59" s="32">
        <v>0.113</v>
      </c>
      <c r="M59" s="33">
        <f t="shared" si="1"/>
        <v>9.2105999999999995</v>
      </c>
      <c r="N59" s="33">
        <v>11.890476225705982</v>
      </c>
      <c r="O59" s="33">
        <f t="shared" si="2"/>
        <v>-2.6798762257059821</v>
      </c>
      <c r="P59" s="34">
        <f t="shared" si="3"/>
        <v>1.290955662574206</v>
      </c>
      <c r="Q59" s="29">
        <v>4.9000000000000004</v>
      </c>
      <c r="R59" s="37">
        <v>0</v>
      </c>
      <c r="S59" s="36">
        <v>2.4</v>
      </c>
    </row>
    <row r="60" spans="1:19" s="27" customFormat="1" ht="19.899999999999999" customHeight="1">
      <c r="A60" s="15">
        <v>16195</v>
      </c>
      <c r="B60" s="16" t="s">
        <v>46</v>
      </c>
      <c r="C60" s="15" t="s">
        <v>135</v>
      </c>
      <c r="D60" s="15" t="s">
        <v>136</v>
      </c>
      <c r="E60" s="16">
        <v>320</v>
      </c>
      <c r="F60" s="16">
        <v>321</v>
      </c>
      <c r="G60" s="28">
        <f t="shared" si="0"/>
        <v>1</v>
      </c>
      <c r="H60">
        <v>2.5</v>
      </c>
      <c r="I60" s="29">
        <v>8.4</v>
      </c>
      <c r="J60" s="30">
        <v>0.52100000000000002</v>
      </c>
      <c r="K60" s="31">
        <v>2.5099999999999998</v>
      </c>
      <c r="L60" s="32">
        <v>0.46400000000000002</v>
      </c>
      <c r="M60" s="33">
        <f t="shared" si="1"/>
        <v>76.805999999999997</v>
      </c>
      <c r="N60" s="33">
        <v>39.767842742681268</v>
      </c>
      <c r="O60" s="38">
        <f t="shared" si="2"/>
        <v>37.03815725731873</v>
      </c>
      <c r="P60" s="34">
        <f t="shared" si="3"/>
        <v>0.51777000159728759</v>
      </c>
      <c r="Q60" s="29">
        <v>2.9</v>
      </c>
      <c r="R60" s="37">
        <v>16.3</v>
      </c>
      <c r="S60" s="36">
        <v>28.4</v>
      </c>
    </row>
    <row r="61" spans="1:19" s="27" customFormat="1" ht="19.899999999999999" customHeight="1">
      <c r="A61" s="15">
        <v>16268</v>
      </c>
      <c r="B61" s="16" t="s">
        <v>19</v>
      </c>
      <c r="C61" s="15" t="s">
        <v>137</v>
      </c>
      <c r="D61" s="15" t="s">
        <v>138</v>
      </c>
      <c r="E61" s="16">
        <v>840</v>
      </c>
      <c r="F61" s="16">
        <v>841</v>
      </c>
      <c r="G61" s="28">
        <f t="shared" si="0"/>
        <v>1</v>
      </c>
      <c r="H61">
        <v>10</v>
      </c>
      <c r="I61" s="29">
        <v>7.8</v>
      </c>
      <c r="J61" s="30">
        <v>0.376</v>
      </c>
      <c r="K61" s="31">
        <v>2.46</v>
      </c>
      <c r="L61" s="32">
        <v>0.21299999999999999</v>
      </c>
      <c r="M61" s="33">
        <f t="shared" si="1"/>
        <v>75.275999999999996</v>
      </c>
      <c r="N61" s="33">
        <v>31.212635113143865</v>
      </c>
      <c r="O61" s="38">
        <f t="shared" si="2"/>
        <v>44.063364886856135</v>
      </c>
      <c r="P61" s="34">
        <f t="shared" si="3"/>
        <v>0.41464258346808897</v>
      </c>
      <c r="Q61" s="29">
        <v>2.6</v>
      </c>
      <c r="R61" s="37">
        <v>30.6</v>
      </c>
      <c r="S61" s="36">
        <v>45.6</v>
      </c>
    </row>
    <row r="62" spans="1:19" s="27" customFormat="1" ht="19.899999999999999" customHeight="1">
      <c r="A62" s="15">
        <v>16149</v>
      </c>
      <c r="B62" s="16" t="s">
        <v>25</v>
      </c>
      <c r="C62" s="15" t="s">
        <v>139</v>
      </c>
      <c r="D62" s="15" t="s">
        <v>27</v>
      </c>
      <c r="E62" s="16">
        <v>554</v>
      </c>
      <c r="F62" s="16">
        <v>555</v>
      </c>
      <c r="G62" s="28">
        <f t="shared" si="0"/>
        <v>1</v>
      </c>
      <c r="H62">
        <v>2.5</v>
      </c>
      <c r="I62" s="29">
        <v>8.1999999999999993</v>
      </c>
      <c r="J62" s="30">
        <v>0.30099999999999999</v>
      </c>
      <c r="K62" s="31">
        <v>2.76E-2</v>
      </c>
      <c r="L62" s="32">
        <v>0.1</v>
      </c>
      <c r="M62" s="33">
        <f t="shared" si="1"/>
        <v>0.84455999999999998</v>
      </c>
      <c r="N62" s="33">
        <v>17.996423214137817</v>
      </c>
      <c r="O62" s="33">
        <f t="shared" si="2"/>
        <v>-17.151863214137816</v>
      </c>
      <c r="P62" s="34">
        <f t="shared" si="3"/>
        <v>21.308637887347043</v>
      </c>
      <c r="Q62" s="29">
        <v>7.1</v>
      </c>
      <c r="R62" s="37">
        <v>0</v>
      </c>
      <c r="S62" s="36">
        <v>0</v>
      </c>
    </row>
    <row r="63" spans="1:19" s="27" customFormat="1" ht="19.899999999999999" customHeight="1">
      <c r="A63" s="15">
        <v>16307</v>
      </c>
      <c r="B63" s="16" t="s">
        <v>56</v>
      </c>
      <c r="C63" s="15" t="s">
        <v>140</v>
      </c>
      <c r="D63" s="15" t="s">
        <v>58</v>
      </c>
      <c r="E63" s="16">
        <v>533</v>
      </c>
      <c r="F63" s="16">
        <v>534</v>
      </c>
      <c r="G63" s="28">
        <f t="shared" si="0"/>
        <v>1</v>
      </c>
      <c r="H63">
        <v>2.5</v>
      </c>
      <c r="I63" s="29">
        <v>8.1</v>
      </c>
      <c r="J63" s="30">
        <v>0.47599999999999998</v>
      </c>
      <c r="K63" s="31">
        <v>2.4300000000000002</v>
      </c>
      <c r="L63" s="32">
        <v>0.21199999999999999</v>
      </c>
      <c r="M63" s="33">
        <f t="shared" si="1"/>
        <v>74.358000000000004</v>
      </c>
      <c r="N63" s="33">
        <v>27.360636256489681</v>
      </c>
      <c r="O63" s="38">
        <f t="shared" si="2"/>
        <v>46.99736374351032</v>
      </c>
      <c r="P63" s="34">
        <f t="shared" si="3"/>
        <v>0.36795820566031467</v>
      </c>
      <c r="Q63" s="29">
        <v>2.4</v>
      </c>
      <c r="R63" s="37">
        <v>35</v>
      </c>
      <c r="S63" s="36">
        <v>45.1</v>
      </c>
    </row>
    <row r="64" spans="1:19" s="27" customFormat="1" ht="19.899999999999999" customHeight="1">
      <c r="A64" s="15">
        <v>16274</v>
      </c>
      <c r="B64" s="16" t="s">
        <v>107</v>
      </c>
      <c r="C64" s="15" t="s">
        <v>141</v>
      </c>
      <c r="D64" s="15" t="s">
        <v>109</v>
      </c>
      <c r="E64" s="16">
        <v>42</v>
      </c>
      <c r="F64" s="16">
        <v>43</v>
      </c>
      <c r="G64" s="28">
        <f t="shared" si="0"/>
        <v>1</v>
      </c>
      <c r="H64">
        <v>325</v>
      </c>
      <c r="I64" s="29">
        <v>8.5</v>
      </c>
      <c r="J64" s="30">
        <v>0.219</v>
      </c>
      <c r="K64" s="31">
        <v>0.47799999999999998</v>
      </c>
      <c r="L64" s="32">
        <v>0.17</v>
      </c>
      <c r="M64" s="33">
        <f t="shared" si="1"/>
        <v>14.626799999999999</v>
      </c>
      <c r="N64" s="33">
        <v>19.405062906856223</v>
      </c>
      <c r="O64" s="38">
        <f t="shared" si="2"/>
        <v>-4.7782629068562237</v>
      </c>
      <c r="P64" s="34">
        <f t="shared" si="3"/>
        <v>1.3266786246380768</v>
      </c>
      <c r="Q64" s="29">
        <v>4.5</v>
      </c>
      <c r="R64" s="39">
        <v>0</v>
      </c>
      <c r="S64" s="36">
        <v>2.7</v>
      </c>
    </row>
    <row r="65" spans="1:19" s="27" customFormat="1" ht="19.899999999999999" customHeight="1">
      <c r="A65" s="15">
        <v>16092</v>
      </c>
      <c r="B65" s="16" t="s">
        <v>36</v>
      </c>
      <c r="C65" s="15" t="s">
        <v>142</v>
      </c>
      <c r="D65" s="15" t="s">
        <v>143</v>
      </c>
      <c r="E65" s="16">
        <v>412</v>
      </c>
      <c r="F65" s="16">
        <v>413</v>
      </c>
      <c r="G65" s="28">
        <f t="shared" si="0"/>
        <v>1</v>
      </c>
      <c r="H65">
        <v>15</v>
      </c>
      <c r="I65" s="29">
        <v>8.1</v>
      </c>
      <c r="J65" s="30">
        <v>0.39100000000000001</v>
      </c>
      <c r="K65" s="31">
        <v>1.19</v>
      </c>
      <c r="L65" s="32">
        <v>0.30099999999999999</v>
      </c>
      <c r="M65" s="33">
        <f t="shared" si="1"/>
        <v>36.414000000000001</v>
      </c>
      <c r="N65" s="33">
        <v>36.829110779930446</v>
      </c>
      <c r="O65" s="38">
        <f t="shared" si="2"/>
        <v>-0.4151107799304441</v>
      </c>
      <c r="P65" s="34">
        <f t="shared" si="3"/>
        <v>1.011399757783557</v>
      </c>
      <c r="Q65" s="29">
        <v>4.0999999999999996</v>
      </c>
      <c r="R65" s="39">
        <v>1.3</v>
      </c>
      <c r="S65" s="36">
        <v>7.2</v>
      </c>
    </row>
    <row r="66" spans="1:19" s="27" customFormat="1" ht="19.899999999999999" customHeight="1">
      <c r="A66" s="15">
        <v>16220</v>
      </c>
      <c r="B66" s="16" t="s">
        <v>28</v>
      </c>
      <c r="C66" s="15" t="s">
        <v>144</v>
      </c>
      <c r="D66" s="15" t="s">
        <v>145</v>
      </c>
      <c r="E66" s="16">
        <v>116</v>
      </c>
      <c r="F66" s="16">
        <v>116.5</v>
      </c>
      <c r="G66" s="28">
        <f t="shared" ref="G66:G129" si="4">F66-E66</f>
        <v>0.5</v>
      </c>
      <c r="H66">
        <v>290</v>
      </c>
      <c r="I66" s="29">
        <v>8.6</v>
      </c>
      <c r="J66" s="30">
        <v>0.246</v>
      </c>
      <c r="K66" s="31">
        <v>1.23</v>
      </c>
      <c r="L66" s="32">
        <v>1.02</v>
      </c>
      <c r="M66" s="33">
        <f t="shared" ref="M66:M129" si="5">K66*30.6</f>
        <v>37.637999999999998</v>
      </c>
      <c r="N66" s="33">
        <v>83.699173136216217</v>
      </c>
      <c r="O66" s="33">
        <f t="shared" ref="O66:O129" si="6">M66-N66</f>
        <v>-46.061173136216219</v>
      </c>
      <c r="P66" s="34">
        <f t="shared" ref="P66:P129" si="7">N66/M66</f>
        <v>2.2237943869551042</v>
      </c>
      <c r="Q66" s="29">
        <v>7.8</v>
      </c>
      <c r="R66" s="37">
        <v>0</v>
      </c>
      <c r="S66" s="36">
        <v>0</v>
      </c>
    </row>
    <row r="67" spans="1:19" s="27" customFormat="1" ht="19.899999999999999" customHeight="1">
      <c r="A67" s="15">
        <v>16216</v>
      </c>
      <c r="B67" s="16" t="s">
        <v>28</v>
      </c>
      <c r="C67" s="15" t="s">
        <v>146</v>
      </c>
      <c r="D67" s="15" t="s">
        <v>105</v>
      </c>
      <c r="E67" s="16">
        <v>45.5</v>
      </c>
      <c r="F67" s="16">
        <v>46</v>
      </c>
      <c r="G67" s="28">
        <f t="shared" si="4"/>
        <v>0.5</v>
      </c>
      <c r="H67">
        <v>285</v>
      </c>
      <c r="I67" s="29">
        <v>8.5</v>
      </c>
      <c r="J67" s="30">
        <v>0.27600000000000002</v>
      </c>
      <c r="K67" s="31">
        <v>0.443</v>
      </c>
      <c r="L67" s="32">
        <v>0.26300000000000001</v>
      </c>
      <c r="M67" s="33">
        <f t="shared" si="5"/>
        <v>13.555800000000001</v>
      </c>
      <c r="N67" s="33">
        <v>24.269476127940667</v>
      </c>
      <c r="O67" s="33">
        <f t="shared" si="6"/>
        <v>-10.713676127940666</v>
      </c>
      <c r="P67" s="34">
        <f t="shared" si="7"/>
        <v>1.7903389049661891</v>
      </c>
      <c r="Q67" s="29">
        <v>7.2</v>
      </c>
      <c r="R67" s="37">
        <v>0</v>
      </c>
      <c r="S67" s="36">
        <v>0</v>
      </c>
    </row>
    <row r="68" spans="1:19" s="27" customFormat="1" ht="19.899999999999999" customHeight="1">
      <c r="A68" s="15">
        <v>16285</v>
      </c>
      <c r="B68" s="16" t="s">
        <v>31</v>
      </c>
      <c r="C68" s="15" t="s">
        <v>147</v>
      </c>
      <c r="D68" s="15" t="s">
        <v>148</v>
      </c>
      <c r="E68" s="16">
        <v>584</v>
      </c>
      <c r="F68" s="16">
        <v>585</v>
      </c>
      <c r="G68" s="28">
        <f t="shared" si="4"/>
        <v>1</v>
      </c>
      <c r="H68">
        <v>105</v>
      </c>
      <c r="I68" s="29">
        <v>8.3000000000000007</v>
      </c>
      <c r="J68" s="30">
        <v>0.251</v>
      </c>
      <c r="K68" s="31">
        <v>0.245</v>
      </c>
      <c r="L68" s="32">
        <v>0.18099999999999999</v>
      </c>
      <c r="M68" s="33">
        <f t="shared" si="5"/>
        <v>7.4969999999999999</v>
      </c>
      <c r="N68" s="33">
        <v>27.027767785257886</v>
      </c>
      <c r="O68" s="33">
        <f t="shared" si="6"/>
        <v>-19.530767785257886</v>
      </c>
      <c r="P68" s="34">
        <f t="shared" si="7"/>
        <v>3.6051444291393739</v>
      </c>
      <c r="Q68" s="29">
        <v>7.8</v>
      </c>
      <c r="R68" s="37">
        <v>0</v>
      </c>
      <c r="S68" s="36">
        <v>0</v>
      </c>
    </row>
    <row r="69" spans="1:19" s="27" customFormat="1" ht="19.899999999999999" customHeight="1">
      <c r="A69" s="15">
        <v>16211</v>
      </c>
      <c r="B69" s="16" t="s">
        <v>118</v>
      </c>
      <c r="C69" s="15" t="s">
        <v>149</v>
      </c>
      <c r="D69" s="15" t="s">
        <v>120</v>
      </c>
      <c r="E69" s="16">
        <v>1086</v>
      </c>
      <c r="F69" s="16">
        <v>1087</v>
      </c>
      <c r="G69" s="28">
        <f t="shared" si="4"/>
        <v>1</v>
      </c>
      <c r="H69">
        <v>125</v>
      </c>
      <c r="I69" s="29">
        <v>8.4</v>
      </c>
      <c r="J69" s="30">
        <v>0.28399999999999997</v>
      </c>
      <c r="K69" s="31">
        <v>0.10199999999999999</v>
      </c>
      <c r="L69" s="32">
        <v>0.22</v>
      </c>
      <c r="M69" s="33">
        <f t="shared" si="5"/>
        <v>3.1212</v>
      </c>
      <c r="N69" s="33">
        <v>23.048053751337484</v>
      </c>
      <c r="O69" s="33">
        <f t="shared" si="6"/>
        <v>-19.926853751337482</v>
      </c>
      <c r="P69" s="34">
        <f t="shared" si="7"/>
        <v>7.3843565780268756</v>
      </c>
      <c r="Q69" s="29">
        <v>7.4</v>
      </c>
      <c r="R69" s="37">
        <v>0</v>
      </c>
      <c r="S69" s="36">
        <v>0</v>
      </c>
    </row>
    <row r="70" spans="1:19" s="27" customFormat="1" ht="19.899999999999999" customHeight="1">
      <c r="A70" s="15">
        <v>16117</v>
      </c>
      <c r="B70" s="16" t="s">
        <v>25</v>
      </c>
      <c r="C70" s="15" t="s">
        <v>150</v>
      </c>
      <c r="D70" s="15" t="s">
        <v>45</v>
      </c>
      <c r="E70" s="16">
        <v>95.5</v>
      </c>
      <c r="F70" s="16">
        <v>96</v>
      </c>
      <c r="G70" s="28">
        <f t="shared" si="4"/>
        <v>0.5</v>
      </c>
      <c r="H70">
        <v>245</v>
      </c>
      <c r="I70" s="29">
        <v>7.3</v>
      </c>
      <c r="J70" s="30">
        <v>0.31900000000000001</v>
      </c>
      <c r="K70" s="31">
        <v>0.27600000000000002</v>
      </c>
      <c r="L70" s="32">
        <v>0.26100000000000001</v>
      </c>
      <c r="M70" s="33">
        <f t="shared" si="5"/>
        <v>8.4456000000000007</v>
      </c>
      <c r="N70" s="33">
        <v>22.319465345933502</v>
      </c>
      <c r="O70" s="33">
        <f t="shared" si="6"/>
        <v>-13.873865345933501</v>
      </c>
      <c r="P70" s="34">
        <f t="shared" si="7"/>
        <v>2.6427329432998841</v>
      </c>
      <c r="Q70" s="29">
        <v>7.2</v>
      </c>
      <c r="R70" s="37">
        <v>0</v>
      </c>
      <c r="S70" s="36">
        <v>0</v>
      </c>
    </row>
    <row r="71" spans="1:19" s="27" customFormat="1" ht="19.899999999999999" customHeight="1">
      <c r="A71" s="15">
        <v>16163</v>
      </c>
      <c r="B71" s="16" t="s">
        <v>53</v>
      </c>
      <c r="C71" s="15" t="s">
        <v>151</v>
      </c>
      <c r="D71" s="15" t="s">
        <v>152</v>
      </c>
      <c r="E71" s="16">
        <v>405</v>
      </c>
      <c r="F71" s="16">
        <v>406</v>
      </c>
      <c r="G71" s="28">
        <f t="shared" si="4"/>
        <v>1</v>
      </c>
      <c r="H71">
        <v>120</v>
      </c>
      <c r="I71" s="29">
        <v>8.1</v>
      </c>
      <c r="J71" s="30">
        <v>0.61599999999999999</v>
      </c>
      <c r="K71" s="31">
        <v>1.64</v>
      </c>
      <c r="L71" s="32">
        <v>1.02</v>
      </c>
      <c r="M71" s="33">
        <f t="shared" si="5"/>
        <v>50.183999999999997</v>
      </c>
      <c r="N71" s="33">
        <v>25.60560886409651</v>
      </c>
      <c r="O71" s="33">
        <f t="shared" si="6"/>
        <v>24.578391135903487</v>
      </c>
      <c r="P71" s="34">
        <f t="shared" si="7"/>
        <v>0.51023451426941879</v>
      </c>
      <c r="Q71" s="29">
        <v>3.6</v>
      </c>
      <c r="R71" s="37">
        <v>2.8</v>
      </c>
      <c r="S71" s="36">
        <v>12.5</v>
      </c>
    </row>
    <row r="72" spans="1:19" s="27" customFormat="1" ht="19.899999999999999" customHeight="1">
      <c r="A72" s="15">
        <v>16097</v>
      </c>
      <c r="B72" s="16" t="s">
        <v>153</v>
      </c>
      <c r="C72" s="15" t="s">
        <v>154</v>
      </c>
      <c r="D72" s="15" t="s">
        <v>155</v>
      </c>
      <c r="E72" s="16">
        <v>520</v>
      </c>
      <c r="F72" s="16">
        <v>521</v>
      </c>
      <c r="G72" s="28">
        <f t="shared" si="4"/>
        <v>1</v>
      </c>
      <c r="H72">
        <v>25</v>
      </c>
      <c r="I72" s="29">
        <v>8.1</v>
      </c>
      <c r="J72" s="30">
        <v>0.251</v>
      </c>
      <c r="K72" s="31">
        <v>6.1499999999999999E-2</v>
      </c>
      <c r="L72" s="32">
        <v>0.121</v>
      </c>
      <c r="M72" s="33">
        <f t="shared" si="5"/>
        <v>1.8819000000000001</v>
      </c>
      <c r="N72" s="33">
        <v>13.413037205826873</v>
      </c>
      <c r="O72" s="33">
        <f t="shared" si="6"/>
        <v>-11.531137205826873</v>
      </c>
      <c r="P72" s="34">
        <f t="shared" si="7"/>
        <v>7.1273910440655044</v>
      </c>
      <c r="Q72" s="29">
        <v>6.9</v>
      </c>
      <c r="R72" s="37">
        <v>0</v>
      </c>
      <c r="S72" s="36">
        <v>0</v>
      </c>
    </row>
    <row r="73" spans="1:19" s="27" customFormat="1" ht="19.899999999999999" customHeight="1">
      <c r="A73" s="15">
        <v>16115</v>
      </c>
      <c r="B73" s="16" t="s">
        <v>25</v>
      </c>
      <c r="C73" s="15" t="s">
        <v>156</v>
      </c>
      <c r="D73" s="15" t="s">
        <v>45</v>
      </c>
      <c r="E73" s="16">
        <v>80</v>
      </c>
      <c r="F73" s="16">
        <v>80.5</v>
      </c>
      <c r="G73" s="28">
        <f t="shared" si="4"/>
        <v>0.5</v>
      </c>
      <c r="H73">
        <v>220</v>
      </c>
      <c r="I73" s="29">
        <v>8.4</v>
      </c>
      <c r="J73" s="30">
        <v>0.39100000000000001</v>
      </c>
      <c r="K73" s="31">
        <v>6.75</v>
      </c>
      <c r="L73" s="32">
        <v>1.36</v>
      </c>
      <c r="M73" s="33">
        <f t="shared" si="5"/>
        <v>206.55</v>
      </c>
      <c r="N73" s="33">
        <v>80.773917584740545</v>
      </c>
      <c r="O73" s="38">
        <f t="shared" si="6"/>
        <v>125.77608241525947</v>
      </c>
      <c r="P73" s="34">
        <f t="shared" si="7"/>
        <v>0.39106229767485134</v>
      </c>
      <c r="Q73" s="29">
        <v>2.7</v>
      </c>
      <c r="R73" s="37">
        <v>20.5</v>
      </c>
      <c r="S73" s="36">
        <v>45.4</v>
      </c>
    </row>
    <row r="74" spans="1:19" s="27" customFormat="1" ht="19.899999999999999" customHeight="1">
      <c r="A74" s="15">
        <v>16134</v>
      </c>
      <c r="B74" s="16" t="s">
        <v>153</v>
      </c>
      <c r="C74" s="15" t="s">
        <v>157</v>
      </c>
      <c r="D74" s="15" t="s">
        <v>158</v>
      </c>
      <c r="E74" s="16">
        <v>761</v>
      </c>
      <c r="F74" s="16">
        <v>762</v>
      </c>
      <c r="G74" s="28">
        <f t="shared" si="4"/>
        <v>1</v>
      </c>
      <c r="H74">
        <v>15</v>
      </c>
      <c r="I74" s="29">
        <v>8.1999999999999993</v>
      </c>
      <c r="J74" s="30">
        <v>0.23100000000000001</v>
      </c>
      <c r="K74" s="31">
        <v>0.122</v>
      </c>
      <c r="L74" s="32">
        <v>0.56499999999999995</v>
      </c>
      <c r="M74" s="33">
        <f t="shared" si="5"/>
        <v>3.7332000000000001</v>
      </c>
      <c r="N74" s="33">
        <v>46.975999288208719</v>
      </c>
      <c r="O74" s="33">
        <f t="shared" si="6"/>
        <v>-43.242799288208715</v>
      </c>
      <c r="P74" s="34">
        <f t="shared" si="7"/>
        <v>12.583306355997193</v>
      </c>
      <c r="Q74" s="29">
        <v>8.3000000000000007</v>
      </c>
      <c r="R74" s="37">
        <v>0</v>
      </c>
      <c r="S74" s="36">
        <v>0</v>
      </c>
    </row>
    <row r="75" spans="1:19" s="27" customFormat="1" ht="19.899999999999999" customHeight="1">
      <c r="A75" s="15">
        <v>16201</v>
      </c>
      <c r="B75" s="16" t="s">
        <v>118</v>
      </c>
      <c r="C75" s="15" t="s">
        <v>159</v>
      </c>
      <c r="D75" s="15" t="s">
        <v>160</v>
      </c>
      <c r="E75" s="16">
        <v>474</v>
      </c>
      <c r="F75" s="16">
        <v>475</v>
      </c>
      <c r="G75" s="28">
        <f t="shared" si="4"/>
        <v>1</v>
      </c>
      <c r="H75">
        <v>130</v>
      </c>
      <c r="I75" s="29">
        <v>7.8</v>
      </c>
      <c r="J75" s="30">
        <v>0.34599999999999997</v>
      </c>
      <c r="K75" s="31">
        <v>3.2000000000000001E-2</v>
      </c>
      <c r="L75" s="32">
        <v>0.40100000000000002</v>
      </c>
      <c r="M75" s="33">
        <f t="shared" si="5"/>
        <v>0.97920000000000007</v>
      </c>
      <c r="N75" s="33">
        <v>39.087999857714358</v>
      </c>
      <c r="O75" s="33">
        <f t="shared" si="6"/>
        <v>-38.108799857714359</v>
      </c>
      <c r="P75" s="34">
        <f t="shared" si="7"/>
        <v>39.91830050828672</v>
      </c>
      <c r="Q75" s="29">
        <v>8.3000000000000007</v>
      </c>
      <c r="R75" s="37">
        <v>0</v>
      </c>
      <c r="S75" s="36">
        <v>0</v>
      </c>
    </row>
    <row r="76" spans="1:19" s="27" customFormat="1" ht="19.899999999999999" customHeight="1">
      <c r="A76" s="15">
        <v>16107</v>
      </c>
      <c r="B76" s="16" t="s">
        <v>25</v>
      </c>
      <c r="C76" s="15" t="s">
        <v>161</v>
      </c>
      <c r="D76" s="15" t="s">
        <v>77</v>
      </c>
      <c r="E76" s="16">
        <v>5</v>
      </c>
      <c r="F76" s="16">
        <v>5.5</v>
      </c>
      <c r="G76" s="28">
        <f t="shared" si="4"/>
        <v>0.5</v>
      </c>
      <c r="H76">
        <v>215</v>
      </c>
      <c r="I76" s="29">
        <v>8.4</v>
      </c>
      <c r="J76" s="30">
        <v>0.41</v>
      </c>
      <c r="K76" s="31">
        <v>0.95899999999999996</v>
      </c>
      <c r="L76" s="32">
        <v>0.14199999999999999</v>
      </c>
      <c r="M76" s="33">
        <f t="shared" si="5"/>
        <v>29.345400000000001</v>
      </c>
      <c r="N76" s="33">
        <v>21.106641362424462</v>
      </c>
      <c r="O76" s="33">
        <f t="shared" si="6"/>
        <v>8.2387586375755397</v>
      </c>
      <c r="P76" s="34">
        <f t="shared" si="7"/>
        <v>0.71924871913228172</v>
      </c>
      <c r="Q76" s="29">
        <v>3.5</v>
      </c>
      <c r="R76" s="37">
        <v>3.2</v>
      </c>
      <c r="S76" s="36">
        <v>11.6</v>
      </c>
    </row>
    <row r="77" spans="1:19" s="27" customFormat="1" ht="19.899999999999999" customHeight="1">
      <c r="A77" s="15">
        <v>16182</v>
      </c>
      <c r="B77" s="16" t="s">
        <v>53</v>
      </c>
      <c r="C77" s="15" t="s">
        <v>162</v>
      </c>
      <c r="D77" s="15" t="s">
        <v>55</v>
      </c>
      <c r="E77" s="16">
        <v>1290</v>
      </c>
      <c r="F77" s="16">
        <v>1291</v>
      </c>
      <c r="G77" s="28">
        <f t="shared" si="4"/>
        <v>1</v>
      </c>
      <c r="H77">
        <v>155</v>
      </c>
      <c r="I77" s="29">
        <v>8.6</v>
      </c>
      <c r="J77" s="30">
        <v>0.28799999999999998</v>
      </c>
      <c r="K77" s="31">
        <v>4.02E-2</v>
      </c>
      <c r="L77" s="32">
        <v>1</v>
      </c>
      <c r="M77" s="33">
        <f t="shared" si="5"/>
        <v>1.2301200000000001</v>
      </c>
      <c r="N77" s="33">
        <v>94.107543106154608</v>
      </c>
      <c r="O77" s="33">
        <f t="shared" si="6"/>
        <v>-92.877423106154609</v>
      </c>
      <c r="P77" s="34">
        <f t="shared" si="7"/>
        <v>76.502733965917628</v>
      </c>
      <c r="Q77" s="29">
        <v>8.3000000000000007</v>
      </c>
      <c r="R77" s="37">
        <v>0</v>
      </c>
      <c r="S77" s="36">
        <v>0</v>
      </c>
    </row>
    <row r="78" spans="1:19" s="27" customFormat="1" ht="19.899999999999999" customHeight="1">
      <c r="A78" s="15">
        <v>16324</v>
      </c>
      <c r="B78" s="16" t="s">
        <v>22</v>
      </c>
      <c r="C78" s="15" t="s">
        <v>163</v>
      </c>
      <c r="D78" s="15" t="s">
        <v>24</v>
      </c>
      <c r="E78" s="16">
        <v>203</v>
      </c>
      <c r="F78" s="16">
        <v>204</v>
      </c>
      <c r="G78" s="28">
        <f t="shared" si="4"/>
        <v>1</v>
      </c>
      <c r="H78">
        <v>4240</v>
      </c>
      <c r="I78" s="29">
        <v>8.1999999999999993</v>
      </c>
      <c r="J78" s="30">
        <v>0.28499999999999998</v>
      </c>
      <c r="K78" s="31">
        <v>0.55300000000000005</v>
      </c>
      <c r="L78" s="32">
        <v>0.70299999999999996</v>
      </c>
      <c r="M78" s="33">
        <f t="shared" si="5"/>
        <v>16.921800000000001</v>
      </c>
      <c r="N78" s="33">
        <v>109.43137021178798</v>
      </c>
      <c r="O78" s="33">
        <f t="shared" si="6"/>
        <v>-92.509570211787974</v>
      </c>
      <c r="P78" s="34">
        <f t="shared" si="7"/>
        <v>6.4668871049053864</v>
      </c>
      <c r="Q78" s="29">
        <v>7.5</v>
      </c>
      <c r="R78" s="37">
        <v>0</v>
      </c>
      <c r="S78" s="36">
        <v>0</v>
      </c>
    </row>
    <row r="79" spans="1:19" s="27" customFormat="1" ht="19.899999999999999" customHeight="1">
      <c r="A79" s="15">
        <v>16132</v>
      </c>
      <c r="B79" s="16" t="s">
        <v>25</v>
      </c>
      <c r="C79" s="15" t="s">
        <v>164</v>
      </c>
      <c r="D79" s="15" t="s">
        <v>165</v>
      </c>
      <c r="E79" s="16">
        <v>217</v>
      </c>
      <c r="F79" s="16">
        <v>217.5</v>
      </c>
      <c r="G79" s="28">
        <f t="shared" si="4"/>
        <v>0.5</v>
      </c>
      <c r="H79">
        <v>35</v>
      </c>
      <c r="I79" s="29">
        <v>8.1999999999999993</v>
      </c>
      <c r="J79" s="30">
        <v>0.32700000000000001</v>
      </c>
      <c r="K79" s="31">
        <v>0.55000000000000004</v>
      </c>
      <c r="L79" s="32">
        <v>0.66300000000000003</v>
      </c>
      <c r="M79" s="33">
        <f t="shared" si="5"/>
        <v>16.830000000000002</v>
      </c>
      <c r="N79" s="33">
        <v>34.378265412748163</v>
      </c>
      <c r="O79" s="33">
        <f t="shared" si="6"/>
        <v>-17.548265412748162</v>
      </c>
      <c r="P79" s="34">
        <f t="shared" si="7"/>
        <v>2.042677683466914</v>
      </c>
      <c r="Q79" s="29">
        <v>8.5</v>
      </c>
      <c r="R79" s="37">
        <v>0</v>
      </c>
      <c r="S79" s="36">
        <v>0</v>
      </c>
    </row>
    <row r="80" spans="1:19" s="27" customFormat="1" ht="19.899999999999999" customHeight="1">
      <c r="A80" s="15">
        <v>16158</v>
      </c>
      <c r="B80" s="16" t="s">
        <v>25</v>
      </c>
      <c r="C80" s="15" t="s">
        <v>166</v>
      </c>
      <c r="D80" s="15" t="s">
        <v>167</v>
      </c>
      <c r="E80" s="16">
        <v>794.8</v>
      </c>
      <c r="F80" s="16">
        <v>795.3</v>
      </c>
      <c r="G80" s="28">
        <f t="shared" si="4"/>
        <v>0.5</v>
      </c>
      <c r="H80">
        <v>370</v>
      </c>
      <c r="I80" s="29">
        <v>8.1999999999999993</v>
      </c>
      <c r="J80" s="30">
        <v>0.28899999999999998</v>
      </c>
      <c r="K80" s="31">
        <v>0.251</v>
      </c>
      <c r="L80" s="32">
        <v>1.95</v>
      </c>
      <c r="M80" s="33">
        <f t="shared" si="5"/>
        <v>7.6806000000000001</v>
      </c>
      <c r="N80" s="33">
        <v>159.33426664540627</v>
      </c>
      <c r="O80" s="33">
        <f t="shared" si="6"/>
        <v>-151.65366664540628</v>
      </c>
      <c r="P80" s="34">
        <f t="shared" si="7"/>
        <v>20.745028597428099</v>
      </c>
      <c r="Q80" s="29">
        <v>8.1</v>
      </c>
      <c r="R80" s="37">
        <v>0</v>
      </c>
      <c r="S80" s="36">
        <v>0</v>
      </c>
    </row>
    <row r="81" spans="1:19" s="27" customFormat="1" ht="19.899999999999999" customHeight="1">
      <c r="A81" s="15">
        <v>16260</v>
      </c>
      <c r="B81" s="16" t="s">
        <v>19</v>
      </c>
      <c r="C81" s="15" t="s">
        <v>168</v>
      </c>
      <c r="D81" s="15" t="s">
        <v>66</v>
      </c>
      <c r="E81" s="16">
        <v>690</v>
      </c>
      <c r="F81" s="16">
        <v>691</v>
      </c>
      <c r="G81" s="28">
        <f t="shared" si="4"/>
        <v>1</v>
      </c>
      <c r="H81">
        <v>185</v>
      </c>
      <c r="I81" s="29">
        <v>8.4</v>
      </c>
      <c r="J81" s="30">
        <v>0.219</v>
      </c>
      <c r="K81" s="31">
        <v>0.114</v>
      </c>
      <c r="L81" s="32">
        <v>9.2899999999999996E-2</v>
      </c>
      <c r="M81" s="33">
        <f t="shared" si="5"/>
        <v>3.4884000000000004</v>
      </c>
      <c r="N81" s="33">
        <v>17.446176009878691</v>
      </c>
      <c r="O81" s="33">
        <f t="shared" si="6"/>
        <v>-13.957776009878691</v>
      </c>
      <c r="P81" s="34">
        <f t="shared" si="7"/>
        <v>5.0011971132549853</v>
      </c>
      <c r="Q81" s="29">
        <v>7.1</v>
      </c>
      <c r="R81" s="37">
        <v>0</v>
      </c>
      <c r="S81" s="36">
        <v>0</v>
      </c>
    </row>
    <row r="82" spans="1:19" s="27" customFormat="1" ht="19.899999999999999" customHeight="1">
      <c r="A82" s="15">
        <v>16222</v>
      </c>
      <c r="B82" s="16" t="s">
        <v>28</v>
      </c>
      <c r="C82" s="15" t="s">
        <v>169</v>
      </c>
      <c r="D82" s="15" t="s">
        <v>170</v>
      </c>
      <c r="E82" s="16">
        <v>162</v>
      </c>
      <c r="F82" s="16">
        <v>162.5</v>
      </c>
      <c r="G82" s="28">
        <f t="shared" si="4"/>
        <v>0.5</v>
      </c>
      <c r="H82">
        <v>200</v>
      </c>
      <c r="I82" s="29">
        <v>8.3000000000000007</v>
      </c>
      <c r="J82" s="30">
        <v>0.27100000000000002</v>
      </c>
      <c r="K82" s="31">
        <v>0.21199999999999999</v>
      </c>
      <c r="L82" s="32">
        <v>0.14099999999999999</v>
      </c>
      <c r="M82" s="33">
        <f t="shared" si="5"/>
        <v>6.4872000000000005</v>
      </c>
      <c r="N82" s="33">
        <v>5.1619167400326997</v>
      </c>
      <c r="O82" s="33">
        <f t="shared" si="6"/>
        <v>1.3252832599673008</v>
      </c>
      <c r="P82" s="34">
        <f t="shared" si="7"/>
        <v>0.79570796954505785</v>
      </c>
      <c r="Q82" s="29">
        <v>4.2</v>
      </c>
      <c r="R82" s="35">
        <v>0.2</v>
      </c>
      <c r="S82" s="36">
        <v>2.2999999999999998</v>
      </c>
    </row>
    <row r="83" spans="1:19" s="27" customFormat="1" ht="19.899999999999999" customHeight="1">
      <c r="A83" s="15">
        <v>16344</v>
      </c>
      <c r="B83" s="16" t="s">
        <v>36</v>
      </c>
      <c r="C83" s="15" t="s">
        <v>171</v>
      </c>
      <c r="D83" s="15" t="s">
        <v>38</v>
      </c>
      <c r="E83" s="16">
        <v>84</v>
      </c>
      <c r="F83" s="16">
        <v>85</v>
      </c>
      <c r="G83" s="28">
        <f t="shared" si="4"/>
        <v>1</v>
      </c>
      <c r="H83">
        <v>200</v>
      </c>
      <c r="I83" s="29">
        <v>8.1999999999999993</v>
      </c>
      <c r="J83" s="30">
        <v>0.27600000000000002</v>
      </c>
      <c r="K83" s="31">
        <v>0.86399999999999999</v>
      </c>
      <c r="L83" s="32">
        <v>0.443</v>
      </c>
      <c r="M83" s="33">
        <f t="shared" si="5"/>
        <v>26.438400000000001</v>
      </c>
      <c r="N83" s="33">
        <v>22.81908059412924</v>
      </c>
      <c r="O83" s="38">
        <f t="shared" si="6"/>
        <v>3.6193194058707618</v>
      </c>
      <c r="P83" s="34">
        <f t="shared" si="7"/>
        <v>0.86310368986509167</v>
      </c>
      <c r="Q83" s="29">
        <v>3.1</v>
      </c>
      <c r="R83" s="37">
        <v>6.9</v>
      </c>
      <c r="S83" s="36">
        <v>11.2</v>
      </c>
    </row>
    <row r="84" spans="1:19" s="27" customFormat="1" ht="19.899999999999999" customHeight="1">
      <c r="A84" s="15">
        <v>16303</v>
      </c>
      <c r="B84" s="16" t="s">
        <v>56</v>
      </c>
      <c r="C84" s="15" t="s">
        <v>172</v>
      </c>
      <c r="D84" s="15" t="s">
        <v>83</v>
      </c>
      <c r="E84" s="16">
        <v>424</v>
      </c>
      <c r="F84" s="16">
        <v>425</v>
      </c>
      <c r="G84" s="28">
        <f t="shared" si="4"/>
        <v>1</v>
      </c>
      <c r="H84">
        <v>80</v>
      </c>
      <c r="I84" s="29">
        <v>8.1999999999999993</v>
      </c>
      <c r="J84" s="30">
        <v>0.29099999999999998</v>
      </c>
      <c r="K84" s="31">
        <v>0.29699999999999999</v>
      </c>
      <c r="L84" s="32">
        <v>0.224</v>
      </c>
      <c r="M84" s="33">
        <f t="shared" si="5"/>
        <v>9.0882000000000005</v>
      </c>
      <c r="N84" s="33">
        <v>32.313710879284635</v>
      </c>
      <c r="O84" s="33">
        <f t="shared" si="6"/>
        <v>-23.225510879284634</v>
      </c>
      <c r="P84" s="34">
        <f t="shared" si="7"/>
        <v>3.5555677559125716</v>
      </c>
      <c r="Q84" s="29">
        <v>7.8</v>
      </c>
      <c r="R84" s="37">
        <v>0</v>
      </c>
      <c r="S84" s="36">
        <v>0</v>
      </c>
    </row>
    <row r="85" spans="1:19" s="27" customFormat="1" ht="19.899999999999999" customHeight="1">
      <c r="A85" s="15">
        <v>16289</v>
      </c>
      <c r="B85" s="16" t="s">
        <v>31</v>
      </c>
      <c r="C85" s="15" t="s">
        <v>173</v>
      </c>
      <c r="D85" s="15" t="s">
        <v>60</v>
      </c>
      <c r="E85" s="16">
        <v>687</v>
      </c>
      <c r="F85" s="16">
        <v>688</v>
      </c>
      <c r="G85" s="28">
        <f t="shared" si="4"/>
        <v>1</v>
      </c>
      <c r="H85">
        <v>2330</v>
      </c>
      <c r="I85" s="29">
        <v>8.4</v>
      </c>
      <c r="J85" s="30">
        <v>0.32100000000000001</v>
      </c>
      <c r="K85" s="31">
        <v>0.217</v>
      </c>
      <c r="L85" s="32">
        <v>0.125</v>
      </c>
      <c r="M85" s="33">
        <f t="shared" si="5"/>
        <v>6.6402000000000001</v>
      </c>
      <c r="N85" s="33">
        <v>14.52078057705436</v>
      </c>
      <c r="O85" s="33">
        <f t="shared" si="6"/>
        <v>-7.88058057705436</v>
      </c>
      <c r="P85" s="34">
        <f t="shared" si="7"/>
        <v>2.1867986773070629</v>
      </c>
      <c r="Q85" s="29">
        <v>5.8</v>
      </c>
      <c r="R85" s="37">
        <v>0</v>
      </c>
      <c r="S85" s="36">
        <v>1</v>
      </c>
    </row>
    <row r="86" spans="1:19" s="27" customFormat="1" ht="19.899999999999999" customHeight="1">
      <c r="A86" s="15">
        <v>16226</v>
      </c>
      <c r="B86" s="16" t="s">
        <v>19</v>
      </c>
      <c r="C86" s="15" t="s">
        <v>174</v>
      </c>
      <c r="D86" s="15" t="s">
        <v>68</v>
      </c>
      <c r="E86" s="16">
        <v>47.5</v>
      </c>
      <c r="F86" s="16">
        <v>48</v>
      </c>
      <c r="G86" s="28">
        <f t="shared" si="4"/>
        <v>0.5</v>
      </c>
      <c r="H86">
        <v>195</v>
      </c>
      <c r="I86" s="29">
        <v>8.3000000000000007</v>
      </c>
      <c r="J86" s="30">
        <v>0.215</v>
      </c>
      <c r="K86" s="31">
        <v>0.432</v>
      </c>
      <c r="L86" s="32">
        <v>0.26300000000000001</v>
      </c>
      <c r="M86" s="33">
        <f t="shared" si="5"/>
        <v>13.219200000000001</v>
      </c>
      <c r="N86" s="33">
        <v>19.865795645386822</v>
      </c>
      <c r="O86" s="33">
        <f t="shared" si="6"/>
        <v>-6.6465956453868209</v>
      </c>
      <c r="P86" s="34">
        <f t="shared" si="7"/>
        <v>1.5027986296740212</v>
      </c>
      <c r="Q86" s="29">
        <v>7.1</v>
      </c>
      <c r="R86" s="37">
        <v>0</v>
      </c>
      <c r="S86" s="36">
        <v>0</v>
      </c>
    </row>
    <row r="87" spans="1:19" s="27" customFormat="1" ht="19.899999999999999" customHeight="1">
      <c r="A87" s="15">
        <v>16111</v>
      </c>
      <c r="B87" s="16" t="s">
        <v>25</v>
      </c>
      <c r="C87" s="15" t="s">
        <v>175</v>
      </c>
      <c r="D87" s="15" t="s">
        <v>45</v>
      </c>
      <c r="E87" s="16">
        <v>69</v>
      </c>
      <c r="F87" s="16">
        <v>69.5</v>
      </c>
      <c r="G87" s="28">
        <f t="shared" si="4"/>
        <v>0.5</v>
      </c>
      <c r="H87">
        <v>60</v>
      </c>
      <c r="I87" s="29">
        <v>8.1</v>
      </c>
      <c r="J87" s="30">
        <v>0.44800000000000001</v>
      </c>
      <c r="K87" s="31">
        <v>2.29</v>
      </c>
      <c r="L87" s="32">
        <v>0.57299999999999995</v>
      </c>
      <c r="M87" s="33">
        <f t="shared" si="5"/>
        <v>70.073999999999998</v>
      </c>
      <c r="N87" s="33">
        <v>16.547890482671704</v>
      </c>
      <c r="O87" s="38">
        <f t="shared" si="6"/>
        <v>53.526109517328294</v>
      </c>
      <c r="P87" s="34">
        <f t="shared" si="7"/>
        <v>0.2361487924575692</v>
      </c>
      <c r="Q87" s="29">
        <v>2.5</v>
      </c>
      <c r="R87" s="37">
        <v>28.4</v>
      </c>
      <c r="S87" s="36">
        <v>43.4</v>
      </c>
    </row>
    <row r="88" spans="1:19" s="27" customFormat="1" ht="19.899999999999999" customHeight="1">
      <c r="A88" s="15">
        <v>16241</v>
      </c>
      <c r="B88" s="16" t="s">
        <v>19</v>
      </c>
      <c r="C88" s="15" t="s">
        <v>176</v>
      </c>
      <c r="D88" s="15" t="s">
        <v>125</v>
      </c>
      <c r="E88" s="16">
        <v>221</v>
      </c>
      <c r="F88" s="16">
        <v>221.5</v>
      </c>
      <c r="G88" s="28">
        <f t="shared" si="4"/>
        <v>0.5</v>
      </c>
      <c r="H88">
        <v>100</v>
      </c>
      <c r="I88" s="29">
        <v>8.4</v>
      </c>
      <c r="J88" s="30">
        <v>0.26100000000000001</v>
      </c>
      <c r="K88" s="31">
        <v>1.8200000000000001E-2</v>
      </c>
      <c r="L88" s="32">
        <v>1.91</v>
      </c>
      <c r="M88" s="33">
        <f t="shared" si="5"/>
        <v>0.55692000000000008</v>
      </c>
      <c r="N88" s="33">
        <v>63.724149230456341</v>
      </c>
      <c r="O88" s="33">
        <f t="shared" si="6"/>
        <v>-63.167229230456343</v>
      </c>
      <c r="P88" s="34">
        <f t="shared" si="7"/>
        <v>114.42244708478117</v>
      </c>
      <c r="Q88" s="29">
        <v>7.9</v>
      </c>
      <c r="R88" s="37">
        <v>0</v>
      </c>
      <c r="S88" s="36">
        <v>0</v>
      </c>
    </row>
    <row r="89" spans="1:19" s="27" customFormat="1" ht="19.899999999999999" customHeight="1">
      <c r="A89" s="15">
        <v>16291</v>
      </c>
      <c r="B89" s="16" t="s">
        <v>31</v>
      </c>
      <c r="C89" s="15" t="s">
        <v>177</v>
      </c>
      <c r="D89" s="15" t="s">
        <v>60</v>
      </c>
      <c r="E89" s="16">
        <v>727</v>
      </c>
      <c r="F89" s="16">
        <v>728</v>
      </c>
      <c r="G89" s="28">
        <f t="shared" si="4"/>
        <v>1</v>
      </c>
      <c r="H89">
        <v>100</v>
      </c>
      <c r="I89" s="29">
        <v>7.8</v>
      </c>
      <c r="J89" s="30">
        <v>0.22900000000000001</v>
      </c>
      <c r="K89" s="31">
        <v>8.8400000000000006E-2</v>
      </c>
      <c r="L89" s="32">
        <v>0.72899999999999998</v>
      </c>
      <c r="M89" s="33">
        <f t="shared" si="5"/>
        <v>2.7050400000000003</v>
      </c>
      <c r="N89" s="33">
        <v>73.606553019031537</v>
      </c>
      <c r="O89" s="33">
        <f t="shared" si="6"/>
        <v>-70.90151301903154</v>
      </c>
      <c r="P89" s="34">
        <f t="shared" si="7"/>
        <v>27.21089263708911</v>
      </c>
      <c r="Q89" s="29">
        <v>7.9</v>
      </c>
      <c r="R89" s="37">
        <v>0</v>
      </c>
      <c r="S89" s="36">
        <v>0</v>
      </c>
    </row>
    <row r="90" spans="1:19" s="27" customFormat="1" ht="19.899999999999999" customHeight="1">
      <c r="A90" s="15">
        <v>16243</v>
      </c>
      <c r="B90" s="16" t="s">
        <v>19</v>
      </c>
      <c r="C90" s="15" t="s">
        <v>178</v>
      </c>
      <c r="D90" s="15" t="s">
        <v>125</v>
      </c>
      <c r="E90" s="16">
        <v>231</v>
      </c>
      <c r="F90" s="16">
        <v>231.5</v>
      </c>
      <c r="G90" s="28">
        <f t="shared" si="4"/>
        <v>0.5</v>
      </c>
      <c r="H90">
        <v>190</v>
      </c>
      <c r="I90" s="29">
        <v>8.4</v>
      </c>
      <c r="J90" s="30">
        <v>0.48499999999999999</v>
      </c>
      <c r="K90" s="31">
        <v>1.38</v>
      </c>
      <c r="L90" s="32">
        <v>1.2</v>
      </c>
      <c r="M90" s="33">
        <f t="shared" si="5"/>
        <v>42.228000000000002</v>
      </c>
      <c r="N90" s="33">
        <v>62.369277921035504</v>
      </c>
      <c r="O90" s="33">
        <f t="shared" si="6"/>
        <v>-20.141277921035503</v>
      </c>
      <c r="P90" s="34">
        <f t="shared" si="7"/>
        <v>1.4769649976564247</v>
      </c>
      <c r="Q90" s="29">
        <v>8.3000000000000007</v>
      </c>
      <c r="R90" s="35">
        <v>0</v>
      </c>
      <c r="S90" s="36">
        <v>0</v>
      </c>
    </row>
    <row r="91" spans="1:19" s="27" customFormat="1" ht="19.899999999999999" customHeight="1">
      <c r="A91" s="15">
        <v>16275</v>
      </c>
      <c r="B91" s="16" t="s">
        <v>107</v>
      </c>
      <c r="C91" s="15" t="s">
        <v>179</v>
      </c>
      <c r="D91" s="15" t="s">
        <v>109</v>
      </c>
      <c r="E91" s="16">
        <v>74</v>
      </c>
      <c r="F91" s="16">
        <v>75</v>
      </c>
      <c r="G91" s="28">
        <f t="shared" si="4"/>
        <v>1</v>
      </c>
      <c r="H91">
        <v>190</v>
      </c>
      <c r="I91" s="29">
        <v>8.3000000000000007</v>
      </c>
      <c r="J91" s="30">
        <v>0.29099999999999998</v>
      </c>
      <c r="K91" s="31">
        <v>0.377</v>
      </c>
      <c r="L91" s="32">
        <v>2.75</v>
      </c>
      <c r="M91" s="33">
        <f t="shared" si="5"/>
        <v>11.536200000000001</v>
      </c>
      <c r="N91" s="33">
        <v>223.67964867675946</v>
      </c>
      <c r="O91" s="33">
        <f t="shared" si="6"/>
        <v>-212.14344867675945</v>
      </c>
      <c r="P91" s="34">
        <f t="shared" si="7"/>
        <v>19.389369868480038</v>
      </c>
      <c r="Q91" s="29">
        <v>7.7</v>
      </c>
      <c r="R91" s="37">
        <v>0</v>
      </c>
      <c r="S91" s="36">
        <v>0</v>
      </c>
    </row>
    <row r="92" spans="1:19" s="27" customFormat="1" ht="19.899999999999999" customHeight="1">
      <c r="A92" s="15">
        <v>16317</v>
      </c>
      <c r="B92" s="16" t="s">
        <v>22</v>
      </c>
      <c r="C92" s="15" t="s">
        <v>180</v>
      </c>
      <c r="D92" s="15" t="s">
        <v>35</v>
      </c>
      <c r="E92" s="16">
        <v>73</v>
      </c>
      <c r="F92" s="16">
        <v>74</v>
      </c>
      <c r="G92" s="28">
        <f t="shared" si="4"/>
        <v>1</v>
      </c>
      <c r="H92">
        <v>220</v>
      </c>
      <c r="I92" s="29">
        <v>8.1</v>
      </c>
      <c r="J92" s="30">
        <v>0.249</v>
      </c>
      <c r="K92" s="31">
        <v>6.59E-2</v>
      </c>
      <c r="L92" s="32">
        <v>0.186</v>
      </c>
      <c r="M92" s="33">
        <f t="shared" si="5"/>
        <v>2.01654</v>
      </c>
      <c r="N92" s="33">
        <v>21.307239515298537</v>
      </c>
      <c r="O92" s="33">
        <f t="shared" si="6"/>
        <v>-19.290699515298538</v>
      </c>
      <c r="P92" s="34">
        <f t="shared" si="7"/>
        <v>10.566236977842511</v>
      </c>
      <c r="Q92" s="29">
        <v>8.1</v>
      </c>
      <c r="R92" s="37">
        <v>0</v>
      </c>
      <c r="S92" s="36">
        <v>0</v>
      </c>
    </row>
    <row r="93" spans="1:19" s="27" customFormat="1" ht="19.899999999999999" customHeight="1">
      <c r="A93" s="15">
        <v>16242</v>
      </c>
      <c r="B93" s="16" t="s">
        <v>19</v>
      </c>
      <c r="C93" s="15" t="s">
        <v>181</v>
      </c>
      <c r="D93" s="15" t="s">
        <v>125</v>
      </c>
      <c r="E93" s="16">
        <v>230.5</v>
      </c>
      <c r="F93" s="16">
        <v>231</v>
      </c>
      <c r="G93" s="28">
        <f t="shared" si="4"/>
        <v>0.5</v>
      </c>
      <c r="H93">
        <v>190</v>
      </c>
      <c r="I93" s="29">
        <v>8.3000000000000007</v>
      </c>
      <c r="J93" s="30">
        <v>0.26600000000000001</v>
      </c>
      <c r="K93" s="31">
        <v>7.7600000000000002E-2</v>
      </c>
      <c r="L93" s="32">
        <v>0.38700000000000001</v>
      </c>
      <c r="M93" s="33">
        <f t="shared" si="5"/>
        <v>2.3745600000000002</v>
      </c>
      <c r="N93" s="33">
        <v>30.912859516590455</v>
      </c>
      <c r="O93" s="33">
        <f t="shared" si="6"/>
        <v>-28.538299516590456</v>
      </c>
      <c r="P93" s="34">
        <f t="shared" si="7"/>
        <v>13.018352670216988</v>
      </c>
      <c r="Q93" s="29">
        <v>7.7</v>
      </c>
      <c r="R93" s="37">
        <v>0</v>
      </c>
      <c r="S93" s="36">
        <v>0</v>
      </c>
    </row>
    <row r="94" spans="1:19" s="27" customFormat="1" ht="19.899999999999999" customHeight="1">
      <c r="A94" s="15">
        <v>16128</v>
      </c>
      <c r="B94" s="16" t="s">
        <v>25</v>
      </c>
      <c r="C94" s="15" t="s">
        <v>182</v>
      </c>
      <c r="D94" s="15" t="s">
        <v>63</v>
      </c>
      <c r="E94" s="16">
        <v>182</v>
      </c>
      <c r="F94" s="16">
        <v>182.5</v>
      </c>
      <c r="G94" s="28">
        <f t="shared" si="4"/>
        <v>0.5</v>
      </c>
      <c r="H94">
        <v>105</v>
      </c>
      <c r="I94" s="29">
        <v>8</v>
      </c>
      <c r="J94" s="30">
        <v>0.245</v>
      </c>
      <c r="K94" s="31">
        <v>7.0999999999999994E-2</v>
      </c>
      <c r="L94" s="32">
        <v>1.1100000000000001</v>
      </c>
      <c r="M94" s="33">
        <f t="shared" si="5"/>
        <v>2.1726000000000001</v>
      </c>
      <c r="N94" s="33">
        <v>102.90286918324021</v>
      </c>
      <c r="O94" s="33">
        <f t="shared" si="6"/>
        <v>-100.73026918324021</v>
      </c>
      <c r="P94" s="34">
        <f t="shared" si="7"/>
        <v>47.363927636582993</v>
      </c>
      <c r="Q94" s="29">
        <v>7.8</v>
      </c>
      <c r="R94" s="37">
        <v>0</v>
      </c>
      <c r="S94" s="36">
        <v>0</v>
      </c>
    </row>
    <row r="95" spans="1:19" s="27" customFormat="1" ht="19.899999999999999" customHeight="1">
      <c r="A95" s="15">
        <v>16312</v>
      </c>
      <c r="B95" s="16" t="s">
        <v>22</v>
      </c>
      <c r="C95" s="15" t="s">
        <v>183</v>
      </c>
      <c r="D95" s="15" t="s">
        <v>70</v>
      </c>
      <c r="E95" s="16">
        <v>26</v>
      </c>
      <c r="F95" s="16">
        <v>27</v>
      </c>
      <c r="G95" s="28">
        <f t="shared" si="4"/>
        <v>1</v>
      </c>
      <c r="H95">
        <v>170</v>
      </c>
      <c r="I95" s="29">
        <v>7.8</v>
      </c>
      <c r="J95" s="30">
        <v>0.311</v>
      </c>
      <c r="K95" s="31">
        <v>5.5899999999999998E-2</v>
      </c>
      <c r="L95" s="32">
        <v>0.156</v>
      </c>
      <c r="M95" s="33">
        <f t="shared" si="5"/>
        <v>1.7105399999999999</v>
      </c>
      <c r="N95" s="33">
        <v>17.510701321455983</v>
      </c>
      <c r="O95" s="33">
        <f t="shared" si="6"/>
        <v>-15.800161321455983</v>
      </c>
      <c r="P95" s="34">
        <f t="shared" si="7"/>
        <v>10.236943492380174</v>
      </c>
      <c r="Q95" s="29">
        <v>7.7</v>
      </c>
      <c r="R95" s="37">
        <v>0</v>
      </c>
      <c r="S95" s="36">
        <v>0</v>
      </c>
    </row>
    <row r="96" spans="1:19" s="27" customFormat="1" ht="19.899999999999999" customHeight="1">
      <c r="A96" s="15">
        <v>16223</v>
      </c>
      <c r="B96" s="16" t="s">
        <v>28</v>
      </c>
      <c r="C96" s="15" t="s">
        <v>184</v>
      </c>
      <c r="D96" s="15" t="s">
        <v>170</v>
      </c>
      <c r="E96" s="16">
        <v>196.5</v>
      </c>
      <c r="F96" s="16">
        <v>197</v>
      </c>
      <c r="G96" s="28">
        <f t="shared" si="4"/>
        <v>0.5</v>
      </c>
      <c r="H96">
        <v>165</v>
      </c>
      <c r="I96" s="29">
        <v>8.1999999999999993</v>
      </c>
      <c r="J96" s="30">
        <v>0.29899999999999999</v>
      </c>
      <c r="K96" s="31">
        <v>0.752</v>
      </c>
      <c r="L96" s="32">
        <v>0.58199999999999996</v>
      </c>
      <c r="M96" s="33">
        <f t="shared" si="5"/>
        <v>23.011200000000002</v>
      </c>
      <c r="N96" s="33">
        <v>25.22172444151462</v>
      </c>
      <c r="O96" s="33">
        <f t="shared" si="6"/>
        <v>-2.2105244415146181</v>
      </c>
      <c r="P96" s="34">
        <f t="shared" si="7"/>
        <v>1.0960629798321955</v>
      </c>
      <c r="Q96" s="29">
        <v>7.5</v>
      </c>
      <c r="R96" s="35">
        <v>0</v>
      </c>
      <c r="S96" s="36">
        <v>0</v>
      </c>
    </row>
    <row r="97" spans="1:19" s="27" customFormat="1" ht="19.899999999999999" customHeight="1">
      <c r="A97" s="15">
        <v>16103</v>
      </c>
      <c r="B97" s="16" t="s">
        <v>99</v>
      </c>
      <c r="C97" s="15" t="s">
        <v>185</v>
      </c>
      <c r="D97" s="15" t="s">
        <v>116</v>
      </c>
      <c r="E97" s="16">
        <v>651</v>
      </c>
      <c r="F97" s="16">
        <v>652</v>
      </c>
      <c r="G97" s="28">
        <f t="shared" si="4"/>
        <v>1</v>
      </c>
      <c r="H97">
        <v>105</v>
      </c>
      <c r="I97" s="29">
        <v>8.5</v>
      </c>
      <c r="J97" s="30">
        <v>0.28799999999999998</v>
      </c>
      <c r="K97" s="31">
        <v>8.5900000000000004E-2</v>
      </c>
      <c r="L97" s="32">
        <v>0.24</v>
      </c>
      <c r="M97" s="33">
        <f t="shared" si="5"/>
        <v>2.6285400000000001</v>
      </c>
      <c r="N97" s="33">
        <v>23.995246748402941</v>
      </c>
      <c r="O97" s="33">
        <f t="shared" si="6"/>
        <v>-21.36670674840294</v>
      </c>
      <c r="P97" s="34">
        <f t="shared" si="7"/>
        <v>9.1287356282966741</v>
      </c>
      <c r="Q97" s="29">
        <v>8.1</v>
      </c>
      <c r="R97" s="37">
        <v>0</v>
      </c>
      <c r="S97" s="36">
        <v>0</v>
      </c>
    </row>
    <row r="98" spans="1:19" s="27" customFormat="1" ht="19.899999999999999" customHeight="1">
      <c r="A98" s="15">
        <v>16180</v>
      </c>
      <c r="B98" s="16" t="s">
        <v>53</v>
      </c>
      <c r="C98" s="15" t="s">
        <v>186</v>
      </c>
      <c r="D98" s="15" t="s">
        <v>55</v>
      </c>
      <c r="E98" s="16">
        <v>1230</v>
      </c>
      <c r="F98" s="16">
        <v>1231</v>
      </c>
      <c r="G98" s="28">
        <f t="shared" si="4"/>
        <v>1</v>
      </c>
      <c r="H98">
        <v>2.5</v>
      </c>
      <c r="I98" s="29">
        <v>7.9</v>
      </c>
      <c r="J98" s="30">
        <v>0.27600000000000002</v>
      </c>
      <c r="K98" s="31">
        <v>0.54400000000000004</v>
      </c>
      <c r="L98" s="32">
        <v>0.216</v>
      </c>
      <c r="M98" s="33">
        <f t="shared" si="5"/>
        <v>16.646400000000003</v>
      </c>
      <c r="N98" s="33">
        <v>37.348280949944773</v>
      </c>
      <c r="O98" s="33">
        <f t="shared" si="6"/>
        <v>-20.701880949944769</v>
      </c>
      <c r="P98" s="34">
        <f t="shared" si="7"/>
        <v>2.2436251051245173</v>
      </c>
      <c r="Q98" s="29">
        <v>7.4</v>
      </c>
      <c r="R98" s="37">
        <v>0</v>
      </c>
      <c r="S98" s="36">
        <v>0</v>
      </c>
    </row>
    <row r="99" spans="1:19" s="27" customFormat="1" ht="19.899999999999999" customHeight="1">
      <c r="A99" s="15">
        <v>16146</v>
      </c>
      <c r="B99" s="16" t="s">
        <v>25</v>
      </c>
      <c r="C99" s="15" t="s">
        <v>187</v>
      </c>
      <c r="D99" s="15" t="s">
        <v>27</v>
      </c>
      <c r="E99" s="16">
        <v>520</v>
      </c>
      <c r="F99" s="16">
        <v>521</v>
      </c>
      <c r="G99" s="28">
        <f t="shared" si="4"/>
        <v>1</v>
      </c>
      <c r="H99">
        <v>2.5</v>
      </c>
      <c r="I99" s="29">
        <v>7.8</v>
      </c>
      <c r="J99" s="30">
        <v>0.27900000000000003</v>
      </c>
      <c r="K99" s="31">
        <v>0.124</v>
      </c>
      <c r="L99" s="32">
        <v>0.309</v>
      </c>
      <c r="M99" s="33">
        <f t="shared" si="5"/>
        <v>3.7944</v>
      </c>
      <c r="N99" s="33">
        <v>34.737996128612274</v>
      </c>
      <c r="O99" s="33">
        <f t="shared" si="6"/>
        <v>-30.943596128612274</v>
      </c>
      <c r="P99" s="34">
        <f t="shared" si="7"/>
        <v>9.1550696101128697</v>
      </c>
      <c r="Q99" s="29">
        <v>8.1</v>
      </c>
      <c r="R99" s="37">
        <v>0</v>
      </c>
      <c r="S99" s="36">
        <v>0</v>
      </c>
    </row>
    <row r="100" spans="1:19" s="27" customFormat="1" ht="19.899999999999999" customHeight="1">
      <c r="A100" s="15">
        <v>16240</v>
      </c>
      <c r="B100" s="16" t="s">
        <v>19</v>
      </c>
      <c r="C100" s="15" t="s">
        <v>188</v>
      </c>
      <c r="D100" s="15" t="s">
        <v>125</v>
      </c>
      <c r="E100" s="16">
        <v>217.5</v>
      </c>
      <c r="F100" s="16">
        <v>218</v>
      </c>
      <c r="G100" s="28">
        <f t="shared" si="4"/>
        <v>0.5</v>
      </c>
      <c r="H100">
        <v>1720</v>
      </c>
      <c r="I100" s="29">
        <v>8.1</v>
      </c>
      <c r="J100" s="30">
        <v>0.25900000000000001</v>
      </c>
      <c r="K100" s="31">
        <v>0.60099999999999998</v>
      </c>
      <c r="L100" s="32">
        <v>1.23</v>
      </c>
      <c r="M100" s="33">
        <f t="shared" si="5"/>
        <v>18.390599999999999</v>
      </c>
      <c r="N100" s="33">
        <v>52.310722875566242</v>
      </c>
      <c r="O100" s="33">
        <f t="shared" si="6"/>
        <v>-33.920122875566243</v>
      </c>
      <c r="P100" s="34">
        <f t="shared" si="7"/>
        <v>2.8444272006115212</v>
      </c>
      <c r="Q100" s="29">
        <v>7.7</v>
      </c>
      <c r="R100" s="37">
        <v>0</v>
      </c>
      <c r="S100" s="36">
        <v>0</v>
      </c>
    </row>
    <row r="101" spans="1:19" s="27" customFormat="1" ht="19.899999999999999" customHeight="1">
      <c r="A101" s="15">
        <v>16244</v>
      </c>
      <c r="B101" s="16" t="s">
        <v>19</v>
      </c>
      <c r="C101" s="15" t="s">
        <v>189</v>
      </c>
      <c r="D101" s="15" t="s">
        <v>125</v>
      </c>
      <c r="E101" s="16">
        <v>245</v>
      </c>
      <c r="F101" s="16">
        <v>245.5</v>
      </c>
      <c r="G101" s="28">
        <f t="shared" si="4"/>
        <v>0.5</v>
      </c>
      <c r="H101">
        <v>130</v>
      </c>
      <c r="I101" s="29">
        <v>8.3000000000000007</v>
      </c>
      <c r="J101" s="30">
        <v>0.29599999999999999</v>
      </c>
      <c r="K101" s="31">
        <v>0.185</v>
      </c>
      <c r="L101" s="32">
        <v>0.47899999999999998</v>
      </c>
      <c r="M101" s="33">
        <f t="shared" si="5"/>
        <v>5.6610000000000005</v>
      </c>
      <c r="N101" s="33">
        <v>61.198034638637942</v>
      </c>
      <c r="O101" s="33">
        <f t="shared" si="6"/>
        <v>-55.537034638637941</v>
      </c>
      <c r="P101" s="34">
        <f t="shared" si="7"/>
        <v>10.8104636351595</v>
      </c>
      <c r="Q101" s="29">
        <v>8.4</v>
      </c>
      <c r="R101" s="37">
        <v>0</v>
      </c>
      <c r="S101" s="36">
        <v>0</v>
      </c>
    </row>
    <row r="102" spans="1:19" s="27" customFormat="1" ht="19.899999999999999" customHeight="1">
      <c r="A102" s="15">
        <v>16311</v>
      </c>
      <c r="B102" s="16" t="s">
        <v>22</v>
      </c>
      <c r="C102" s="15" t="s">
        <v>190</v>
      </c>
      <c r="D102" s="15" t="s">
        <v>70</v>
      </c>
      <c r="E102" s="16">
        <v>22</v>
      </c>
      <c r="F102" s="16">
        <v>23</v>
      </c>
      <c r="G102" s="28">
        <f t="shared" si="4"/>
        <v>1</v>
      </c>
      <c r="H102">
        <v>155</v>
      </c>
      <c r="I102" s="29">
        <v>8.4</v>
      </c>
      <c r="J102" s="30">
        <v>0.34200000000000003</v>
      </c>
      <c r="K102" s="31">
        <v>3.0599999999999999E-2</v>
      </c>
      <c r="L102" s="32">
        <v>0.182</v>
      </c>
      <c r="M102" s="33">
        <f t="shared" si="5"/>
        <v>0.93635999999999997</v>
      </c>
      <c r="N102" s="33">
        <v>19.342482606957716</v>
      </c>
      <c r="O102" s="33">
        <f t="shared" si="6"/>
        <v>-18.406122606957716</v>
      </c>
      <c r="P102" s="34">
        <f t="shared" si="7"/>
        <v>20.657100481607198</v>
      </c>
      <c r="Q102" s="29">
        <v>7.7</v>
      </c>
      <c r="R102" s="37">
        <v>0</v>
      </c>
      <c r="S102" s="36">
        <v>0</v>
      </c>
    </row>
    <row r="103" spans="1:19" s="27" customFormat="1" ht="19.899999999999999" customHeight="1">
      <c r="A103" s="15">
        <v>16263</v>
      </c>
      <c r="B103" s="16" t="s">
        <v>19</v>
      </c>
      <c r="C103" s="15" t="s">
        <v>191</v>
      </c>
      <c r="D103" s="15" t="s">
        <v>134</v>
      </c>
      <c r="E103" s="16">
        <v>747</v>
      </c>
      <c r="F103" s="16">
        <v>748</v>
      </c>
      <c r="G103" s="28">
        <f t="shared" si="4"/>
        <v>1</v>
      </c>
      <c r="H103">
        <v>35</v>
      </c>
      <c r="I103" s="29">
        <v>7.9</v>
      </c>
      <c r="J103" s="30">
        <v>0.28799999999999998</v>
      </c>
      <c r="K103" s="31">
        <v>0.35599999999999998</v>
      </c>
      <c r="L103" s="32">
        <v>0.11</v>
      </c>
      <c r="M103" s="33">
        <f t="shared" si="5"/>
        <v>10.893599999999999</v>
      </c>
      <c r="N103" s="33">
        <v>16.116047474196545</v>
      </c>
      <c r="O103" s="38">
        <f t="shared" si="6"/>
        <v>-5.2224474741965459</v>
      </c>
      <c r="P103" s="34">
        <f t="shared" si="7"/>
        <v>1.4794051070533658</v>
      </c>
      <c r="Q103" s="29">
        <v>4.2</v>
      </c>
      <c r="R103" s="39">
        <v>0.7</v>
      </c>
      <c r="S103" s="36">
        <v>3.4</v>
      </c>
    </row>
    <row r="104" spans="1:19" s="27" customFormat="1" ht="19.899999999999999" customHeight="1">
      <c r="A104" s="15">
        <v>16119</v>
      </c>
      <c r="B104" s="16" t="s">
        <v>25</v>
      </c>
      <c r="C104" s="15" t="s">
        <v>192</v>
      </c>
      <c r="D104" s="15" t="s">
        <v>45</v>
      </c>
      <c r="E104" s="16">
        <v>102</v>
      </c>
      <c r="F104" s="16">
        <v>102.5</v>
      </c>
      <c r="G104" s="28">
        <f t="shared" si="4"/>
        <v>0.5</v>
      </c>
      <c r="H104">
        <v>140</v>
      </c>
      <c r="I104" s="29">
        <v>7.9</v>
      </c>
      <c r="J104" s="30">
        <v>0.27600000000000002</v>
      </c>
      <c r="K104" s="31">
        <v>2.7799999999999998E-2</v>
      </c>
      <c r="L104" s="32">
        <v>0.21199999999999999</v>
      </c>
      <c r="M104" s="33">
        <f t="shared" si="5"/>
        <v>0.85067999999999999</v>
      </c>
      <c r="N104" s="33">
        <v>18.178392175000411</v>
      </c>
      <c r="O104" s="33">
        <f t="shared" si="6"/>
        <v>-17.327712175000411</v>
      </c>
      <c r="P104" s="34">
        <f t="shared" si="7"/>
        <v>21.369248336625301</v>
      </c>
      <c r="Q104" s="29">
        <v>7.5</v>
      </c>
      <c r="R104" s="37">
        <v>0</v>
      </c>
      <c r="S104" s="36">
        <v>0</v>
      </c>
    </row>
    <row r="105" spans="1:19" s="27" customFormat="1" ht="19.899999999999999" customHeight="1">
      <c r="A105" s="15">
        <v>16127</v>
      </c>
      <c r="B105" s="16" t="s">
        <v>25</v>
      </c>
      <c r="C105" s="15" t="s">
        <v>193</v>
      </c>
      <c r="D105" s="15" t="s">
        <v>63</v>
      </c>
      <c r="E105" s="16">
        <v>180</v>
      </c>
      <c r="F105" s="16">
        <v>180.5</v>
      </c>
      <c r="G105" s="28">
        <f t="shared" si="4"/>
        <v>0.5</v>
      </c>
      <c r="H105">
        <v>160</v>
      </c>
      <c r="I105" s="29">
        <v>7.6</v>
      </c>
      <c r="J105" s="30">
        <v>0.61699999999999999</v>
      </c>
      <c r="K105" s="31">
        <v>4.41E-2</v>
      </c>
      <c r="L105" s="32">
        <v>1.79</v>
      </c>
      <c r="M105" s="33">
        <f t="shared" si="5"/>
        <v>1.3494600000000001</v>
      </c>
      <c r="N105" s="33">
        <v>153.44403101227235</v>
      </c>
      <c r="O105" s="33">
        <f t="shared" si="6"/>
        <v>-152.09457101227235</v>
      </c>
      <c r="P105" s="34">
        <f t="shared" si="7"/>
        <v>113.70772828559004</v>
      </c>
      <c r="Q105" s="29">
        <v>7.9</v>
      </c>
      <c r="R105" s="37">
        <v>0</v>
      </c>
      <c r="S105" s="36">
        <v>0</v>
      </c>
    </row>
    <row r="106" spans="1:19" s="27" customFormat="1" ht="19.899999999999999" customHeight="1">
      <c r="A106" s="15">
        <v>16265</v>
      </c>
      <c r="B106" s="16" t="s">
        <v>19</v>
      </c>
      <c r="C106" s="15" t="s">
        <v>194</v>
      </c>
      <c r="D106" s="15" t="s">
        <v>21</v>
      </c>
      <c r="E106" s="16">
        <v>782</v>
      </c>
      <c r="F106" s="16">
        <v>783</v>
      </c>
      <c r="G106" s="28">
        <f t="shared" si="4"/>
        <v>1</v>
      </c>
      <c r="H106">
        <v>135</v>
      </c>
      <c r="I106" s="29">
        <v>8.1999999999999993</v>
      </c>
      <c r="J106" s="30">
        <v>0.29099999999999998</v>
      </c>
      <c r="K106" s="31">
        <v>0.751</v>
      </c>
      <c r="L106" s="32">
        <v>0.313</v>
      </c>
      <c r="M106" s="33">
        <f t="shared" si="5"/>
        <v>22.980600000000003</v>
      </c>
      <c r="N106" s="33">
        <v>18.991407337455062</v>
      </c>
      <c r="O106" s="40">
        <f t="shared" si="6"/>
        <v>3.9891926625449408</v>
      </c>
      <c r="P106" s="34">
        <f t="shared" si="7"/>
        <v>0.82641042172332579</v>
      </c>
      <c r="Q106" s="29">
        <v>7.6</v>
      </c>
      <c r="R106" s="35">
        <v>0</v>
      </c>
      <c r="S106" s="36">
        <v>0</v>
      </c>
    </row>
    <row r="107" spans="1:19" s="27" customFormat="1" ht="19.899999999999999" customHeight="1">
      <c r="A107" s="15">
        <v>16159</v>
      </c>
      <c r="B107" s="16" t="s">
        <v>53</v>
      </c>
      <c r="C107" s="15" t="s">
        <v>195</v>
      </c>
      <c r="D107" s="15" t="s">
        <v>152</v>
      </c>
      <c r="E107" s="16">
        <v>346</v>
      </c>
      <c r="F107" s="16">
        <v>347</v>
      </c>
      <c r="G107" s="28">
        <f t="shared" si="4"/>
        <v>1</v>
      </c>
      <c r="H107">
        <v>195</v>
      </c>
      <c r="I107" s="29">
        <v>8.1999999999999993</v>
      </c>
      <c r="J107" s="30">
        <v>0.69099999999999995</v>
      </c>
      <c r="K107" s="31">
        <v>1.18</v>
      </c>
      <c r="L107" s="32">
        <v>2.4900000000000002</v>
      </c>
      <c r="M107" s="33">
        <f t="shared" si="5"/>
        <v>36.107999999999997</v>
      </c>
      <c r="N107" s="33">
        <v>302.62606131964236</v>
      </c>
      <c r="O107" s="33">
        <f t="shared" si="6"/>
        <v>-266.51806131964236</v>
      </c>
      <c r="P107" s="34">
        <f t="shared" si="7"/>
        <v>8.3811360728825299</v>
      </c>
      <c r="Q107" s="29">
        <v>7.7</v>
      </c>
      <c r="R107" s="37">
        <v>0</v>
      </c>
      <c r="S107" s="36">
        <v>0</v>
      </c>
    </row>
    <row r="108" spans="1:19" s="27" customFormat="1" ht="19.899999999999999" customHeight="1">
      <c r="A108" s="15">
        <v>16279</v>
      </c>
      <c r="B108" s="16" t="s">
        <v>107</v>
      </c>
      <c r="C108" s="15" t="s">
        <v>196</v>
      </c>
      <c r="D108" s="15" t="s">
        <v>197</v>
      </c>
      <c r="E108" s="16">
        <v>250</v>
      </c>
      <c r="F108" s="16">
        <v>251</v>
      </c>
      <c r="G108" s="28">
        <f t="shared" si="4"/>
        <v>1</v>
      </c>
      <c r="H108">
        <v>10</v>
      </c>
      <c r="I108" s="29">
        <v>8.3000000000000007</v>
      </c>
      <c r="J108" s="30">
        <v>0.30299999999999999</v>
      </c>
      <c r="K108" s="31">
        <v>0.65200000000000002</v>
      </c>
      <c r="L108" s="32">
        <v>1.26</v>
      </c>
      <c r="M108" s="33">
        <f t="shared" si="5"/>
        <v>19.9512</v>
      </c>
      <c r="N108" s="33">
        <v>118.45960832470782</v>
      </c>
      <c r="O108" s="33">
        <f t="shared" si="6"/>
        <v>-98.508408324707815</v>
      </c>
      <c r="P108" s="34">
        <f t="shared" si="7"/>
        <v>5.9374678377595238</v>
      </c>
      <c r="Q108" s="29">
        <v>7.8</v>
      </c>
      <c r="R108" s="37">
        <v>0</v>
      </c>
      <c r="S108" s="36">
        <v>0</v>
      </c>
    </row>
    <row r="109" spans="1:19" s="27" customFormat="1" ht="19.899999999999999" customHeight="1">
      <c r="A109" s="15">
        <v>16318</v>
      </c>
      <c r="B109" s="16" t="s">
        <v>22</v>
      </c>
      <c r="C109" s="15" t="s">
        <v>198</v>
      </c>
      <c r="D109" s="15" t="s">
        <v>35</v>
      </c>
      <c r="E109" s="16">
        <v>85</v>
      </c>
      <c r="F109" s="16">
        <v>86</v>
      </c>
      <c r="G109" s="28">
        <f t="shared" si="4"/>
        <v>1</v>
      </c>
      <c r="H109">
        <v>400</v>
      </c>
      <c r="I109" s="29">
        <v>8.4</v>
      </c>
      <c r="J109" s="30">
        <v>0.32400000000000001</v>
      </c>
      <c r="K109" s="31">
        <v>0.25600000000000001</v>
      </c>
      <c r="L109" s="32">
        <v>0.17599999999999999</v>
      </c>
      <c r="M109" s="33">
        <f t="shared" si="5"/>
        <v>7.8336000000000006</v>
      </c>
      <c r="N109" s="33">
        <v>23.886806690982258</v>
      </c>
      <c r="O109" s="33">
        <f t="shared" si="6"/>
        <v>-16.053206690982257</v>
      </c>
      <c r="P109" s="34">
        <f t="shared" si="7"/>
        <v>3.0492757724395241</v>
      </c>
      <c r="Q109" s="29">
        <v>7.6</v>
      </c>
      <c r="R109" s="37">
        <v>0</v>
      </c>
      <c r="S109" s="36">
        <v>0</v>
      </c>
    </row>
    <row r="110" spans="1:19" s="27" customFormat="1" ht="19.899999999999999" customHeight="1">
      <c r="A110" s="15">
        <v>16292</v>
      </c>
      <c r="B110" s="16" t="s">
        <v>31</v>
      </c>
      <c r="C110" s="15" t="s">
        <v>199</v>
      </c>
      <c r="D110" s="15" t="s">
        <v>60</v>
      </c>
      <c r="E110" s="16">
        <v>728</v>
      </c>
      <c r="F110" s="16">
        <v>729</v>
      </c>
      <c r="G110" s="28">
        <f t="shared" si="4"/>
        <v>1</v>
      </c>
      <c r="H110">
        <v>140</v>
      </c>
      <c r="I110" s="29">
        <v>8.3000000000000007</v>
      </c>
      <c r="J110" s="30">
        <v>0.23499999999999999</v>
      </c>
      <c r="K110" s="31">
        <v>0.12</v>
      </c>
      <c r="L110" s="32">
        <v>0.98099999999999998</v>
      </c>
      <c r="M110" s="33">
        <f t="shared" si="5"/>
        <v>3.6720000000000002</v>
      </c>
      <c r="N110" s="33">
        <v>96.653272797872319</v>
      </c>
      <c r="O110" s="33">
        <f t="shared" si="6"/>
        <v>-92.981272797872322</v>
      </c>
      <c r="P110" s="34">
        <f t="shared" si="7"/>
        <v>26.321697385041482</v>
      </c>
      <c r="Q110" s="29">
        <v>7.9</v>
      </c>
      <c r="R110" s="37">
        <v>0</v>
      </c>
      <c r="S110" s="36">
        <v>0</v>
      </c>
    </row>
    <row r="111" spans="1:19" s="27" customFormat="1" ht="19.899999999999999" customHeight="1">
      <c r="A111" s="15">
        <v>16139</v>
      </c>
      <c r="B111" s="16" t="s">
        <v>25</v>
      </c>
      <c r="C111" s="15" t="s">
        <v>200</v>
      </c>
      <c r="D111" s="15" t="s">
        <v>52</v>
      </c>
      <c r="E111" s="16">
        <v>333</v>
      </c>
      <c r="F111" s="16">
        <v>334</v>
      </c>
      <c r="G111" s="28">
        <f t="shared" si="4"/>
        <v>1</v>
      </c>
      <c r="H111">
        <v>20</v>
      </c>
      <c r="I111" s="29">
        <v>8.1</v>
      </c>
      <c r="J111" s="30">
        <v>0.44600000000000001</v>
      </c>
      <c r="K111" s="31">
        <v>8.5999999999999993E-2</v>
      </c>
      <c r="L111" s="32">
        <v>1.21</v>
      </c>
      <c r="M111" s="33">
        <f t="shared" si="5"/>
        <v>2.6315999999999997</v>
      </c>
      <c r="N111" s="33">
        <v>97.268591348951091</v>
      </c>
      <c r="O111" s="33">
        <f t="shared" si="6"/>
        <v>-94.636991348951085</v>
      </c>
      <c r="P111" s="34">
        <f t="shared" si="7"/>
        <v>36.961769018449274</v>
      </c>
      <c r="Q111" s="29">
        <v>8.3000000000000007</v>
      </c>
      <c r="R111" s="37">
        <v>0</v>
      </c>
      <c r="S111" s="36">
        <v>0</v>
      </c>
    </row>
    <row r="112" spans="1:19" s="27" customFormat="1" ht="19.899999999999999" customHeight="1">
      <c r="A112" s="15">
        <v>16237</v>
      </c>
      <c r="B112" s="16" t="s">
        <v>19</v>
      </c>
      <c r="C112" s="15" t="s">
        <v>201</v>
      </c>
      <c r="D112" s="15" t="s">
        <v>43</v>
      </c>
      <c r="E112" s="16">
        <v>198.5</v>
      </c>
      <c r="F112" s="16">
        <v>199</v>
      </c>
      <c r="G112" s="28">
        <f t="shared" si="4"/>
        <v>0.5</v>
      </c>
      <c r="H112">
        <v>80</v>
      </c>
      <c r="I112" s="29">
        <v>7.8</v>
      </c>
      <c r="J112" s="30">
        <v>0.23799999999999999</v>
      </c>
      <c r="K112" s="31">
        <v>0.10100000000000001</v>
      </c>
      <c r="L112" s="32">
        <v>0.30299999999999999</v>
      </c>
      <c r="M112" s="33">
        <f t="shared" si="5"/>
        <v>3.0906000000000002</v>
      </c>
      <c r="N112" s="33">
        <v>20.514911779898313</v>
      </c>
      <c r="O112" s="33">
        <f t="shared" si="6"/>
        <v>-17.424311779898311</v>
      </c>
      <c r="P112" s="34">
        <f t="shared" si="7"/>
        <v>6.6378411246678031</v>
      </c>
      <c r="Q112" s="29">
        <v>7.8</v>
      </c>
      <c r="R112" s="37">
        <v>0</v>
      </c>
      <c r="S112" s="36">
        <v>0</v>
      </c>
    </row>
    <row r="113" spans="1:19" s="27" customFormat="1" ht="19.899999999999999" customHeight="1">
      <c r="A113" s="15">
        <v>16193</v>
      </c>
      <c r="B113" s="16" t="s">
        <v>46</v>
      </c>
      <c r="C113" s="15" t="s">
        <v>202</v>
      </c>
      <c r="D113" s="15" t="s">
        <v>203</v>
      </c>
      <c r="E113" s="16">
        <v>286</v>
      </c>
      <c r="F113" s="16">
        <v>287</v>
      </c>
      <c r="G113" s="28">
        <f t="shared" si="4"/>
        <v>1</v>
      </c>
      <c r="H113">
        <v>2.5</v>
      </c>
      <c r="I113" s="29">
        <v>8.3000000000000007</v>
      </c>
      <c r="J113" s="30">
        <v>0.41</v>
      </c>
      <c r="K113" s="31">
        <v>1.96</v>
      </c>
      <c r="L113" s="32">
        <v>0.48599999999999999</v>
      </c>
      <c r="M113" s="33">
        <f t="shared" si="5"/>
        <v>59.975999999999999</v>
      </c>
      <c r="N113" s="33">
        <v>31.836168353975012</v>
      </c>
      <c r="O113" s="38">
        <f t="shared" si="6"/>
        <v>28.139831646024987</v>
      </c>
      <c r="P113" s="34">
        <f t="shared" si="7"/>
        <v>0.53081513195236452</v>
      </c>
      <c r="Q113" s="29">
        <v>3.1</v>
      </c>
      <c r="R113" s="37">
        <v>10.199999999999999</v>
      </c>
      <c r="S113" s="36">
        <v>22.2</v>
      </c>
    </row>
    <row r="114" spans="1:19" s="27" customFormat="1" ht="19.899999999999999" customHeight="1">
      <c r="A114" s="15">
        <v>16313</v>
      </c>
      <c r="B114" s="16" t="s">
        <v>22</v>
      </c>
      <c r="C114" s="15" t="s">
        <v>204</v>
      </c>
      <c r="D114" s="15" t="s">
        <v>70</v>
      </c>
      <c r="E114" s="16">
        <v>30</v>
      </c>
      <c r="F114" s="16">
        <v>31</v>
      </c>
      <c r="G114" s="28">
        <f t="shared" si="4"/>
        <v>1</v>
      </c>
      <c r="H114">
        <v>1850</v>
      </c>
      <c r="I114" s="29">
        <v>7.9</v>
      </c>
      <c r="J114" s="30">
        <v>0.316</v>
      </c>
      <c r="K114" s="31">
        <v>0.47</v>
      </c>
      <c r="L114" s="32">
        <v>0.20399999999999999</v>
      </c>
      <c r="M114" s="33">
        <f t="shared" si="5"/>
        <v>14.382</v>
      </c>
      <c r="N114" s="33">
        <v>30.128916941838842</v>
      </c>
      <c r="O114" s="33">
        <f t="shared" si="6"/>
        <v>-15.746916941838842</v>
      </c>
      <c r="P114" s="34">
        <f t="shared" si="7"/>
        <v>2.094904529400559</v>
      </c>
      <c r="Q114" s="29">
        <v>7.6</v>
      </c>
      <c r="R114" s="37">
        <v>0</v>
      </c>
      <c r="S114" s="36">
        <v>0</v>
      </c>
    </row>
    <row r="115" spans="1:19" s="27" customFormat="1" ht="19.899999999999999" customHeight="1">
      <c r="A115" s="15">
        <v>16176</v>
      </c>
      <c r="B115" s="16" t="s">
        <v>79</v>
      </c>
      <c r="C115" s="15" t="s">
        <v>205</v>
      </c>
      <c r="D115" s="15" t="s">
        <v>81</v>
      </c>
      <c r="E115" s="16">
        <v>227</v>
      </c>
      <c r="F115" s="16">
        <v>228</v>
      </c>
      <c r="G115" s="28">
        <f t="shared" si="4"/>
        <v>1</v>
      </c>
      <c r="H115">
        <v>2.5</v>
      </c>
      <c r="I115" s="29">
        <v>8.3000000000000007</v>
      </c>
      <c r="J115" s="30">
        <v>0.29099999999999998</v>
      </c>
      <c r="K115" s="31">
        <v>0.38400000000000001</v>
      </c>
      <c r="L115" s="32">
        <v>1.22</v>
      </c>
      <c r="M115" s="33">
        <f t="shared" si="5"/>
        <v>11.750400000000001</v>
      </c>
      <c r="N115" s="33">
        <v>176.65674950773283</v>
      </c>
      <c r="O115" s="33">
        <f t="shared" si="6"/>
        <v>-164.90634950773281</v>
      </c>
      <c r="P115" s="34">
        <f t="shared" si="7"/>
        <v>15.034105180056237</v>
      </c>
      <c r="Q115" s="29">
        <v>9.3000000000000007</v>
      </c>
      <c r="R115" s="37">
        <v>0</v>
      </c>
      <c r="S115" s="36">
        <v>0</v>
      </c>
    </row>
    <row r="116" spans="1:19" s="27" customFormat="1" ht="19.899999999999999" customHeight="1">
      <c r="A116" s="15">
        <v>16161</v>
      </c>
      <c r="B116" s="16" t="s">
        <v>53</v>
      </c>
      <c r="C116" s="15" t="s">
        <v>206</v>
      </c>
      <c r="D116" s="15" t="s">
        <v>152</v>
      </c>
      <c r="E116" s="16">
        <v>368</v>
      </c>
      <c r="F116" s="16">
        <v>369</v>
      </c>
      <c r="G116" s="28">
        <f t="shared" si="4"/>
        <v>1</v>
      </c>
      <c r="H116">
        <v>300</v>
      </c>
      <c r="I116" s="29">
        <v>7.9</v>
      </c>
      <c r="J116" s="30">
        <v>0.71199999999999997</v>
      </c>
      <c r="K116" s="31">
        <v>1.03</v>
      </c>
      <c r="L116" s="32">
        <v>0.80400000000000005</v>
      </c>
      <c r="M116" s="33">
        <f t="shared" si="5"/>
        <v>31.518000000000001</v>
      </c>
      <c r="N116" s="33">
        <v>25.185294411026156</v>
      </c>
      <c r="O116" s="33">
        <f t="shared" si="6"/>
        <v>6.3327055889738446</v>
      </c>
      <c r="P116" s="34">
        <f t="shared" si="7"/>
        <v>0.79907654073945544</v>
      </c>
      <c r="Q116" s="29">
        <v>4.0999999999999996</v>
      </c>
      <c r="R116" s="37">
        <v>1.2</v>
      </c>
      <c r="S116" s="36">
        <v>8</v>
      </c>
    </row>
    <row r="117" spans="1:19" s="27" customFormat="1" ht="19.899999999999999" customHeight="1">
      <c r="A117" s="15">
        <v>16287</v>
      </c>
      <c r="B117" s="16" t="s">
        <v>31</v>
      </c>
      <c r="C117" s="15" t="s">
        <v>207</v>
      </c>
      <c r="D117" s="15" t="s">
        <v>60</v>
      </c>
      <c r="E117" s="16">
        <v>678</v>
      </c>
      <c r="F117" s="16">
        <v>679</v>
      </c>
      <c r="G117" s="28">
        <f t="shared" si="4"/>
        <v>1</v>
      </c>
      <c r="H117">
        <v>1130</v>
      </c>
      <c r="I117" s="29">
        <v>7.8</v>
      </c>
      <c r="J117" s="30">
        <v>0.34599999999999997</v>
      </c>
      <c r="K117" s="31">
        <v>0.245</v>
      </c>
      <c r="L117" s="32">
        <v>0.17199999999999999</v>
      </c>
      <c r="M117" s="33">
        <f t="shared" si="5"/>
        <v>7.4969999999999999</v>
      </c>
      <c r="N117" s="33">
        <v>18.907054639890202</v>
      </c>
      <c r="O117" s="33">
        <f t="shared" si="6"/>
        <v>-11.410054639890202</v>
      </c>
      <c r="P117" s="34">
        <f t="shared" si="7"/>
        <v>2.5219493984113917</v>
      </c>
      <c r="Q117" s="29">
        <v>7.3</v>
      </c>
      <c r="R117" s="37">
        <v>0</v>
      </c>
      <c r="S117" s="36">
        <v>0</v>
      </c>
    </row>
    <row r="118" spans="1:19" s="27" customFormat="1" ht="19.899999999999999" customHeight="1">
      <c r="A118" s="15">
        <v>16342</v>
      </c>
      <c r="B118" s="16" t="s">
        <v>36</v>
      </c>
      <c r="C118" s="15" t="s">
        <v>208</v>
      </c>
      <c r="D118" s="15" t="s">
        <v>209</v>
      </c>
      <c r="E118" s="16">
        <v>7</v>
      </c>
      <c r="F118" s="16">
        <v>7.5</v>
      </c>
      <c r="G118" s="28">
        <f t="shared" si="4"/>
        <v>0.5</v>
      </c>
      <c r="H118">
        <v>120</v>
      </c>
      <c r="I118" s="29">
        <v>8.1</v>
      </c>
      <c r="J118" s="30">
        <v>0.30299999999999999</v>
      </c>
      <c r="K118" s="31">
        <v>0.82099999999999995</v>
      </c>
      <c r="L118" s="32">
        <v>1.06</v>
      </c>
      <c r="M118" s="33">
        <f t="shared" si="5"/>
        <v>25.122599999999998</v>
      </c>
      <c r="N118" s="33">
        <v>53.629355151575417</v>
      </c>
      <c r="O118" s="33">
        <f t="shared" si="6"/>
        <v>-28.506755151575419</v>
      </c>
      <c r="P118" s="34">
        <f t="shared" si="7"/>
        <v>2.134705609752789</v>
      </c>
      <c r="Q118" s="29">
        <v>7.8</v>
      </c>
      <c r="R118" s="37">
        <v>0</v>
      </c>
      <c r="S118" s="36">
        <v>0</v>
      </c>
    </row>
    <row r="119" spans="1:19" s="27" customFormat="1" ht="19.899999999999999" customHeight="1">
      <c r="A119" s="15">
        <v>16187</v>
      </c>
      <c r="B119" s="16" t="s">
        <v>46</v>
      </c>
      <c r="C119" s="15" t="s">
        <v>210</v>
      </c>
      <c r="D119" s="15" t="s">
        <v>111</v>
      </c>
      <c r="E119" s="16">
        <v>190</v>
      </c>
      <c r="F119" s="16">
        <v>191</v>
      </c>
      <c r="G119" s="28">
        <f t="shared" si="4"/>
        <v>1</v>
      </c>
      <c r="H119">
        <v>25</v>
      </c>
      <c r="I119" s="29">
        <v>7.4</v>
      </c>
      <c r="J119" s="30">
        <v>0.33900000000000002</v>
      </c>
      <c r="K119" s="31">
        <v>0.58899999999999997</v>
      </c>
      <c r="L119" s="32">
        <v>0.67400000000000004</v>
      </c>
      <c r="M119" s="33">
        <f t="shared" si="5"/>
        <v>18.023399999999999</v>
      </c>
      <c r="N119" s="33">
        <v>77.68396707368629</v>
      </c>
      <c r="O119" s="33">
        <f t="shared" si="6"/>
        <v>-59.660567073686295</v>
      </c>
      <c r="P119" s="34">
        <f t="shared" si="7"/>
        <v>4.3101727239969314</v>
      </c>
      <c r="Q119" s="29">
        <v>7.7</v>
      </c>
      <c r="R119" s="37">
        <v>0</v>
      </c>
      <c r="S119" s="36">
        <v>0</v>
      </c>
    </row>
    <row r="120" spans="1:19" s="27" customFormat="1" ht="19.899999999999999" customHeight="1">
      <c r="A120" s="15">
        <v>16272</v>
      </c>
      <c r="B120" s="16" t="s">
        <v>121</v>
      </c>
      <c r="C120" s="15" t="s">
        <v>211</v>
      </c>
      <c r="D120" s="15" t="s">
        <v>212</v>
      </c>
      <c r="E120" s="16">
        <v>154</v>
      </c>
      <c r="F120" s="16">
        <v>155</v>
      </c>
      <c r="G120" s="28">
        <f t="shared" si="4"/>
        <v>1</v>
      </c>
      <c r="H120">
        <v>115</v>
      </c>
      <c r="I120" s="29">
        <v>8.4</v>
      </c>
      <c r="J120" s="30">
        <v>0.215</v>
      </c>
      <c r="K120" s="31">
        <v>9.74E-2</v>
      </c>
      <c r="L120" s="32">
        <v>0.24099999999999999</v>
      </c>
      <c r="M120" s="33">
        <f t="shared" si="5"/>
        <v>2.9804400000000002</v>
      </c>
      <c r="N120" s="33">
        <v>28.531687277644878</v>
      </c>
      <c r="O120" s="33">
        <f t="shared" si="6"/>
        <v>-25.551247277644876</v>
      </c>
      <c r="P120" s="34">
        <f t="shared" si="7"/>
        <v>9.5729782440327185</v>
      </c>
      <c r="Q120" s="29">
        <v>8.1</v>
      </c>
      <c r="R120" s="37">
        <v>0</v>
      </c>
      <c r="S120" s="36">
        <v>0</v>
      </c>
    </row>
    <row r="121" spans="1:19" s="27" customFormat="1" ht="19.899999999999999" customHeight="1">
      <c r="A121" s="15">
        <v>16090</v>
      </c>
      <c r="B121" s="16" t="s">
        <v>36</v>
      </c>
      <c r="C121" s="15" t="s">
        <v>213</v>
      </c>
      <c r="D121" s="15" t="s">
        <v>41</v>
      </c>
      <c r="E121" s="16">
        <v>342</v>
      </c>
      <c r="F121" s="16">
        <v>343</v>
      </c>
      <c r="G121" s="28">
        <f t="shared" si="4"/>
        <v>1</v>
      </c>
      <c r="H121">
        <v>70</v>
      </c>
      <c r="I121" s="29">
        <v>8.3000000000000007</v>
      </c>
      <c r="J121" s="30">
        <v>0.41199999999999998</v>
      </c>
      <c r="K121" s="31">
        <v>0.25900000000000001</v>
      </c>
      <c r="L121" s="32">
        <v>0.98099999999999998</v>
      </c>
      <c r="M121" s="33">
        <f t="shared" si="5"/>
        <v>7.9254000000000007</v>
      </c>
      <c r="N121" s="33">
        <v>94.759056866120332</v>
      </c>
      <c r="O121" s="33">
        <f t="shared" si="6"/>
        <v>-86.833656866120336</v>
      </c>
      <c r="P121" s="34">
        <f t="shared" si="7"/>
        <v>11.956375308012255</v>
      </c>
      <c r="Q121" s="29">
        <v>7.5</v>
      </c>
      <c r="R121" s="37">
        <v>0</v>
      </c>
      <c r="S121" s="36">
        <v>0</v>
      </c>
    </row>
    <row r="122" spans="1:19" s="27" customFormat="1" ht="19.899999999999999" customHeight="1">
      <c r="A122" s="15">
        <v>16227</v>
      </c>
      <c r="B122" s="16" t="s">
        <v>19</v>
      </c>
      <c r="C122" s="15" t="s">
        <v>214</v>
      </c>
      <c r="D122" s="15" t="s">
        <v>68</v>
      </c>
      <c r="E122" s="16">
        <v>77</v>
      </c>
      <c r="F122" s="16">
        <v>77.5</v>
      </c>
      <c r="G122" s="28">
        <f t="shared" si="4"/>
        <v>0.5</v>
      </c>
      <c r="H122">
        <v>110</v>
      </c>
      <c r="I122" s="29">
        <v>8.1</v>
      </c>
      <c r="J122" s="30">
        <v>0.34599999999999997</v>
      </c>
      <c r="K122" s="31">
        <v>0.52600000000000002</v>
      </c>
      <c r="L122" s="32">
        <v>0.16200000000000001</v>
      </c>
      <c r="M122" s="33">
        <f t="shared" si="5"/>
        <v>16.095600000000001</v>
      </c>
      <c r="N122" s="33">
        <v>9.7025314534281168</v>
      </c>
      <c r="O122" s="33">
        <f t="shared" si="6"/>
        <v>6.3930685465718842</v>
      </c>
      <c r="P122" s="34">
        <f t="shared" si="7"/>
        <v>0.60280644731654098</v>
      </c>
      <c r="Q122" s="29">
        <v>4</v>
      </c>
      <c r="R122" s="37">
        <v>1.7</v>
      </c>
      <c r="S122" s="36">
        <v>8</v>
      </c>
    </row>
    <row r="123" spans="1:19" s="27" customFormat="1" ht="19.899999999999999" customHeight="1">
      <c r="A123" s="15">
        <v>16264</v>
      </c>
      <c r="B123" s="16" t="s">
        <v>19</v>
      </c>
      <c r="C123" s="15" t="s">
        <v>215</v>
      </c>
      <c r="D123" s="15" t="s">
        <v>21</v>
      </c>
      <c r="E123" s="16">
        <v>778</v>
      </c>
      <c r="F123" s="16">
        <v>779</v>
      </c>
      <c r="G123" s="28">
        <f t="shared" si="4"/>
        <v>1</v>
      </c>
      <c r="H123">
        <v>45</v>
      </c>
      <c r="I123" s="29">
        <v>8.3000000000000007</v>
      </c>
      <c r="J123" s="30">
        <v>0.28499999999999998</v>
      </c>
      <c r="K123" s="31">
        <v>3.5999999999999997E-2</v>
      </c>
      <c r="L123" s="32">
        <v>8.2799999999999999E-2</v>
      </c>
      <c r="M123" s="33">
        <f t="shared" si="5"/>
        <v>1.1015999999999999</v>
      </c>
      <c r="N123" s="33">
        <v>8.8646407521933952</v>
      </c>
      <c r="O123" s="33">
        <f t="shared" si="6"/>
        <v>-7.7630407521933957</v>
      </c>
      <c r="P123" s="34">
        <f t="shared" si="7"/>
        <v>8.0470595063483987</v>
      </c>
      <c r="Q123" s="29">
        <v>7.3</v>
      </c>
      <c r="R123" s="37">
        <v>0</v>
      </c>
      <c r="S123" s="36">
        <v>0</v>
      </c>
    </row>
    <row r="124" spans="1:19" s="27" customFormat="1" ht="19.899999999999999" customHeight="1">
      <c r="A124" s="15">
        <v>16175</v>
      </c>
      <c r="B124" s="16" t="s">
        <v>79</v>
      </c>
      <c r="C124" s="15" t="s">
        <v>216</v>
      </c>
      <c r="D124" s="15" t="s">
        <v>81</v>
      </c>
      <c r="E124" s="16">
        <v>163</v>
      </c>
      <c r="F124" s="16">
        <v>164</v>
      </c>
      <c r="G124" s="28">
        <f t="shared" si="4"/>
        <v>1</v>
      </c>
      <c r="H124">
        <v>25</v>
      </c>
      <c r="I124" s="29">
        <v>8.4</v>
      </c>
      <c r="J124" s="30">
        <v>0.27600000000000002</v>
      </c>
      <c r="K124" s="31">
        <v>2.63E-2</v>
      </c>
      <c r="L124" s="32">
        <v>1.5</v>
      </c>
      <c r="M124" s="33">
        <f t="shared" si="5"/>
        <v>0.80478000000000005</v>
      </c>
      <c r="N124" s="33">
        <v>140.32187109548858</v>
      </c>
      <c r="O124" s="33">
        <f t="shared" si="6"/>
        <v>-139.51709109548858</v>
      </c>
      <c r="P124" s="34">
        <f t="shared" si="7"/>
        <v>174.36053467467949</v>
      </c>
      <c r="Q124" s="29">
        <v>7.9</v>
      </c>
      <c r="R124" s="37">
        <v>0</v>
      </c>
      <c r="S124" s="36">
        <v>0</v>
      </c>
    </row>
    <row r="125" spans="1:19" s="27" customFormat="1" ht="19.899999999999999" customHeight="1">
      <c r="A125" s="15">
        <v>16269</v>
      </c>
      <c r="B125" s="16" t="s">
        <v>19</v>
      </c>
      <c r="C125" s="15" t="s">
        <v>217</v>
      </c>
      <c r="D125" s="15" t="s">
        <v>138</v>
      </c>
      <c r="E125" s="16">
        <v>859</v>
      </c>
      <c r="F125" s="16">
        <v>860</v>
      </c>
      <c r="G125" s="28">
        <f t="shared" si="4"/>
        <v>1</v>
      </c>
      <c r="H125">
        <v>6570</v>
      </c>
      <c r="I125" s="29">
        <v>7.8</v>
      </c>
      <c r="J125" s="30">
        <v>0.214</v>
      </c>
      <c r="K125" s="31">
        <v>0.76500000000000001</v>
      </c>
      <c r="L125" s="32">
        <v>0.83399999999999996</v>
      </c>
      <c r="M125" s="33">
        <f t="shared" si="5"/>
        <v>23.409000000000002</v>
      </c>
      <c r="N125" s="33">
        <v>89.697979521659605</v>
      </c>
      <c r="O125" s="33">
        <f t="shared" si="6"/>
        <v>-66.288979521659599</v>
      </c>
      <c r="P125" s="34">
        <f t="shared" si="7"/>
        <v>3.8317732291708144</v>
      </c>
      <c r="Q125" s="29">
        <v>7.9</v>
      </c>
      <c r="R125" s="37">
        <v>0</v>
      </c>
      <c r="S125" s="36">
        <v>0</v>
      </c>
    </row>
    <row r="126" spans="1:19" s="27" customFormat="1" ht="19.899999999999999" customHeight="1">
      <c r="A126" s="15">
        <v>16331</v>
      </c>
      <c r="B126" s="16" t="s">
        <v>56</v>
      </c>
      <c r="C126" s="15" t="s">
        <v>218</v>
      </c>
      <c r="D126" s="15" t="s">
        <v>91</v>
      </c>
      <c r="E126" s="16">
        <v>967</v>
      </c>
      <c r="F126" s="16">
        <v>968</v>
      </c>
      <c r="G126" s="28">
        <f t="shared" si="4"/>
        <v>1</v>
      </c>
      <c r="H126">
        <v>20</v>
      </c>
      <c r="I126" s="29">
        <v>8.3000000000000007</v>
      </c>
      <c r="J126" s="30">
        <v>0.32100000000000001</v>
      </c>
      <c r="K126" s="31">
        <v>0.50700000000000001</v>
      </c>
      <c r="L126" s="32">
        <v>0.53900000000000003</v>
      </c>
      <c r="M126" s="33">
        <f t="shared" si="5"/>
        <v>15.514200000000001</v>
      </c>
      <c r="N126" s="33">
        <v>61.013057113823557</v>
      </c>
      <c r="O126" s="33">
        <f t="shared" si="6"/>
        <v>-45.498857113823554</v>
      </c>
      <c r="P126" s="34">
        <f t="shared" si="7"/>
        <v>3.9327233833406527</v>
      </c>
      <c r="Q126" s="29">
        <v>7.6</v>
      </c>
      <c r="R126" s="37">
        <v>0</v>
      </c>
      <c r="S126" s="36">
        <v>0</v>
      </c>
    </row>
    <row r="127" spans="1:19" s="27" customFormat="1" ht="19.899999999999999" customHeight="1">
      <c r="A127" s="15">
        <v>16277</v>
      </c>
      <c r="B127" s="16" t="s">
        <v>107</v>
      </c>
      <c r="C127" s="15" t="s">
        <v>219</v>
      </c>
      <c r="D127" s="15" t="s">
        <v>220</v>
      </c>
      <c r="E127" s="16">
        <v>148</v>
      </c>
      <c r="F127" s="16">
        <v>149</v>
      </c>
      <c r="G127" s="28">
        <f t="shared" si="4"/>
        <v>1</v>
      </c>
      <c r="H127">
        <v>105</v>
      </c>
      <c r="I127" s="29">
        <v>8.1</v>
      </c>
      <c r="J127" s="30">
        <v>0.32900000000000001</v>
      </c>
      <c r="K127" s="31">
        <v>0.183</v>
      </c>
      <c r="L127" s="32">
        <v>0.11700000000000001</v>
      </c>
      <c r="M127" s="33">
        <f t="shared" si="5"/>
        <v>5.5998000000000001</v>
      </c>
      <c r="N127" s="33">
        <v>10.848875102577543</v>
      </c>
      <c r="O127" s="33">
        <f t="shared" si="6"/>
        <v>-5.2490751025775424</v>
      </c>
      <c r="P127" s="34">
        <f t="shared" si="7"/>
        <v>1.9373683171858891</v>
      </c>
      <c r="Q127" s="29">
        <v>6.2</v>
      </c>
      <c r="R127" s="37">
        <v>0</v>
      </c>
      <c r="S127" s="36">
        <v>0.5</v>
      </c>
    </row>
    <row r="128" spans="1:19" s="27" customFormat="1" ht="19.899999999999999" customHeight="1">
      <c r="A128" s="15">
        <v>16181</v>
      </c>
      <c r="B128" s="16" t="s">
        <v>53</v>
      </c>
      <c r="C128" s="15" t="s">
        <v>221</v>
      </c>
      <c r="D128" s="15" t="s">
        <v>55</v>
      </c>
      <c r="E128" s="16">
        <v>1271</v>
      </c>
      <c r="F128" s="16">
        <v>1272</v>
      </c>
      <c r="G128" s="28">
        <f t="shared" si="4"/>
        <v>1</v>
      </c>
      <c r="H128">
        <v>65</v>
      </c>
      <c r="I128" s="29">
        <v>8.6999999999999993</v>
      </c>
      <c r="J128" s="30">
        <v>0.26500000000000001</v>
      </c>
      <c r="K128" s="31">
        <v>5.9200000000000003E-2</v>
      </c>
      <c r="L128" s="32">
        <v>8.6900000000000005E-2</v>
      </c>
      <c r="M128" s="33">
        <f t="shared" si="5"/>
        <v>1.8115200000000002</v>
      </c>
      <c r="N128" s="33">
        <v>16.948762148552046</v>
      </c>
      <c r="O128" s="33">
        <f t="shared" si="6"/>
        <v>-15.137242148552046</v>
      </c>
      <c r="P128" s="34">
        <f t="shared" si="7"/>
        <v>9.3560999318539366</v>
      </c>
      <c r="Q128" s="29">
        <v>7.2</v>
      </c>
      <c r="R128" s="37">
        <v>0</v>
      </c>
      <c r="S128" s="36">
        <v>0</v>
      </c>
    </row>
    <row r="129" spans="1:19" s="27" customFormat="1" ht="19.899999999999999" customHeight="1">
      <c r="A129" s="15">
        <v>16321</v>
      </c>
      <c r="B129" s="16" t="s">
        <v>22</v>
      </c>
      <c r="C129" s="15" t="s">
        <v>222</v>
      </c>
      <c r="D129" s="15" t="s">
        <v>35</v>
      </c>
      <c r="E129" s="16">
        <v>135</v>
      </c>
      <c r="F129" s="16">
        <v>136</v>
      </c>
      <c r="G129" s="28">
        <f t="shared" si="4"/>
        <v>1</v>
      </c>
      <c r="H129">
        <v>110</v>
      </c>
      <c r="I129" s="29">
        <v>8.3000000000000007</v>
      </c>
      <c r="J129" s="30">
        <v>0.315</v>
      </c>
      <c r="K129" s="31">
        <v>5.1700000000000003E-2</v>
      </c>
      <c r="L129" s="32">
        <v>0.18</v>
      </c>
      <c r="M129" s="33">
        <f t="shared" si="5"/>
        <v>1.5820200000000002</v>
      </c>
      <c r="N129" s="33">
        <v>21.516967304134806</v>
      </c>
      <c r="O129" s="33">
        <f t="shared" si="6"/>
        <v>-19.934947304134806</v>
      </c>
      <c r="P129" s="34">
        <f t="shared" si="7"/>
        <v>13.600945186618882</v>
      </c>
      <c r="Q129" s="29">
        <v>7.8</v>
      </c>
      <c r="R129" s="37">
        <v>0</v>
      </c>
      <c r="S129" s="36">
        <v>0</v>
      </c>
    </row>
    <row r="130" spans="1:19" s="27" customFormat="1" ht="19.899999999999999" customHeight="1">
      <c r="A130" s="15">
        <v>16328</v>
      </c>
      <c r="B130" s="16" t="s">
        <v>56</v>
      </c>
      <c r="C130" s="15" t="s">
        <v>223</v>
      </c>
      <c r="D130" s="15" t="s">
        <v>91</v>
      </c>
      <c r="E130" s="16">
        <v>944</v>
      </c>
      <c r="F130" s="16">
        <v>945</v>
      </c>
      <c r="G130" s="28">
        <f t="shared" ref="G130:G193" si="8">F130-E130</f>
        <v>1</v>
      </c>
      <c r="H130">
        <v>20</v>
      </c>
      <c r="I130" s="29">
        <v>8.5</v>
      </c>
      <c r="J130" s="30">
        <v>0.30399999999999999</v>
      </c>
      <c r="K130" s="31">
        <v>0.38600000000000001</v>
      </c>
      <c r="L130" s="32">
        <v>0.55200000000000005</v>
      </c>
      <c r="M130" s="33">
        <f t="shared" ref="M130:M193" si="9">K130*30.6</f>
        <v>11.8116</v>
      </c>
      <c r="N130" s="33">
        <v>74.522721788295371</v>
      </c>
      <c r="O130" s="33">
        <f t="shared" ref="O130:O193" si="10">M130-N130</f>
        <v>-62.711121788295372</v>
      </c>
      <c r="P130" s="34">
        <f t="shared" ref="P130:P193" si="11">N130/M130</f>
        <v>6.3092825517538156</v>
      </c>
      <c r="Q130" s="29">
        <v>7.6</v>
      </c>
      <c r="R130" s="37">
        <v>0</v>
      </c>
      <c r="S130" s="36">
        <v>0</v>
      </c>
    </row>
    <row r="131" spans="1:19" s="27" customFormat="1" ht="19.899999999999999" customHeight="1">
      <c r="A131" s="15">
        <v>16316</v>
      </c>
      <c r="B131" s="16" t="s">
        <v>22</v>
      </c>
      <c r="C131" s="15" t="s">
        <v>224</v>
      </c>
      <c r="D131" s="15" t="s">
        <v>35</v>
      </c>
      <c r="E131" s="16">
        <v>64</v>
      </c>
      <c r="F131" s="16">
        <v>65</v>
      </c>
      <c r="G131" s="28">
        <f t="shared" si="8"/>
        <v>1</v>
      </c>
      <c r="H131">
        <v>2240</v>
      </c>
      <c r="I131" s="29">
        <v>8.1999999999999993</v>
      </c>
      <c r="J131" s="30">
        <v>0.28100000000000003</v>
      </c>
      <c r="K131" s="31">
        <v>0.215</v>
      </c>
      <c r="L131" s="32">
        <v>0.34499999999999997</v>
      </c>
      <c r="M131" s="33">
        <f t="shared" si="9"/>
        <v>6.5790000000000006</v>
      </c>
      <c r="N131" s="33">
        <v>23.375936230099018</v>
      </c>
      <c r="O131" s="33">
        <f t="shared" si="10"/>
        <v>-16.796936230099018</v>
      </c>
      <c r="P131" s="34">
        <f t="shared" si="11"/>
        <v>3.553113882063994</v>
      </c>
      <c r="Q131" s="29">
        <v>7.8</v>
      </c>
      <c r="R131" s="37">
        <v>0</v>
      </c>
      <c r="S131" s="36">
        <v>0</v>
      </c>
    </row>
    <row r="132" spans="1:19" s="27" customFormat="1" ht="19.899999999999999" customHeight="1">
      <c r="A132" s="15">
        <v>16236</v>
      </c>
      <c r="B132" s="16" t="s">
        <v>19</v>
      </c>
      <c r="C132" s="15" t="s">
        <v>225</v>
      </c>
      <c r="D132" s="15" t="s">
        <v>43</v>
      </c>
      <c r="E132" s="16">
        <v>195</v>
      </c>
      <c r="F132" s="16">
        <v>195.5</v>
      </c>
      <c r="G132" s="28">
        <f t="shared" si="8"/>
        <v>0.5</v>
      </c>
      <c r="H132">
        <v>100</v>
      </c>
      <c r="I132" s="29">
        <v>8.8000000000000007</v>
      </c>
      <c r="J132" s="30">
        <v>0.51100000000000001</v>
      </c>
      <c r="K132" s="31">
        <v>1.8</v>
      </c>
      <c r="L132" s="32">
        <v>0.72099999999999997</v>
      </c>
      <c r="M132" s="33">
        <f t="shared" si="9"/>
        <v>55.080000000000005</v>
      </c>
      <c r="N132" s="33">
        <v>71.569993039193406</v>
      </c>
      <c r="O132" s="33">
        <f t="shared" si="10"/>
        <v>-16.489993039193401</v>
      </c>
      <c r="P132" s="34">
        <f t="shared" si="11"/>
        <v>1.2993825896730828</v>
      </c>
      <c r="Q132" s="29">
        <v>7.5</v>
      </c>
      <c r="R132" s="35">
        <v>0</v>
      </c>
      <c r="S132" s="36">
        <v>0</v>
      </c>
    </row>
    <row r="133" spans="1:19" s="27" customFormat="1" ht="19.899999999999999" customHeight="1">
      <c r="A133" s="15">
        <v>16283</v>
      </c>
      <c r="B133" s="16" t="s">
        <v>31</v>
      </c>
      <c r="C133" s="15" t="s">
        <v>226</v>
      </c>
      <c r="D133" s="15" t="s">
        <v>227</v>
      </c>
      <c r="E133" s="16">
        <v>486</v>
      </c>
      <c r="F133" s="16">
        <v>487</v>
      </c>
      <c r="G133" s="28">
        <f t="shared" si="8"/>
        <v>1</v>
      </c>
      <c r="H133">
        <v>2.5</v>
      </c>
      <c r="I133" s="29">
        <v>8.1</v>
      </c>
      <c r="J133" s="30">
        <v>0.255</v>
      </c>
      <c r="K133" s="31">
        <v>9.2700000000000005E-2</v>
      </c>
      <c r="L133" s="32">
        <v>0.2</v>
      </c>
      <c r="M133" s="33">
        <f t="shared" si="9"/>
        <v>2.8366200000000004</v>
      </c>
      <c r="N133" s="33">
        <v>30.644560679258497</v>
      </c>
      <c r="O133" s="33">
        <f t="shared" si="10"/>
        <v>-27.807940679258497</v>
      </c>
      <c r="P133" s="34">
        <f t="shared" si="11"/>
        <v>10.803195591675477</v>
      </c>
      <c r="Q133" s="29">
        <v>8.1999999999999993</v>
      </c>
      <c r="R133" s="37">
        <v>0</v>
      </c>
      <c r="S133" s="36">
        <v>0</v>
      </c>
    </row>
    <row r="134" spans="1:19" s="27" customFormat="1" ht="19.899999999999999" customHeight="1">
      <c r="A134" s="15">
        <v>16278</v>
      </c>
      <c r="B134" s="16" t="s">
        <v>107</v>
      </c>
      <c r="C134" s="15" t="s">
        <v>228</v>
      </c>
      <c r="D134" s="15" t="s">
        <v>197</v>
      </c>
      <c r="E134" s="16">
        <v>248</v>
      </c>
      <c r="F134" s="16">
        <v>249</v>
      </c>
      <c r="G134" s="28">
        <f t="shared" si="8"/>
        <v>1</v>
      </c>
      <c r="H134">
        <v>105</v>
      </c>
      <c r="I134" s="29">
        <v>8.1999999999999993</v>
      </c>
      <c r="J134" s="30">
        <v>0.311</v>
      </c>
      <c r="K134" s="31">
        <v>6.83E-2</v>
      </c>
      <c r="L134" s="32">
        <v>0.94899999999999995</v>
      </c>
      <c r="M134" s="33">
        <f t="shared" si="9"/>
        <v>2.0899800000000002</v>
      </c>
      <c r="N134" s="33">
        <v>75.084092700926576</v>
      </c>
      <c r="O134" s="33">
        <f t="shared" si="10"/>
        <v>-72.994112700926578</v>
      </c>
      <c r="P134" s="34">
        <f t="shared" si="11"/>
        <v>35.925746993237532</v>
      </c>
      <c r="Q134" s="29">
        <v>7.9</v>
      </c>
      <c r="R134" s="37">
        <v>0</v>
      </c>
      <c r="S134" s="36">
        <v>0</v>
      </c>
    </row>
    <row r="135" spans="1:19" s="27" customFormat="1" ht="19.899999999999999" customHeight="1">
      <c r="A135" s="15">
        <v>16122</v>
      </c>
      <c r="B135" s="16" t="s">
        <v>25</v>
      </c>
      <c r="C135" s="15" t="s">
        <v>229</v>
      </c>
      <c r="D135" s="15" t="s">
        <v>63</v>
      </c>
      <c r="E135" s="16">
        <v>142.5</v>
      </c>
      <c r="F135" s="16">
        <v>143</v>
      </c>
      <c r="G135" s="28">
        <f t="shared" si="8"/>
        <v>0.5</v>
      </c>
      <c r="H135">
        <v>155</v>
      </c>
      <c r="I135" s="29">
        <v>8.5</v>
      </c>
      <c r="J135" s="30">
        <v>0.29099999999999998</v>
      </c>
      <c r="K135" s="31">
        <v>6.6000000000000003E-2</v>
      </c>
      <c r="L135" s="32">
        <v>0.28599999999999998</v>
      </c>
      <c r="M135" s="33">
        <f t="shared" si="9"/>
        <v>2.0196000000000001</v>
      </c>
      <c r="N135" s="33">
        <v>21.860104443071222</v>
      </c>
      <c r="O135" s="33">
        <f t="shared" si="10"/>
        <v>-19.840504443071222</v>
      </c>
      <c r="P135" s="34">
        <f t="shared" si="11"/>
        <v>10.823977244539128</v>
      </c>
      <c r="Q135" s="29">
        <v>7.9</v>
      </c>
      <c r="R135" s="37">
        <v>0</v>
      </c>
      <c r="S135" s="36">
        <v>0</v>
      </c>
    </row>
    <row r="136" spans="1:19" s="27" customFormat="1" ht="19.899999999999999" customHeight="1">
      <c r="A136" s="15">
        <v>16121</v>
      </c>
      <c r="B136" s="16" t="s">
        <v>25</v>
      </c>
      <c r="C136" s="15" t="s">
        <v>230</v>
      </c>
      <c r="D136" s="15" t="s">
        <v>63</v>
      </c>
      <c r="E136" s="16">
        <v>142</v>
      </c>
      <c r="F136" s="16">
        <v>142.5</v>
      </c>
      <c r="G136" s="28">
        <f t="shared" si="8"/>
        <v>0.5</v>
      </c>
      <c r="H136">
        <v>50</v>
      </c>
      <c r="I136" s="29">
        <v>8.4</v>
      </c>
      <c r="J136" s="30">
        <v>0.255</v>
      </c>
      <c r="K136" s="31">
        <v>5.4600000000000003E-2</v>
      </c>
      <c r="L136" s="32">
        <v>0.39</v>
      </c>
      <c r="M136" s="33">
        <f t="shared" si="9"/>
        <v>1.6707600000000002</v>
      </c>
      <c r="N136" s="33">
        <v>31.596110430715193</v>
      </c>
      <c r="O136" s="33">
        <f t="shared" si="10"/>
        <v>-29.925350430715191</v>
      </c>
      <c r="P136" s="34">
        <f t="shared" si="11"/>
        <v>18.911220301368949</v>
      </c>
      <c r="Q136" s="29">
        <v>8</v>
      </c>
      <c r="R136" s="37">
        <v>0</v>
      </c>
      <c r="S136" s="36">
        <v>0</v>
      </c>
    </row>
    <row r="137" spans="1:19" s="27" customFormat="1" ht="19.899999999999999" customHeight="1">
      <c r="A137" s="15">
        <v>16125</v>
      </c>
      <c r="B137" s="16" t="s">
        <v>25</v>
      </c>
      <c r="C137" s="15" t="s">
        <v>231</v>
      </c>
      <c r="D137" s="15" t="s">
        <v>63</v>
      </c>
      <c r="E137" s="16">
        <v>168</v>
      </c>
      <c r="F137" s="16">
        <v>168.5</v>
      </c>
      <c r="G137" s="28">
        <f t="shared" si="8"/>
        <v>0.5</v>
      </c>
      <c r="H137">
        <v>200</v>
      </c>
      <c r="I137" s="29">
        <v>8.3000000000000007</v>
      </c>
      <c r="J137" s="30">
        <v>0.51200000000000001</v>
      </c>
      <c r="K137" s="31">
        <v>5.0900000000000001E-2</v>
      </c>
      <c r="L137" s="32">
        <v>0.33400000000000002</v>
      </c>
      <c r="M137" s="33">
        <f t="shared" si="9"/>
        <v>1.5575400000000001</v>
      </c>
      <c r="N137" s="33">
        <v>31.897370064875346</v>
      </c>
      <c r="O137" s="33">
        <f t="shared" si="10"/>
        <v>-30.339830064875347</v>
      </c>
      <c r="P137" s="34">
        <f t="shared" si="11"/>
        <v>20.479326415292924</v>
      </c>
      <c r="Q137" s="29">
        <v>7.7</v>
      </c>
      <c r="R137" s="37">
        <v>0</v>
      </c>
      <c r="S137" s="36">
        <v>0</v>
      </c>
    </row>
    <row r="138" spans="1:19" s="27" customFormat="1" ht="19.899999999999999" customHeight="1">
      <c r="A138" s="15">
        <v>16147</v>
      </c>
      <c r="B138" s="16" t="s">
        <v>25</v>
      </c>
      <c r="C138" s="15" t="s">
        <v>232</v>
      </c>
      <c r="D138" s="15" t="s">
        <v>27</v>
      </c>
      <c r="E138" s="16">
        <v>526</v>
      </c>
      <c r="F138" s="16">
        <v>527</v>
      </c>
      <c r="G138" s="28">
        <f t="shared" si="8"/>
        <v>1</v>
      </c>
      <c r="H138">
        <v>100</v>
      </c>
      <c r="I138" s="29">
        <v>7.9</v>
      </c>
      <c r="J138" s="30">
        <v>0.313</v>
      </c>
      <c r="K138" s="31">
        <v>4.4999999999999998E-2</v>
      </c>
      <c r="L138" s="32">
        <v>0.184</v>
      </c>
      <c r="M138" s="33">
        <f t="shared" si="9"/>
        <v>1.377</v>
      </c>
      <c r="N138" s="33">
        <v>22.943933737636051</v>
      </c>
      <c r="O138" s="33">
        <f t="shared" si="10"/>
        <v>-21.566933737636052</v>
      </c>
      <c r="P138" s="34">
        <f t="shared" si="11"/>
        <v>16.66226124737549</v>
      </c>
      <c r="Q138" s="29">
        <v>8.3000000000000007</v>
      </c>
      <c r="R138" s="37">
        <v>0</v>
      </c>
      <c r="S138" s="36">
        <v>0</v>
      </c>
    </row>
    <row r="139" spans="1:19" s="27" customFormat="1" ht="19.899999999999999" customHeight="1">
      <c r="A139" s="15">
        <v>16296</v>
      </c>
      <c r="B139" s="16" t="s">
        <v>56</v>
      </c>
      <c r="C139" s="15" t="s">
        <v>233</v>
      </c>
      <c r="D139" s="15" t="s">
        <v>234</v>
      </c>
      <c r="E139" s="16">
        <v>279</v>
      </c>
      <c r="F139" s="16">
        <v>280</v>
      </c>
      <c r="G139" s="28">
        <f t="shared" si="8"/>
        <v>1</v>
      </c>
      <c r="H139">
        <v>100</v>
      </c>
      <c r="I139" s="29">
        <v>7.9</v>
      </c>
      <c r="J139" s="30">
        <v>0.22900000000000001</v>
      </c>
      <c r="K139" s="31">
        <v>8.6699999999999999E-2</v>
      </c>
      <c r="L139" s="32">
        <v>1.64</v>
      </c>
      <c r="M139" s="33">
        <f t="shared" si="9"/>
        <v>2.6530200000000002</v>
      </c>
      <c r="N139" s="33">
        <v>141.33010558359379</v>
      </c>
      <c r="O139" s="33">
        <f t="shared" si="10"/>
        <v>-138.67708558359379</v>
      </c>
      <c r="P139" s="34">
        <f t="shared" si="11"/>
        <v>53.271406014124956</v>
      </c>
      <c r="Q139" s="29">
        <v>7.9</v>
      </c>
      <c r="R139" s="37">
        <v>0</v>
      </c>
      <c r="S139" s="36">
        <v>0</v>
      </c>
    </row>
    <row r="140" spans="1:19" s="27" customFormat="1" ht="19.899999999999999" customHeight="1">
      <c r="A140" s="15">
        <v>16302</v>
      </c>
      <c r="B140" s="16" t="s">
        <v>56</v>
      </c>
      <c r="C140" s="15" t="s">
        <v>235</v>
      </c>
      <c r="D140" s="15" t="s">
        <v>83</v>
      </c>
      <c r="E140" s="16">
        <v>413</v>
      </c>
      <c r="F140" s="16">
        <v>414</v>
      </c>
      <c r="G140" s="28">
        <f t="shared" si="8"/>
        <v>1</v>
      </c>
      <c r="H140">
        <v>100</v>
      </c>
      <c r="I140" s="29">
        <v>8.3000000000000007</v>
      </c>
      <c r="J140" s="30">
        <v>0.28799999999999998</v>
      </c>
      <c r="K140" s="31">
        <v>0.97899999999999998</v>
      </c>
      <c r="L140" s="32">
        <v>1.43</v>
      </c>
      <c r="M140" s="33">
        <f t="shared" si="9"/>
        <v>29.9574</v>
      </c>
      <c r="N140" s="33">
        <v>45.481230786209657</v>
      </c>
      <c r="O140" s="33">
        <f t="shared" si="10"/>
        <v>-15.523830786209658</v>
      </c>
      <c r="P140" s="34">
        <f t="shared" si="11"/>
        <v>1.5181968657563627</v>
      </c>
      <c r="Q140" s="29">
        <v>7.5</v>
      </c>
      <c r="R140" s="35">
        <v>0</v>
      </c>
      <c r="S140" s="36">
        <v>0</v>
      </c>
    </row>
    <row r="141" spans="1:19" s="27" customFormat="1" ht="19.899999999999999" customHeight="1">
      <c r="A141" s="15">
        <v>16151</v>
      </c>
      <c r="B141" s="16" t="s">
        <v>25</v>
      </c>
      <c r="C141" s="15" t="s">
        <v>236</v>
      </c>
      <c r="D141" s="15" t="s">
        <v>237</v>
      </c>
      <c r="E141" s="16">
        <v>619</v>
      </c>
      <c r="F141" s="16">
        <v>620</v>
      </c>
      <c r="G141" s="28">
        <f t="shared" si="8"/>
        <v>1</v>
      </c>
      <c r="H141">
        <v>15</v>
      </c>
      <c r="I141" s="29">
        <v>7.8</v>
      </c>
      <c r="J141" s="30">
        <v>0.41</v>
      </c>
      <c r="K141" s="31">
        <v>0.127</v>
      </c>
      <c r="L141" s="32">
        <v>0.5</v>
      </c>
      <c r="M141" s="33">
        <f t="shared" si="9"/>
        <v>3.8862000000000001</v>
      </c>
      <c r="N141" s="33">
        <v>49.141471524201599</v>
      </c>
      <c r="O141" s="33">
        <f t="shared" si="10"/>
        <v>-45.255271524201596</v>
      </c>
      <c r="P141" s="34">
        <f t="shared" si="11"/>
        <v>12.645121590294272</v>
      </c>
      <c r="Q141" s="29">
        <v>8.1999999999999993</v>
      </c>
      <c r="R141" s="37">
        <v>0</v>
      </c>
      <c r="S141" s="36">
        <v>0</v>
      </c>
    </row>
    <row r="142" spans="1:19" s="27" customFormat="1" ht="19.899999999999999" customHeight="1">
      <c r="A142" s="15">
        <v>16214</v>
      </c>
      <c r="B142" s="16" t="s">
        <v>118</v>
      </c>
      <c r="C142" s="15" t="s">
        <v>238</v>
      </c>
      <c r="D142" s="15" t="s">
        <v>239</v>
      </c>
      <c r="E142" s="16">
        <v>1149</v>
      </c>
      <c r="F142" s="16">
        <v>1150</v>
      </c>
      <c r="G142" s="28">
        <f t="shared" si="8"/>
        <v>1</v>
      </c>
      <c r="H142">
        <v>95</v>
      </c>
      <c r="I142" s="29">
        <v>8.4</v>
      </c>
      <c r="J142" s="30">
        <v>0.42099999999999999</v>
      </c>
      <c r="K142" s="31">
        <v>1.95</v>
      </c>
      <c r="L142" s="32">
        <v>0.56399999999999995</v>
      </c>
      <c r="M142" s="33">
        <f t="shared" si="9"/>
        <v>59.67</v>
      </c>
      <c r="N142" s="33">
        <v>62.870995392692599</v>
      </c>
      <c r="O142" s="33">
        <f t="shared" si="10"/>
        <v>-3.2009953926925974</v>
      </c>
      <c r="P142" s="34">
        <f t="shared" si="11"/>
        <v>1.0536449705495659</v>
      </c>
      <c r="Q142" s="29">
        <v>7.7</v>
      </c>
      <c r="R142" s="35">
        <v>0</v>
      </c>
      <c r="S142" s="36">
        <v>0</v>
      </c>
    </row>
    <row r="143" spans="1:19" s="27" customFormat="1" ht="19.899999999999999" customHeight="1">
      <c r="A143" s="15">
        <v>16338</v>
      </c>
      <c r="B143" s="16" t="s">
        <v>56</v>
      </c>
      <c r="C143" s="15" t="s">
        <v>240</v>
      </c>
      <c r="D143" s="15" t="s">
        <v>241</v>
      </c>
      <c r="E143" s="16">
        <v>1033</v>
      </c>
      <c r="F143" s="16">
        <v>1034</v>
      </c>
      <c r="G143" s="28">
        <f t="shared" si="8"/>
        <v>1</v>
      </c>
      <c r="H143">
        <v>4000</v>
      </c>
      <c r="I143" s="29">
        <v>7.7</v>
      </c>
      <c r="J143" s="30">
        <v>0.41599999999999998</v>
      </c>
      <c r="K143" s="31">
        <v>1.76</v>
      </c>
      <c r="L143" s="32">
        <v>0.16200000000000001</v>
      </c>
      <c r="M143" s="33">
        <f t="shared" si="9"/>
        <v>53.856000000000002</v>
      </c>
      <c r="N143" s="33">
        <v>21.251358601283613</v>
      </c>
      <c r="O143" s="38">
        <f t="shared" si="10"/>
        <v>32.604641398716389</v>
      </c>
      <c r="P143" s="34">
        <f t="shared" si="11"/>
        <v>0.39459593362454715</v>
      </c>
      <c r="Q143" s="29">
        <v>2.7</v>
      </c>
      <c r="R143" s="37">
        <v>17.2</v>
      </c>
      <c r="S143" s="36">
        <v>29.4</v>
      </c>
    </row>
    <row r="144" spans="1:19" s="27" customFormat="1" ht="19.899999999999999" customHeight="1">
      <c r="A144" s="15">
        <v>16189</v>
      </c>
      <c r="B144" s="16" t="s">
        <v>46</v>
      </c>
      <c r="C144" s="15" t="s">
        <v>242</v>
      </c>
      <c r="D144" s="15" t="s">
        <v>111</v>
      </c>
      <c r="E144" s="16">
        <v>193</v>
      </c>
      <c r="F144" s="16">
        <v>194</v>
      </c>
      <c r="G144" s="28">
        <f t="shared" si="8"/>
        <v>1</v>
      </c>
      <c r="H144">
        <v>55</v>
      </c>
      <c r="I144" s="29">
        <v>7.7</v>
      </c>
      <c r="J144" s="30">
        <v>0.33400000000000002</v>
      </c>
      <c r="K144" s="31">
        <v>0.311</v>
      </c>
      <c r="L144" s="32">
        <v>0.189</v>
      </c>
      <c r="M144" s="33">
        <f t="shared" si="9"/>
        <v>9.5166000000000004</v>
      </c>
      <c r="N144" s="33">
        <v>20.556251870291746</v>
      </c>
      <c r="O144" s="33">
        <f t="shared" si="10"/>
        <v>-11.039651870291745</v>
      </c>
      <c r="P144" s="34">
        <f t="shared" si="11"/>
        <v>2.160041597870221</v>
      </c>
      <c r="Q144" s="29">
        <v>7.9</v>
      </c>
      <c r="R144" s="37">
        <v>0</v>
      </c>
      <c r="S144" s="36">
        <v>0</v>
      </c>
    </row>
    <row r="145" spans="1:19" s="27" customFormat="1" ht="19.899999999999999" customHeight="1">
      <c r="A145" s="15">
        <v>16168</v>
      </c>
      <c r="B145" s="16" t="s">
        <v>71</v>
      </c>
      <c r="C145" s="15" t="s">
        <v>243</v>
      </c>
      <c r="D145" s="15" t="s">
        <v>73</v>
      </c>
      <c r="E145" s="16">
        <v>26</v>
      </c>
      <c r="F145" s="16">
        <v>27</v>
      </c>
      <c r="G145" s="28">
        <f t="shared" si="8"/>
        <v>1</v>
      </c>
      <c r="H145">
        <v>90</v>
      </c>
      <c r="I145" s="29">
        <v>8.5</v>
      </c>
      <c r="J145" s="30">
        <v>0.47599999999999998</v>
      </c>
      <c r="K145" s="31">
        <v>4.87</v>
      </c>
      <c r="L145" s="32">
        <v>3.54</v>
      </c>
      <c r="M145" s="33">
        <f t="shared" si="9"/>
        <v>149.02200000000002</v>
      </c>
      <c r="N145" s="33">
        <v>27.307010340295093</v>
      </c>
      <c r="O145" s="38">
        <f t="shared" si="10"/>
        <v>121.71498965970493</v>
      </c>
      <c r="P145" s="34">
        <f t="shared" si="11"/>
        <v>0.1832414699862778</v>
      </c>
      <c r="Q145" s="29">
        <v>2.6</v>
      </c>
      <c r="R145" s="37">
        <v>24.7</v>
      </c>
      <c r="S145" s="36">
        <v>49.7</v>
      </c>
    </row>
    <row r="146" spans="1:19" s="27" customFormat="1" ht="19.899999999999999" customHeight="1">
      <c r="A146" s="15">
        <v>16231</v>
      </c>
      <c r="B146" s="16" t="s">
        <v>19</v>
      </c>
      <c r="C146" s="15" t="s">
        <v>244</v>
      </c>
      <c r="D146" s="15" t="s">
        <v>130</v>
      </c>
      <c r="E146" s="16">
        <v>131</v>
      </c>
      <c r="F146" s="16">
        <v>131.5</v>
      </c>
      <c r="G146" s="28">
        <f t="shared" si="8"/>
        <v>0.5</v>
      </c>
      <c r="H146">
        <v>90</v>
      </c>
      <c r="I146" s="29">
        <v>7.2</v>
      </c>
      <c r="J146" s="30">
        <v>2.34</v>
      </c>
      <c r="K146" s="31">
        <v>7.72</v>
      </c>
      <c r="L146" s="32">
        <v>1.17</v>
      </c>
      <c r="M146" s="33">
        <f t="shared" si="9"/>
        <v>236.232</v>
      </c>
      <c r="N146" s="33">
        <v>44.800746368119448</v>
      </c>
      <c r="O146" s="38">
        <f t="shared" si="10"/>
        <v>191.43125363188057</v>
      </c>
      <c r="P146" s="34">
        <f t="shared" si="11"/>
        <v>0.18964723817314949</v>
      </c>
      <c r="Q146" s="29">
        <v>2.4</v>
      </c>
      <c r="R146" s="37">
        <v>35.299999999999997</v>
      </c>
      <c r="S146" s="36">
        <v>61.7</v>
      </c>
    </row>
    <row r="147" spans="1:19" s="27" customFormat="1" ht="19.899999999999999" customHeight="1">
      <c r="A147" s="15">
        <v>16233</v>
      </c>
      <c r="B147" s="16" t="s">
        <v>19</v>
      </c>
      <c r="C147" s="15" t="s">
        <v>245</v>
      </c>
      <c r="D147" s="15" t="s">
        <v>130</v>
      </c>
      <c r="E147" s="16">
        <v>143.5</v>
      </c>
      <c r="F147" s="16">
        <v>144</v>
      </c>
      <c r="G147" s="28">
        <f t="shared" si="8"/>
        <v>0.5</v>
      </c>
      <c r="H147">
        <v>90</v>
      </c>
      <c r="I147" s="29">
        <v>7.1</v>
      </c>
      <c r="J147" s="30">
        <v>0.41199999999999998</v>
      </c>
      <c r="K147" s="31">
        <v>1.03</v>
      </c>
      <c r="L147" s="32">
        <v>0.85199999999999998</v>
      </c>
      <c r="M147" s="33">
        <f t="shared" si="9"/>
        <v>31.518000000000001</v>
      </c>
      <c r="N147" s="33">
        <v>28.487111006182587</v>
      </c>
      <c r="O147" s="40">
        <f t="shared" si="10"/>
        <v>3.0308889938174133</v>
      </c>
      <c r="P147" s="34">
        <f t="shared" si="11"/>
        <v>0.9038362524964334</v>
      </c>
      <c r="Q147" s="29">
        <v>7.4</v>
      </c>
      <c r="R147" s="35">
        <v>0</v>
      </c>
      <c r="S147" s="36">
        <v>0</v>
      </c>
    </row>
    <row r="148" spans="1:19" s="27" customFormat="1" ht="19.899999999999999" customHeight="1">
      <c r="A148" s="15">
        <v>16200</v>
      </c>
      <c r="B148" s="16" t="s">
        <v>46</v>
      </c>
      <c r="C148" s="15" t="s">
        <v>246</v>
      </c>
      <c r="D148" s="15" t="s">
        <v>247</v>
      </c>
      <c r="E148" s="16">
        <v>597</v>
      </c>
      <c r="F148" s="16">
        <v>598</v>
      </c>
      <c r="G148" s="28">
        <f t="shared" si="8"/>
        <v>1</v>
      </c>
      <c r="H148">
        <v>220</v>
      </c>
      <c r="I148" s="29">
        <v>7.9</v>
      </c>
      <c r="J148" s="30">
        <v>0.42099999999999999</v>
      </c>
      <c r="K148" s="31">
        <v>0.45100000000000001</v>
      </c>
      <c r="L148" s="32">
        <v>0.151</v>
      </c>
      <c r="M148" s="33">
        <f t="shared" si="9"/>
        <v>13.800600000000001</v>
      </c>
      <c r="N148" s="33">
        <v>19.074165949859985</v>
      </c>
      <c r="O148" s="33">
        <f t="shared" si="10"/>
        <v>-5.2735659498599841</v>
      </c>
      <c r="P148" s="34">
        <f t="shared" si="11"/>
        <v>1.3821258459675654</v>
      </c>
      <c r="Q148" s="29">
        <v>4.5</v>
      </c>
      <c r="R148" s="37">
        <v>0</v>
      </c>
      <c r="S148" s="36">
        <v>2</v>
      </c>
    </row>
    <row r="149" spans="1:19" s="27" customFormat="1" ht="19.899999999999999" customHeight="1">
      <c r="A149" s="15">
        <v>16110</v>
      </c>
      <c r="B149" s="16" t="s">
        <v>99</v>
      </c>
      <c r="C149" s="15" t="s">
        <v>248</v>
      </c>
      <c r="D149" s="15" t="s">
        <v>249</v>
      </c>
      <c r="E149" s="16">
        <v>791</v>
      </c>
      <c r="F149" s="16">
        <v>792</v>
      </c>
      <c r="G149" s="28">
        <f t="shared" si="8"/>
        <v>1</v>
      </c>
      <c r="H149">
        <v>130</v>
      </c>
      <c r="I149" s="29">
        <v>8</v>
      </c>
      <c r="J149" s="30">
        <v>0.253</v>
      </c>
      <c r="K149" s="31">
        <v>4.2900000000000001E-2</v>
      </c>
      <c r="L149" s="32">
        <v>0.29799999999999999</v>
      </c>
      <c r="M149" s="33">
        <f t="shared" si="9"/>
        <v>1.31274</v>
      </c>
      <c r="N149" s="33">
        <v>29.556898069642077</v>
      </c>
      <c r="O149" s="33">
        <f t="shared" si="10"/>
        <v>-28.244158069642076</v>
      </c>
      <c r="P149" s="34">
        <f t="shared" si="11"/>
        <v>22.515424280239863</v>
      </c>
      <c r="Q149" s="29">
        <v>8.5</v>
      </c>
      <c r="R149" s="37">
        <v>0</v>
      </c>
      <c r="S149" s="36">
        <v>0</v>
      </c>
    </row>
    <row r="150" spans="1:19" s="27" customFormat="1" ht="19.899999999999999" customHeight="1">
      <c r="A150" s="15">
        <v>16141</v>
      </c>
      <c r="B150" s="16" t="s">
        <v>25</v>
      </c>
      <c r="C150" s="15" t="s">
        <v>250</v>
      </c>
      <c r="D150" s="15" t="s">
        <v>251</v>
      </c>
      <c r="E150" s="16">
        <v>346</v>
      </c>
      <c r="F150" s="16">
        <v>347</v>
      </c>
      <c r="G150" s="28">
        <f t="shared" si="8"/>
        <v>1</v>
      </c>
      <c r="H150">
        <v>2.5</v>
      </c>
      <c r="I150" s="29">
        <v>8.3000000000000007</v>
      </c>
      <c r="J150" s="30">
        <v>0.41499999999999998</v>
      </c>
      <c r="K150" s="31">
        <v>0.86799999999999999</v>
      </c>
      <c r="L150" s="32">
        <v>0.625</v>
      </c>
      <c r="M150" s="33">
        <f t="shared" si="9"/>
        <v>26.5608</v>
      </c>
      <c r="N150" s="33">
        <v>69.056417055206126</v>
      </c>
      <c r="O150" s="33">
        <f t="shared" si="10"/>
        <v>-42.495617055206125</v>
      </c>
      <c r="P150" s="34">
        <f t="shared" si="11"/>
        <v>2.5999373910125496</v>
      </c>
      <c r="Q150" s="29">
        <v>8</v>
      </c>
      <c r="R150" s="37">
        <v>0</v>
      </c>
      <c r="S150" s="36">
        <v>0</v>
      </c>
    </row>
    <row r="151" spans="1:19" s="27" customFormat="1" ht="19.899999999999999" customHeight="1">
      <c r="A151" s="15">
        <v>16166</v>
      </c>
      <c r="B151" s="16" t="s">
        <v>53</v>
      </c>
      <c r="C151" s="15" t="s">
        <v>252</v>
      </c>
      <c r="D151" s="15" t="s">
        <v>253</v>
      </c>
      <c r="E151" s="16">
        <v>440</v>
      </c>
      <c r="F151" s="16">
        <v>441</v>
      </c>
      <c r="G151" s="28">
        <f t="shared" si="8"/>
        <v>1</v>
      </c>
      <c r="H151">
        <v>200</v>
      </c>
      <c r="I151" s="29">
        <v>8.3000000000000007</v>
      </c>
      <c r="J151" s="30">
        <v>0.224</v>
      </c>
      <c r="K151" s="31">
        <v>9.9599999999999994E-2</v>
      </c>
      <c r="L151" s="32">
        <v>0.152</v>
      </c>
      <c r="M151" s="33">
        <f t="shared" si="9"/>
        <v>3.0477599999999998</v>
      </c>
      <c r="N151" s="33">
        <v>21.495172784791993</v>
      </c>
      <c r="O151" s="33">
        <f t="shared" si="10"/>
        <v>-18.447412784791993</v>
      </c>
      <c r="P151" s="34">
        <f t="shared" si="11"/>
        <v>7.0527773790560921</v>
      </c>
      <c r="Q151" s="29">
        <v>7.3</v>
      </c>
      <c r="R151" s="37">
        <v>0</v>
      </c>
      <c r="S151" s="36">
        <v>0</v>
      </c>
    </row>
    <row r="152" spans="1:19" s="27" customFormat="1" ht="19.899999999999999" customHeight="1">
      <c r="A152" s="15">
        <v>16257</v>
      </c>
      <c r="B152" s="16" t="s">
        <v>19</v>
      </c>
      <c r="C152" s="15" t="s">
        <v>254</v>
      </c>
      <c r="D152" s="15" t="s">
        <v>66</v>
      </c>
      <c r="E152" s="16">
        <v>672</v>
      </c>
      <c r="F152" s="16">
        <v>673</v>
      </c>
      <c r="G152" s="28">
        <f t="shared" si="8"/>
        <v>1</v>
      </c>
      <c r="H152">
        <v>80</v>
      </c>
      <c r="I152" s="29">
        <v>8.6</v>
      </c>
      <c r="J152" s="30">
        <v>0.376</v>
      </c>
      <c r="K152" s="31">
        <v>1.7</v>
      </c>
      <c r="L152" s="32">
        <v>0.67700000000000005</v>
      </c>
      <c r="M152" s="33">
        <f t="shared" si="9"/>
        <v>52.02</v>
      </c>
      <c r="N152" s="33">
        <v>66.25301874449741</v>
      </c>
      <c r="O152" s="33">
        <f t="shared" si="10"/>
        <v>-14.233018744497407</v>
      </c>
      <c r="P152" s="34">
        <f t="shared" si="11"/>
        <v>1.2736066655997194</v>
      </c>
      <c r="Q152" s="29">
        <v>7.9</v>
      </c>
      <c r="R152" s="35">
        <v>0</v>
      </c>
      <c r="S152" s="36">
        <v>0</v>
      </c>
    </row>
    <row r="153" spans="1:19" s="27" customFormat="1" ht="19.899999999999999" customHeight="1">
      <c r="A153" s="15">
        <v>16143</v>
      </c>
      <c r="B153" s="16" t="s">
        <v>25</v>
      </c>
      <c r="C153" s="15" t="s">
        <v>255</v>
      </c>
      <c r="D153" s="15" t="s">
        <v>251</v>
      </c>
      <c r="E153" s="16">
        <v>424</v>
      </c>
      <c r="F153" s="16">
        <v>425</v>
      </c>
      <c r="G153" s="28">
        <f t="shared" si="8"/>
        <v>1</v>
      </c>
      <c r="H153">
        <v>2.5</v>
      </c>
      <c r="I153" s="29">
        <v>8.1999999999999993</v>
      </c>
      <c r="J153" s="30">
        <v>0.315</v>
      </c>
      <c r="K153" s="31">
        <v>4.1599999999999998E-2</v>
      </c>
      <c r="L153" s="32">
        <v>0.28499999999999998</v>
      </c>
      <c r="M153" s="33">
        <f t="shared" si="9"/>
        <v>1.2729600000000001</v>
      </c>
      <c r="N153" s="33">
        <v>15.504108392547574</v>
      </c>
      <c r="O153" s="33">
        <f t="shared" si="10"/>
        <v>-14.231148392547574</v>
      </c>
      <c r="P153" s="34">
        <f t="shared" si="11"/>
        <v>12.179572329489986</v>
      </c>
      <c r="Q153" s="29">
        <v>7.9</v>
      </c>
      <c r="R153" s="37">
        <v>0</v>
      </c>
      <c r="S153" s="36">
        <v>0</v>
      </c>
    </row>
    <row r="154" spans="1:19" s="27" customFormat="1" ht="19.899999999999999" customHeight="1">
      <c r="A154" s="15">
        <v>16118</v>
      </c>
      <c r="B154" s="16" t="s">
        <v>25</v>
      </c>
      <c r="C154" s="15" t="s">
        <v>256</v>
      </c>
      <c r="D154" s="15" t="s">
        <v>45</v>
      </c>
      <c r="E154" s="16">
        <v>98.5</v>
      </c>
      <c r="F154" s="16">
        <v>99</v>
      </c>
      <c r="G154" s="28">
        <f t="shared" si="8"/>
        <v>0.5</v>
      </c>
      <c r="H154">
        <v>75</v>
      </c>
      <c r="I154" s="29">
        <v>8.1999999999999993</v>
      </c>
      <c r="J154" s="30">
        <v>0.32900000000000001</v>
      </c>
      <c r="K154" s="31">
        <v>0.158</v>
      </c>
      <c r="L154" s="32">
        <v>3.56</v>
      </c>
      <c r="M154" s="33">
        <f t="shared" si="9"/>
        <v>4.8348000000000004</v>
      </c>
      <c r="N154" s="33">
        <v>288.28277371518698</v>
      </c>
      <c r="O154" s="33">
        <f t="shared" si="10"/>
        <v>-283.447973715187</v>
      </c>
      <c r="P154" s="34">
        <f t="shared" si="11"/>
        <v>59.62661820865123</v>
      </c>
      <c r="Q154" s="29">
        <v>7.8</v>
      </c>
      <c r="R154" s="37">
        <v>0</v>
      </c>
      <c r="S154" s="36">
        <v>0</v>
      </c>
    </row>
    <row r="155" spans="1:19" s="27" customFormat="1" ht="19.899999999999999" customHeight="1">
      <c r="A155" s="15">
        <v>16218</v>
      </c>
      <c r="B155" s="16" t="s">
        <v>28</v>
      </c>
      <c r="C155" s="15" t="s">
        <v>257</v>
      </c>
      <c r="D155" s="15" t="s">
        <v>105</v>
      </c>
      <c r="E155" s="16">
        <v>63</v>
      </c>
      <c r="F155" s="16">
        <v>63.5</v>
      </c>
      <c r="G155" s="28">
        <f t="shared" si="8"/>
        <v>0.5</v>
      </c>
      <c r="H155">
        <v>75</v>
      </c>
      <c r="I155" s="29">
        <v>8.1999999999999993</v>
      </c>
      <c r="J155" s="30">
        <v>0.255</v>
      </c>
      <c r="K155" s="31">
        <v>0.82099999999999995</v>
      </c>
      <c r="L155" s="32">
        <v>0.24</v>
      </c>
      <c r="M155" s="33">
        <f t="shared" si="9"/>
        <v>25.122599999999998</v>
      </c>
      <c r="N155" s="33">
        <v>15.730487164919618</v>
      </c>
      <c r="O155" s="38">
        <f t="shared" si="10"/>
        <v>9.3921128350803809</v>
      </c>
      <c r="P155" s="34">
        <f t="shared" si="11"/>
        <v>0.62614885262351905</v>
      </c>
      <c r="Q155" s="29">
        <v>3</v>
      </c>
      <c r="R155" s="37">
        <v>10</v>
      </c>
      <c r="S155" s="36">
        <v>18.600000000000001</v>
      </c>
    </row>
    <row r="156" spans="1:19" s="27" customFormat="1" ht="19.899999999999999" customHeight="1">
      <c r="A156" s="15">
        <v>16221</v>
      </c>
      <c r="B156" s="16" t="s">
        <v>28</v>
      </c>
      <c r="C156" s="15" t="s">
        <v>258</v>
      </c>
      <c r="D156" s="15" t="s">
        <v>259</v>
      </c>
      <c r="E156" s="16">
        <v>146</v>
      </c>
      <c r="F156" s="16">
        <v>146.5</v>
      </c>
      <c r="G156" s="28">
        <f t="shared" si="8"/>
        <v>0.5</v>
      </c>
      <c r="H156">
        <v>75</v>
      </c>
      <c r="I156" s="29">
        <v>8</v>
      </c>
      <c r="J156" s="30">
        <v>0.246</v>
      </c>
      <c r="K156" s="31">
        <v>0.57999999999999996</v>
      </c>
      <c r="L156" s="32">
        <v>0.30499999999999999</v>
      </c>
      <c r="M156" s="33">
        <f t="shared" si="9"/>
        <v>17.748000000000001</v>
      </c>
      <c r="N156" s="33">
        <v>12.891373455518497</v>
      </c>
      <c r="O156" s="33">
        <f t="shared" si="10"/>
        <v>4.8566265444815038</v>
      </c>
      <c r="P156" s="34">
        <f t="shared" si="11"/>
        <v>0.72635640384936306</v>
      </c>
      <c r="Q156" s="29">
        <v>3.4</v>
      </c>
      <c r="R156" s="37">
        <v>3.2</v>
      </c>
      <c r="S156" s="36">
        <v>9.1999999999999993</v>
      </c>
    </row>
    <row r="157" spans="1:19" s="27" customFormat="1" ht="19.899999999999999" customHeight="1">
      <c r="A157" s="15">
        <v>16258</v>
      </c>
      <c r="B157" s="16" t="s">
        <v>19</v>
      </c>
      <c r="C157" s="15" t="s">
        <v>260</v>
      </c>
      <c r="D157" s="15" t="s">
        <v>66</v>
      </c>
      <c r="E157" s="16">
        <v>673</v>
      </c>
      <c r="F157" s="16">
        <v>674</v>
      </c>
      <c r="G157" s="28">
        <f t="shared" si="8"/>
        <v>1</v>
      </c>
      <c r="H157">
        <v>100</v>
      </c>
      <c r="I157" s="29">
        <v>8.4</v>
      </c>
      <c r="J157" s="30">
        <v>0.38800000000000001</v>
      </c>
      <c r="K157" s="31">
        <v>1.32</v>
      </c>
      <c r="L157" s="32">
        <v>0.873</v>
      </c>
      <c r="M157" s="33">
        <f t="shared" si="9"/>
        <v>40.392000000000003</v>
      </c>
      <c r="N157" s="33">
        <v>84.402785258012699</v>
      </c>
      <c r="O157" s="33">
        <f t="shared" si="10"/>
        <v>-44.010785258012696</v>
      </c>
      <c r="P157" s="34">
        <f t="shared" si="11"/>
        <v>2.0895916334425801</v>
      </c>
      <c r="Q157" s="29">
        <v>8.1999999999999993</v>
      </c>
      <c r="R157" s="37">
        <v>0</v>
      </c>
      <c r="S157" s="36">
        <v>0</v>
      </c>
    </row>
    <row r="158" spans="1:19" s="27" customFormat="1" ht="19.899999999999999" customHeight="1">
      <c r="A158" s="15">
        <v>16213</v>
      </c>
      <c r="B158" s="16" t="s">
        <v>118</v>
      </c>
      <c r="C158" s="15" t="s">
        <v>261</v>
      </c>
      <c r="D158" s="15" t="s">
        <v>239</v>
      </c>
      <c r="E158" s="16">
        <v>1142</v>
      </c>
      <c r="F158" s="16">
        <v>1143</v>
      </c>
      <c r="G158" s="28">
        <f t="shared" si="8"/>
        <v>1</v>
      </c>
      <c r="H158">
        <v>920</v>
      </c>
      <c r="I158" s="29">
        <v>8.6</v>
      </c>
      <c r="J158" s="30">
        <v>0.23100000000000001</v>
      </c>
      <c r="K158" s="31">
        <v>1.75</v>
      </c>
      <c r="L158" s="32">
        <v>0.26500000000000001</v>
      </c>
      <c r="M158" s="33">
        <f t="shared" si="9"/>
        <v>53.550000000000004</v>
      </c>
      <c r="N158" s="33">
        <v>29.25413205387952</v>
      </c>
      <c r="O158" s="38">
        <f t="shared" si="10"/>
        <v>24.295867946120485</v>
      </c>
      <c r="P158" s="34">
        <f t="shared" si="11"/>
        <v>0.54629564993239066</v>
      </c>
      <c r="Q158" s="29">
        <v>3</v>
      </c>
      <c r="R158" s="37">
        <v>11.7</v>
      </c>
      <c r="S158" s="36">
        <v>22.2</v>
      </c>
    </row>
    <row r="159" spans="1:19" s="27" customFormat="1" ht="19.899999999999999" customHeight="1">
      <c r="A159" s="15">
        <v>16326</v>
      </c>
      <c r="B159" s="16" t="s">
        <v>22</v>
      </c>
      <c r="C159" s="15" t="s">
        <v>262</v>
      </c>
      <c r="D159" s="15" t="s">
        <v>24</v>
      </c>
      <c r="E159" s="16">
        <v>209</v>
      </c>
      <c r="F159" s="16">
        <v>210</v>
      </c>
      <c r="G159" s="28">
        <f t="shared" si="8"/>
        <v>1</v>
      </c>
      <c r="H159">
        <v>625</v>
      </c>
      <c r="I159" s="29">
        <v>7.9</v>
      </c>
      <c r="J159" s="30">
        <v>0.43099999999999999</v>
      </c>
      <c r="K159" s="31">
        <v>1.98</v>
      </c>
      <c r="L159" s="32">
        <v>1.88</v>
      </c>
      <c r="M159" s="33">
        <f t="shared" si="9"/>
        <v>60.588000000000001</v>
      </c>
      <c r="N159" s="33">
        <v>136.10971731957062</v>
      </c>
      <c r="O159" s="33">
        <f t="shared" si="10"/>
        <v>-75.521717319570627</v>
      </c>
      <c r="P159" s="34">
        <f t="shared" si="11"/>
        <v>2.2464797867493664</v>
      </c>
      <c r="Q159" s="29">
        <v>7.5</v>
      </c>
      <c r="R159" s="37">
        <v>0</v>
      </c>
      <c r="S159" s="36">
        <v>0</v>
      </c>
    </row>
    <row r="160" spans="1:19" s="27" customFormat="1" ht="19.899999999999999" customHeight="1">
      <c r="A160" s="15">
        <v>16142</v>
      </c>
      <c r="B160" s="16" t="s">
        <v>25</v>
      </c>
      <c r="C160" s="15" t="s">
        <v>263</v>
      </c>
      <c r="D160" s="15" t="s">
        <v>251</v>
      </c>
      <c r="E160" s="16">
        <v>361</v>
      </c>
      <c r="F160" s="16">
        <v>362</v>
      </c>
      <c r="G160" s="28">
        <f t="shared" si="8"/>
        <v>1</v>
      </c>
      <c r="H160">
        <v>2.5</v>
      </c>
      <c r="I160" s="29">
        <v>7.7</v>
      </c>
      <c r="J160" s="30">
        <v>0.61199999999999999</v>
      </c>
      <c r="K160" s="31">
        <v>0.187</v>
      </c>
      <c r="L160" s="32">
        <v>0.23400000000000001</v>
      </c>
      <c r="M160" s="33">
        <f t="shared" si="9"/>
        <v>5.7222</v>
      </c>
      <c r="N160" s="33">
        <v>30.41346066439117</v>
      </c>
      <c r="O160" s="33">
        <f t="shared" si="10"/>
        <v>-24.691260664391169</v>
      </c>
      <c r="P160" s="34">
        <f t="shared" si="11"/>
        <v>5.3149943490949587</v>
      </c>
      <c r="Q160" s="29">
        <v>7.6</v>
      </c>
      <c r="R160" s="37">
        <v>0</v>
      </c>
      <c r="S160" s="36">
        <v>0</v>
      </c>
    </row>
    <row r="161" spans="1:19" s="27" customFormat="1" ht="19.899999999999999" customHeight="1">
      <c r="A161" s="15">
        <v>16239</v>
      </c>
      <c r="B161" s="16" t="s">
        <v>19</v>
      </c>
      <c r="C161" s="15" t="s">
        <v>264</v>
      </c>
      <c r="D161" s="15" t="s">
        <v>125</v>
      </c>
      <c r="E161" s="16">
        <v>211</v>
      </c>
      <c r="F161" s="16">
        <v>211.5</v>
      </c>
      <c r="G161" s="28">
        <f t="shared" si="8"/>
        <v>0.5</v>
      </c>
      <c r="H161">
        <v>1500</v>
      </c>
      <c r="I161" s="29">
        <v>8.1999999999999993</v>
      </c>
      <c r="J161" s="30">
        <v>0.42299999999999999</v>
      </c>
      <c r="K161" s="31">
        <v>1.71</v>
      </c>
      <c r="L161" s="32">
        <v>1.88</v>
      </c>
      <c r="M161" s="33">
        <f t="shared" si="9"/>
        <v>52.326000000000001</v>
      </c>
      <c r="N161" s="33">
        <v>28.229196788041918</v>
      </c>
      <c r="O161" s="38">
        <f t="shared" si="10"/>
        <v>24.096803211958083</v>
      </c>
      <c r="P161" s="34">
        <f t="shared" si="11"/>
        <v>0.53948700049768605</v>
      </c>
      <c r="Q161" s="29">
        <v>2.9</v>
      </c>
      <c r="R161" s="37">
        <v>12.2</v>
      </c>
      <c r="S161" s="36">
        <v>24.7</v>
      </c>
    </row>
    <row r="162" spans="1:19" s="27" customFormat="1" ht="19.899999999999999" customHeight="1">
      <c r="A162" s="15">
        <v>16288</v>
      </c>
      <c r="B162" s="16" t="s">
        <v>31</v>
      </c>
      <c r="C162" s="15" t="s">
        <v>265</v>
      </c>
      <c r="D162" s="15" t="s">
        <v>60</v>
      </c>
      <c r="E162" s="16">
        <v>679</v>
      </c>
      <c r="F162" s="16">
        <v>680</v>
      </c>
      <c r="G162" s="28">
        <f t="shared" si="8"/>
        <v>1</v>
      </c>
      <c r="H162">
        <v>2830</v>
      </c>
      <c r="I162" s="29">
        <v>7.9</v>
      </c>
      <c r="J162" s="30">
        <v>0.31900000000000001</v>
      </c>
      <c r="K162" s="31">
        <v>0.53700000000000003</v>
      </c>
      <c r="L162" s="32">
        <v>0.13700000000000001</v>
      </c>
      <c r="M162" s="33">
        <f t="shared" si="9"/>
        <v>16.432200000000002</v>
      </c>
      <c r="N162" s="33">
        <v>22.79305574228356</v>
      </c>
      <c r="O162" s="38">
        <f t="shared" si="10"/>
        <v>-6.3608557422835581</v>
      </c>
      <c r="P162" s="34">
        <f t="shared" si="11"/>
        <v>1.3870970254916297</v>
      </c>
      <c r="Q162" s="29">
        <v>4.2</v>
      </c>
      <c r="R162" s="39">
        <v>2.4</v>
      </c>
      <c r="S162" s="36">
        <v>6.9</v>
      </c>
    </row>
    <row r="163" spans="1:19" s="27" customFormat="1" ht="19.899999999999999" customHeight="1">
      <c r="A163" s="15">
        <v>16319</v>
      </c>
      <c r="B163" s="16" t="s">
        <v>22</v>
      </c>
      <c r="C163" s="15" t="s">
        <v>266</v>
      </c>
      <c r="D163" s="15" t="s">
        <v>35</v>
      </c>
      <c r="E163" s="16">
        <v>95</v>
      </c>
      <c r="F163" s="16">
        <v>96</v>
      </c>
      <c r="G163" s="28">
        <f t="shared" si="8"/>
        <v>1</v>
      </c>
      <c r="H163">
        <v>30</v>
      </c>
      <c r="I163" s="29">
        <v>8.4</v>
      </c>
      <c r="J163" s="30">
        <v>0.33200000000000002</v>
      </c>
      <c r="K163" s="31">
        <v>0.84599999999999997</v>
      </c>
      <c r="L163" s="32">
        <v>0.42699999999999999</v>
      </c>
      <c r="M163" s="33">
        <f t="shared" si="9"/>
        <v>25.887599999999999</v>
      </c>
      <c r="N163" s="33">
        <v>67.296237835613184</v>
      </c>
      <c r="O163" s="33">
        <f t="shared" si="10"/>
        <v>-41.408637835613185</v>
      </c>
      <c r="P163" s="34">
        <f t="shared" si="11"/>
        <v>2.5995549156975999</v>
      </c>
      <c r="Q163" s="29">
        <v>7.8</v>
      </c>
      <c r="R163" s="37">
        <v>0</v>
      </c>
      <c r="S163" s="36">
        <v>0</v>
      </c>
    </row>
    <row r="164" spans="1:19" s="27" customFormat="1" ht="19.899999999999999" customHeight="1">
      <c r="A164" s="15">
        <v>16230</v>
      </c>
      <c r="B164" s="16" t="s">
        <v>19</v>
      </c>
      <c r="C164" s="15" t="s">
        <v>267</v>
      </c>
      <c r="D164" s="15" t="s">
        <v>130</v>
      </c>
      <c r="E164" s="16">
        <v>129</v>
      </c>
      <c r="F164" s="16">
        <v>129.5</v>
      </c>
      <c r="G164" s="28">
        <f t="shared" si="8"/>
        <v>0.5</v>
      </c>
      <c r="H164">
        <v>30</v>
      </c>
      <c r="I164" s="29">
        <v>7.8</v>
      </c>
      <c r="J164" s="30">
        <v>0.81200000000000006</v>
      </c>
      <c r="K164" s="31">
        <v>1.58</v>
      </c>
      <c r="L164" s="32">
        <v>0.72099999999999997</v>
      </c>
      <c r="M164" s="33">
        <f t="shared" si="9"/>
        <v>48.348000000000006</v>
      </c>
      <c r="N164" s="33">
        <v>9.7178058747080787</v>
      </c>
      <c r="O164" s="38">
        <f t="shared" si="10"/>
        <v>38.630194125291929</v>
      </c>
      <c r="P164" s="34">
        <f t="shared" si="11"/>
        <v>0.20099706036874487</v>
      </c>
      <c r="Q164" s="29">
        <v>2.5</v>
      </c>
      <c r="R164" s="37">
        <v>27.9</v>
      </c>
      <c r="S164" s="36">
        <v>35.700000000000003</v>
      </c>
    </row>
    <row r="165" spans="1:19" s="27" customFormat="1" ht="19.899999999999999" customHeight="1">
      <c r="A165" s="15">
        <v>16100</v>
      </c>
      <c r="B165" s="16" t="s">
        <v>99</v>
      </c>
      <c r="C165" s="15" t="s">
        <v>268</v>
      </c>
      <c r="D165" s="15" t="s">
        <v>128</v>
      </c>
      <c r="E165" s="16">
        <v>533</v>
      </c>
      <c r="F165" s="16">
        <v>534</v>
      </c>
      <c r="G165" s="28">
        <f t="shared" si="8"/>
        <v>1</v>
      </c>
      <c r="H165">
        <v>80</v>
      </c>
      <c r="I165" s="29">
        <v>8.1999999999999993</v>
      </c>
      <c r="J165" s="30">
        <v>0.23300000000000001</v>
      </c>
      <c r="K165" s="31">
        <v>0.27100000000000002</v>
      </c>
      <c r="L165" s="32">
        <v>0.13400000000000001</v>
      </c>
      <c r="M165" s="33">
        <f t="shared" si="9"/>
        <v>8.2926000000000002</v>
      </c>
      <c r="N165" s="33">
        <v>14.595337033388912</v>
      </c>
      <c r="O165" s="33">
        <f t="shared" si="10"/>
        <v>-6.3027370333889117</v>
      </c>
      <c r="P165" s="34">
        <f t="shared" si="11"/>
        <v>1.7600435368146192</v>
      </c>
      <c r="Q165" s="29">
        <v>6.9</v>
      </c>
      <c r="R165" s="37">
        <v>0</v>
      </c>
      <c r="S165" s="36">
        <v>0</v>
      </c>
    </row>
    <row r="166" spans="1:19" s="27" customFormat="1" ht="19.899999999999999" customHeight="1">
      <c r="A166" s="15">
        <v>16270</v>
      </c>
      <c r="B166" s="16" t="s">
        <v>121</v>
      </c>
      <c r="C166" s="15" t="s">
        <v>269</v>
      </c>
      <c r="D166" s="15" t="s">
        <v>123</v>
      </c>
      <c r="E166" s="16">
        <v>89</v>
      </c>
      <c r="F166" s="16">
        <v>90</v>
      </c>
      <c r="G166" s="28">
        <f t="shared" si="8"/>
        <v>1</v>
      </c>
      <c r="H166">
        <v>60</v>
      </c>
      <c r="I166" s="29">
        <v>8.1999999999999993</v>
      </c>
      <c r="J166" s="30">
        <v>0.32900000000000001</v>
      </c>
      <c r="K166" s="31">
        <v>1.07</v>
      </c>
      <c r="L166" s="32">
        <v>0.88800000000000001</v>
      </c>
      <c r="M166" s="33">
        <f t="shared" si="9"/>
        <v>32.742000000000004</v>
      </c>
      <c r="N166" s="33">
        <v>24.89816194734226</v>
      </c>
      <c r="O166" s="40">
        <f t="shared" si="10"/>
        <v>7.8438380526577447</v>
      </c>
      <c r="P166" s="34">
        <f t="shared" si="11"/>
        <v>0.76043497487454204</v>
      </c>
      <c r="Q166" s="29">
        <v>7.2</v>
      </c>
      <c r="R166" s="35">
        <v>0</v>
      </c>
      <c r="S166" s="36">
        <v>0</v>
      </c>
    </row>
    <row r="167" spans="1:19" s="27" customFormat="1" ht="19.899999999999999" customHeight="1">
      <c r="A167" s="15">
        <v>16093</v>
      </c>
      <c r="B167" s="16" t="s">
        <v>99</v>
      </c>
      <c r="C167" s="15" t="s">
        <v>270</v>
      </c>
      <c r="D167" s="15" t="s">
        <v>101</v>
      </c>
      <c r="E167" s="16">
        <v>40</v>
      </c>
      <c r="F167" s="16">
        <v>41</v>
      </c>
      <c r="G167" s="28">
        <f t="shared" si="8"/>
        <v>1</v>
      </c>
      <c r="H167">
        <v>55</v>
      </c>
      <c r="I167" s="29">
        <v>8.4</v>
      </c>
      <c r="J167" s="30">
        <v>0.32900000000000001</v>
      </c>
      <c r="K167" s="31">
        <v>2.27</v>
      </c>
      <c r="L167" s="32">
        <v>1.2</v>
      </c>
      <c r="M167" s="33">
        <f t="shared" si="9"/>
        <v>69.462000000000003</v>
      </c>
      <c r="N167" s="33">
        <v>17.866625554584861</v>
      </c>
      <c r="O167" s="38">
        <f t="shared" si="10"/>
        <v>51.595374445415146</v>
      </c>
      <c r="P167" s="34">
        <f t="shared" si="11"/>
        <v>0.25721438418969883</v>
      </c>
      <c r="Q167" s="29">
        <v>2.6</v>
      </c>
      <c r="R167" s="37">
        <v>25.7</v>
      </c>
      <c r="S167" s="36">
        <v>39</v>
      </c>
    </row>
    <row r="168" spans="1:19" s="27" customFormat="1" ht="19.899999999999999" customHeight="1">
      <c r="A168" s="15">
        <v>16282</v>
      </c>
      <c r="B168" s="16" t="s">
        <v>31</v>
      </c>
      <c r="C168" s="15" t="s">
        <v>271</v>
      </c>
      <c r="D168" s="15" t="s">
        <v>227</v>
      </c>
      <c r="E168" s="16">
        <v>408</v>
      </c>
      <c r="F168" s="16">
        <v>409</v>
      </c>
      <c r="G168" s="28">
        <f t="shared" si="8"/>
        <v>1</v>
      </c>
      <c r="H168">
        <v>2.5</v>
      </c>
      <c r="I168" s="29">
        <v>8.1999999999999993</v>
      </c>
      <c r="J168" s="30">
        <v>0.248</v>
      </c>
      <c r="K168" s="31">
        <v>0.161</v>
      </c>
      <c r="L168" s="32">
        <v>0.19600000000000001</v>
      </c>
      <c r="M168" s="33">
        <f t="shared" si="9"/>
        <v>4.9266000000000005</v>
      </c>
      <c r="N168" s="33">
        <v>16.516161489120869</v>
      </c>
      <c r="O168" s="33">
        <f t="shared" si="10"/>
        <v>-11.589561489120868</v>
      </c>
      <c r="P168" s="34">
        <f t="shared" si="11"/>
        <v>3.3524462081599617</v>
      </c>
      <c r="Q168" s="29">
        <v>7.7</v>
      </c>
      <c r="R168" s="37">
        <v>0</v>
      </c>
      <c r="S168" s="36">
        <v>0</v>
      </c>
    </row>
    <row r="169" spans="1:19" s="27" customFormat="1" ht="19.899999999999999" customHeight="1">
      <c r="A169" s="15">
        <v>16171</v>
      </c>
      <c r="B169" s="16" t="s">
        <v>71</v>
      </c>
      <c r="C169" s="15" t="s">
        <v>272</v>
      </c>
      <c r="D169" s="15" t="s">
        <v>273</v>
      </c>
      <c r="E169" s="16">
        <v>113</v>
      </c>
      <c r="F169" s="16">
        <v>114</v>
      </c>
      <c r="G169" s="28">
        <f t="shared" si="8"/>
        <v>1</v>
      </c>
      <c r="H169">
        <v>265</v>
      </c>
      <c r="I169" s="29">
        <v>7.9</v>
      </c>
      <c r="J169" s="30">
        <v>0.32100000000000001</v>
      </c>
      <c r="K169" s="31">
        <v>4.5600000000000002E-2</v>
      </c>
      <c r="L169" s="32">
        <v>1.39</v>
      </c>
      <c r="M169" s="33">
        <f t="shared" si="9"/>
        <v>1.3953600000000002</v>
      </c>
      <c r="N169" s="33">
        <v>144.82398451615998</v>
      </c>
      <c r="O169" s="33">
        <f t="shared" si="10"/>
        <v>-143.42862451615997</v>
      </c>
      <c r="P169" s="34">
        <f t="shared" si="11"/>
        <v>103.78969191904595</v>
      </c>
      <c r="Q169" s="29">
        <v>8.3000000000000007</v>
      </c>
      <c r="R169" s="37">
        <v>0</v>
      </c>
      <c r="S169" s="36">
        <v>0</v>
      </c>
    </row>
    <row r="170" spans="1:19" s="27" customFormat="1" ht="19.899999999999999" customHeight="1">
      <c r="A170" s="15">
        <v>16333</v>
      </c>
      <c r="B170" s="16" t="s">
        <v>22</v>
      </c>
      <c r="C170" s="15" t="s">
        <v>274</v>
      </c>
      <c r="D170" s="15" t="s">
        <v>75</v>
      </c>
      <c r="E170" s="16">
        <v>340</v>
      </c>
      <c r="F170" s="16">
        <v>341</v>
      </c>
      <c r="G170" s="28">
        <f t="shared" si="8"/>
        <v>1</v>
      </c>
      <c r="H170">
        <v>360</v>
      </c>
      <c r="I170" s="29">
        <v>7.8</v>
      </c>
      <c r="J170" s="30">
        <v>0.45500000000000002</v>
      </c>
      <c r="K170" s="31">
        <v>1.57</v>
      </c>
      <c r="L170" s="32">
        <v>0.748</v>
      </c>
      <c r="M170" s="33">
        <f t="shared" si="9"/>
        <v>48.042000000000002</v>
      </c>
      <c r="N170" s="33">
        <v>29.890272055170804</v>
      </c>
      <c r="O170" s="38">
        <f t="shared" si="10"/>
        <v>18.151727944829197</v>
      </c>
      <c r="P170" s="34">
        <f t="shared" si="11"/>
        <v>0.62216960274698807</v>
      </c>
      <c r="Q170" s="29">
        <v>3.3</v>
      </c>
      <c r="R170" s="37">
        <v>5.4</v>
      </c>
      <c r="S170" s="36">
        <v>13.8</v>
      </c>
    </row>
    <row r="171" spans="1:19" s="27" customFormat="1" ht="19.899999999999999" customHeight="1">
      <c r="A171" s="15">
        <v>16089</v>
      </c>
      <c r="B171" s="16" t="s">
        <v>36</v>
      </c>
      <c r="C171" s="15" t="s">
        <v>275</v>
      </c>
      <c r="D171" s="15" t="s">
        <v>41</v>
      </c>
      <c r="E171" s="16">
        <v>330</v>
      </c>
      <c r="F171" s="16">
        <v>331</v>
      </c>
      <c r="G171" s="28">
        <f t="shared" si="8"/>
        <v>1</v>
      </c>
      <c r="H171">
        <v>65</v>
      </c>
      <c r="I171" s="29">
        <v>8.4</v>
      </c>
      <c r="J171" s="30">
        <v>0.38900000000000001</v>
      </c>
      <c r="K171" s="31">
        <v>0.69799999999999995</v>
      </c>
      <c r="L171" s="32">
        <v>1.51</v>
      </c>
      <c r="M171" s="33">
        <f t="shared" si="9"/>
        <v>21.358799999999999</v>
      </c>
      <c r="N171" s="33">
        <v>142.75901516054537</v>
      </c>
      <c r="O171" s="33">
        <f t="shared" si="10"/>
        <v>-121.40021516054537</v>
      </c>
      <c r="P171" s="34">
        <f t="shared" si="11"/>
        <v>6.6838499897253305</v>
      </c>
      <c r="Q171" s="29">
        <v>7.9</v>
      </c>
      <c r="R171" s="37">
        <v>0</v>
      </c>
      <c r="S171" s="36">
        <v>0</v>
      </c>
    </row>
    <row r="172" spans="1:19" s="27" customFormat="1" ht="19.899999999999999" customHeight="1">
      <c r="A172" s="15">
        <v>16156</v>
      </c>
      <c r="B172" s="16" t="s">
        <v>25</v>
      </c>
      <c r="C172" s="15" t="s">
        <v>276</v>
      </c>
      <c r="D172" s="15" t="s">
        <v>50</v>
      </c>
      <c r="E172" s="16">
        <v>755</v>
      </c>
      <c r="F172" s="16">
        <v>756</v>
      </c>
      <c r="G172" s="28">
        <f t="shared" si="8"/>
        <v>1</v>
      </c>
      <c r="H172">
        <v>35</v>
      </c>
      <c r="I172" s="29">
        <v>7.9</v>
      </c>
      <c r="J172" s="30">
        <v>0.316</v>
      </c>
      <c r="K172" s="31">
        <v>0.60499999999999998</v>
      </c>
      <c r="L172" s="32">
        <v>0.27100000000000002</v>
      </c>
      <c r="M172" s="33">
        <f t="shared" si="9"/>
        <v>18.513000000000002</v>
      </c>
      <c r="N172" s="33">
        <v>43.371533309351271</v>
      </c>
      <c r="O172" s="33">
        <f t="shared" si="10"/>
        <v>-24.858533309351269</v>
      </c>
      <c r="P172" s="34">
        <f t="shared" si="11"/>
        <v>2.3427609414655253</v>
      </c>
      <c r="Q172" s="29">
        <v>7.5</v>
      </c>
      <c r="R172" s="37">
        <v>0</v>
      </c>
      <c r="S172" s="36">
        <v>0</v>
      </c>
    </row>
    <row r="173" spans="1:19" s="27" customFormat="1" ht="19.899999999999999" customHeight="1">
      <c r="A173" s="15">
        <v>16112</v>
      </c>
      <c r="B173" s="16" t="s">
        <v>25</v>
      </c>
      <c r="C173" s="15" t="s">
        <v>277</v>
      </c>
      <c r="D173" s="15" t="s">
        <v>45</v>
      </c>
      <c r="E173" s="16">
        <v>74.5</v>
      </c>
      <c r="F173" s="16">
        <v>75</v>
      </c>
      <c r="G173" s="28">
        <f t="shared" si="8"/>
        <v>0.5</v>
      </c>
      <c r="H173">
        <v>45</v>
      </c>
      <c r="I173" s="29">
        <v>8.1999999999999993</v>
      </c>
      <c r="J173" s="30">
        <v>0.63900000000000001</v>
      </c>
      <c r="K173" s="31">
        <v>4.18</v>
      </c>
      <c r="L173" s="32">
        <v>0.32200000000000001</v>
      </c>
      <c r="M173" s="33">
        <f t="shared" si="9"/>
        <v>127.908</v>
      </c>
      <c r="N173" s="33">
        <v>17.536370666371127</v>
      </c>
      <c r="O173" s="38">
        <f t="shared" si="10"/>
        <v>110.37162933362887</v>
      </c>
      <c r="P173" s="34">
        <f t="shared" si="11"/>
        <v>0.1371014374892198</v>
      </c>
      <c r="Q173" s="29">
        <v>2.2999999999999998</v>
      </c>
      <c r="R173" s="37">
        <v>59.6</v>
      </c>
      <c r="S173" s="36">
        <v>84.7</v>
      </c>
    </row>
    <row r="174" spans="1:19" s="27" customFormat="1" ht="19.899999999999999" customHeight="1">
      <c r="A174" s="15">
        <v>16126</v>
      </c>
      <c r="B174" s="16" t="s">
        <v>25</v>
      </c>
      <c r="C174" s="15" t="s">
        <v>278</v>
      </c>
      <c r="D174" s="15" t="s">
        <v>63</v>
      </c>
      <c r="E174" s="16">
        <v>171</v>
      </c>
      <c r="F174" s="16">
        <v>171.5</v>
      </c>
      <c r="G174" s="28">
        <f t="shared" si="8"/>
        <v>0.5</v>
      </c>
      <c r="H174">
        <v>200</v>
      </c>
      <c r="I174" s="29">
        <v>8.1</v>
      </c>
      <c r="J174" s="30">
        <v>0.22900000000000001</v>
      </c>
      <c r="K174" s="31">
        <v>6.0999999999999999E-2</v>
      </c>
      <c r="L174" s="32">
        <v>0.23</v>
      </c>
      <c r="M174" s="33">
        <f t="shared" si="9"/>
        <v>1.8666</v>
      </c>
      <c r="N174" s="33">
        <v>35.570799851218304</v>
      </c>
      <c r="O174" s="33">
        <f t="shared" si="10"/>
        <v>-33.704199851218306</v>
      </c>
      <c r="P174" s="34">
        <f t="shared" si="11"/>
        <v>19.056466222660614</v>
      </c>
      <c r="Q174" s="29">
        <v>7.8</v>
      </c>
      <c r="R174" s="37">
        <v>0</v>
      </c>
      <c r="S174" s="36">
        <v>0</v>
      </c>
    </row>
    <row r="175" spans="1:19" s="27" customFormat="1" ht="19.899999999999999" customHeight="1">
      <c r="A175" s="15">
        <v>16293</v>
      </c>
      <c r="B175" s="16" t="s">
        <v>31</v>
      </c>
      <c r="C175" s="15" t="s">
        <v>279</v>
      </c>
      <c r="D175" s="15" t="s">
        <v>33</v>
      </c>
      <c r="E175" s="16">
        <v>776</v>
      </c>
      <c r="F175" s="16">
        <v>777</v>
      </c>
      <c r="G175" s="28">
        <f t="shared" si="8"/>
        <v>1</v>
      </c>
      <c r="H175">
        <v>85</v>
      </c>
      <c r="I175" s="29">
        <v>7.9</v>
      </c>
      <c r="J175" s="30">
        <v>0.26100000000000001</v>
      </c>
      <c r="K175" s="31">
        <v>4.2000000000000003E-2</v>
      </c>
      <c r="L175" s="32">
        <v>0.503</v>
      </c>
      <c r="M175" s="33">
        <f t="shared" si="9"/>
        <v>1.2852000000000001</v>
      </c>
      <c r="N175" s="33">
        <v>54.011413324126949</v>
      </c>
      <c r="O175" s="33">
        <f t="shared" si="10"/>
        <v>-52.726213324126945</v>
      </c>
      <c r="P175" s="34">
        <f t="shared" si="11"/>
        <v>42.025687304798431</v>
      </c>
      <c r="Q175" s="29">
        <v>8.3000000000000007</v>
      </c>
      <c r="R175" s="37">
        <v>0</v>
      </c>
      <c r="S175" s="36">
        <v>0</v>
      </c>
    </row>
    <row r="176" spans="1:19" s="27" customFormat="1" ht="19.899999999999999" customHeight="1">
      <c r="A176" s="15">
        <v>16184</v>
      </c>
      <c r="B176" s="16" t="s">
        <v>53</v>
      </c>
      <c r="C176" s="15" t="s">
        <v>280</v>
      </c>
      <c r="D176" s="15" t="s">
        <v>55</v>
      </c>
      <c r="E176" s="16">
        <v>1306</v>
      </c>
      <c r="F176" s="16">
        <v>1307</v>
      </c>
      <c r="G176" s="28">
        <f t="shared" si="8"/>
        <v>1</v>
      </c>
      <c r="H176">
        <v>25</v>
      </c>
      <c r="I176" s="29">
        <v>8.3000000000000007</v>
      </c>
      <c r="J176" s="30">
        <v>0.311</v>
      </c>
      <c r="K176" s="31">
        <v>1.0999999999999999E-2</v>
      </c>
      <c r="L176" s="32">
        <v>0.21099999999999999</v>
      </c>
      <c r="M176" s="33">
        <f t="shared" si="9"/>
        <v>0.33660000000000001</v>
      </c>
      <c r="N176" s="33">
        <v>35.622516270364954</v>
      </c>
      <c r="O176" s="33">
        <f t="shared" si="10"/>
        <v>-35.285916270364957</v>
      </c>
      <c r="P176" s="34">
        <f t="shared" si="11"/>
        <v>105.83041078539796</v>
      </c>
      <c r="Q176" s="29">
        <v>7.5</v>
      </c>
      <c r="R176" s="37">
        <v>0</v>
      </c>
      <c r="S176" s="36">
        <v>0</v>
      </c>
    </row>
    <row r="177" spans="1:19" s="27" customFormat="1" ht="19.899999999999999" customHeight="1">
      <c r="A177" s="15">
        <v>16320</v>
      </c>
      <c r="B177" s="16" t="s">
        <v>22</v>
      </c>
      <c r="C177" s="15" t="s">
        <v>281</v>
      </c>
      <c r="D177" s="15" t="s">
        <v>35</v>
      </c>
      <c r="E177" s="16">
        <v>102</v>
      </c>
      <c r="F177" s="16">
        <v>103</v>
      </c>
      <c r="G177" s="28">
        <f t="shared" si="8"/>
        <v>1</v>
      </c>
      <c r="H177">
        <v>340</v>
      </c>
      <c r="I177" s="29">
        <v>8.3000000000000007</v>
      </c>
      <c r="J177" s="30">
        <v>0.36099999999999999</v>
      </c>
      <c r="K177" s="31">
        <v>0.42499999999999999</v>
      </c>
      <c r="L177" s="32">
        <v>0.88600000000000001</v>
      </c>
      <c r="M177" s="33">
        <f t="shared" si="9"/>
        <v>13.005000000000001</v>
      </c>
      <c r="N177" s="33">
        <v>37.928350752318345</v>
      </c>
      <c r="O177" s="33">
        <f t="shared" si="10"/>
        <v>-24.923350752318342</v>
      </c>
      <c r="P177" s="34">
        <f t="shared" si="11"/>
        <v>2.9164437333578119</v>
      </c>
      <c r="Q177" s="29">
        <v>7.9</v>
      </c>
      <c r="R177" s="37">
        <v>0</v>
      </c>
      <c r="S177" s="36">
        <v>0</v>
      </c>
    </row>
    <row r="178" spans="1:19" s="27" customFormat="1" ht="19.899999999999999" customHeight="1">
      <c r="A178" s="15">
        <v>16206</v>
      </c>
      <c r="B178" s="16" t="s">
        <v>118</v>
      </c>
      <c r="C178" s="15" t="s">
        <v>282</v>
      </c>
      <c r="D178" s="15" t="s">
        <v>283</v>
      </c>
      <c r="E178" s="16">
        <v>973</v>
      </c>
      <c r="F178" s="16">
        <v>974</v>
      </c>
      <c r="G178" s="28">
        <f t="shared" si="8"/>
        <v>1</v>
      </c>
      <c r="H178">
        <v>40</v>
      </c>
      <c r="I178" s="29">
        <v>8.1999999999999993</v>
      </c>
      <c r="J178" s="30">
        <v>0.27100000000000002</v>
      </c>
      <c r="K178" s="31">
        <v>0.79600000000000004</v>
      </c>
      <c r="L178" s="32">
        <v>0.249</v>
      </c>
      <c r="M178" s="33">
        <f t="shared" si="9"/>
        <v>24.357600000000001</v>
      </c>
      <c r="N178" s="33">
        <v>28.51420172436773</v>
      </c>
      <c r="O178" s="33">
        <f t="shared" si="10"/>
        <v>-4.1566017243677287</v>
      </c>
      <c r="P178" s="34">
        <f t="shared" si="11"/>
        <v>1.1706490674108996</v>
      </c>
      <c r="Q178" s="29">
        <v>7.3</v>
      </c>
      <c r="R178" s="35">
        <v>0</v>
      </c>
      <c r="S178" s="36">
        <v>0</v>
      </c>
    </row>
    <row r="179" spans="1:19" s="27" customFormat="1" ht="19.899999999999999" customHeight="1">
      <c r="A179" s="15">
        <v>16196</v>
      </c>
      <c r="B179" s="16" t="s">
        <v>46</v>
      </c>
      <c r="C179" s="15" t="s">
        <v>284</v>
      </c>
      <c r="D179" s="15" t="s">
        <v>285</v>
      </c>
      <c r="E179" s="16">
        <v>392</v>
      </c>
      <c r="F179" s="16">
        <v>393</v>
      </c>
      <c r="G179" s="28">
        <f t="shared" si="8"/>
        <v>1</v>
      </c>
      <c r="H179">
        <v>2.5</v>
      </c>
      <c r="I179" s="29">
        <v>7.8</v>
      </c>
      <c r="J179" s="30">
        <v>0.316</v>
      </c>
      <c r="K179" s="31">
        <v>8.5699999999999998E-2</v>
      </c>
      <c r="L179" s="32">
        <v>0.126</v>
      </c>
      <c r="M179" s="33">
        <f t="shared" si="9"/>
        <v>2.62242</v>
      </c>
      <c r="N179" s="33">
        <v>21.127699844474247</v>
      </c>
      <c r="O179" s="33">
        <f t="shared" si="10"/>
        <v>-18.505279844474245</v>
      </c>
      <c r="P179" s="34">
        <f t="shared" si="11"/>
        <v>8.0565660132527395</v>
      </c>
      <c r="Q179" s="29">
        <v>7.6</v>
      </c>
      <c r="R179" s="37">
        <v>0</v>
      </c>
      <c r="S179" s="36">
        <v>0</v>
      </c>
    </row>
    <row r="180" spans="1:19" s="27" customFormat="1" ht="19.899999999999999" customHeight="1">
      <c r="A180" s="15">
        <v>16343</v>
      </c>
      <c r="B180" s="16" t="s">
        <v>36</v>
      </c>
      <c r="C180" s="15" t="s">
        <v>286</v>
      </c>
      <c r="D180" s="15" t="s">
        <v>209</v>
      </c>
      <c r="E180" s="16">
        <v>16</v>
      </c>
      <c r="F180" s="16">
        <v>16.5</v>
      </c>
      <c r="G180" s="28">
        <f t="shared" si="8"/>
        <v>0.5</v>
      </c>
      <c r="H180">
        <v>40</v>
      </c>
      <c r="I180" s="29">
        <v>7.8</v>
      </c>
      <c r="J180" s="30">
        <v>0.47099999999999997</v>
      </c>
      <c r="K180" s="31">
        <v>2.2400000000000002</v>
      </c>
      <c r="L180" s="32">
        <v>1.51</v>
      </c>
      <c r="M180" s="33">
        <f t="shared" si="9"/>
        <v>68.544000000000011</v>
      </c>
      <c r="N180" s="33">
        <v>66.571250446995535</v>
      </c>
      <c r="O180" s="40">
        <f t="shared" si="10"/>
        <v>1.9727495530044763</v>
      </c>
      <c r="P180" s="34">
        <f t="shared" si="11"/>
        <v>0.97121922337470123</v>
      </c>
      <c r="Q180" s="29">
        <v>7.7</v>
      </c>
      <c r="R180" s="35">
        <v>0</v>
      </c>
      <c r="S180" s="36">
        <v>0</v>
      </c>
    </row>
    <row r="181" spans="1:19" s="27" customFormat="1" ht="19.899999999999999" customHeight="1">
      <c r="A181" s="15">
        <v>16253</v>
      </c>
      <c r="B181" s="16" t="s">
        <v>19</v>
      </c>
      <c r="C181" s="15" t="s">
        <v>287</v>
      </c>
      <c r="D181" s="15" t="s">
        <v>288</v>
      </c>
      <c r="E181" s="16">
        <v>625</v>
      </c>
      <c r="F181" s="16">
        <v>626</v>
      </c>
      <c r="G181" s="28">
        <f t="shared" si="8"/>
        <v>1</v>
      </c>
      <c r="H181">
        <v>35</v>
      </c>
      <c r="I181" s="29">
        <v>8.1999999999999993</v>
      </c>
      <c r="J181" s="30">
        <v>0.34599999999999997</v>
      </c>
      <c r="K181" s="31">
        <v>0.442</v>
      </c>
      <c r="L181" s="32">
        <v>0.221</v>
      </c>
      <c r="M181" s="33">
        <f t="shared" si="9"/>
        <v>13.5252</v>
      </c>
      <c r="N181" s="33">
        <v>29.922576423975865</v>
      </c>
      <c r="O181" s="33">
        <f t="shared" si="10"/>
        <v>-16.397376423975864</v>
      </c>
      <c r="P181" s="34">
        <f t="shared" si="11"/>
        <v>2.2123574086871813</v>
      </c>
      <c r="Q181" s="29">
        <v>7.9</v>
      </c>
      <c r="R181" s="37">
        <v>0</v>
      </c>
      <c r="S181" s="36">
        <v>0</v>
      </c>
    </row>
    <row r="182" spans="1:19" s="27" customFormat="1" ht="19.899999999999999" customHeight="1">
      <c r="A182" s="15">
        <v>16144</v>
      </c>
      <c r="B182" s="16" t="s">
        <v>25</v>
      </c>
      <c r="C182" s="15" t="s">
        <v>289</v>
      </c>
      <c r="D182" s="15" t="s">
        <v>114</v>
      </c>
      <c r="E182" s="16">
        <v>434</v>
      </c>
      <c r="F182" s="16">
        <v>435</v>
      </c>
      <c r="G182" s="28">
        <f t="shared" si="8"/>
        <v>1</v>
      </c>
      <c r="H182">
        <v>2.5</v>
      </c>
      <c r="I182" s="29">
        <v>8.5</v>
      </c>
      <c r="J182" s="30">
        <v>0.34599999999999997</v>
      </c>
      <c r="K182" s="31">
        <v>0.30299999999999999</v>
      </c>
      <c r="L182" s="32">
        <v>0.13800000000000001</v>
      </c>
      <c r="M182" s="33">
        <f t="shared" si="9"/>
        <v>9.2718000000000007</v>
      </c>
      <c r="N182" s="33">
        <v>12.293123665278124</v>
      </c>
      <c r="O182" s="33">
        <f t="shared" si="10"/>
        <v>-3.021323665278123</v>
      </c>
      <c r="P182" s="34">
        <f t="shared" si="11"/>
        <v>1.3258616088869608</v>
      </c>
      <c r="Q182" s="29">
        <v>5.4</v>
      </c>
      <c r="R182" s="37">
        <v>0</v>
      </c>
      <c r="S182" s="36">
        <v>0.9</v>
      </c>
    </row>
    <row r="183" spans="1:19" s="27" customFormat="1" ht="19.899999999999999" customHeight="1">
      <c r="A183" s="15">
        <v>16130</v>
      </c>
      <c r="B183" s="16" t="s">
        <v>25</v>
      </c>
      <c r="C183" s="15" t="s">
        <v>290</v>
      </c>
      <c r="D183" s="15" t="s">
        <v>63</v>
      </c>
      <c r="E183" s="16">
        <v>195.5</v>
      </c>
      <c r="F183" s="16">
        <v>196</v>
      </c>
      <c r="G183" s="28">
        <f t="shared" si="8"/>
        <v>0.5</v>
      </c>
      <c r="H183">
        <v>85</v>
      </c>
      <c r="I183" s="29">
        <v>8.36</v>
      </c>
      <c r="J183" s="30">
        <v>0.30399999999999999</v>
      </c>
      <c r="K183" s="31">
        <v>8.1900000000000001E-2</v>
      </c>
      <c r="L183" s="32">
        <v>0.626</v>
      </c>
      <c r="M183" s="33">
        <f t="shared" si="9"/>
        <v>2.5061400000000003</v>
      </c>
      <c r="N183" s="33">
        <v>73.040469101248434</v>
      </c>
      <c r="O183" s="33">
        <f t="shared" si="10"/>
        <v>-70.534329101248431</v>
      </c>
      <c r="P183" s="34">
        <f t="shared" si="11"/>
        <v>29.144608482067412</v>
      </c>
      <c r="Q183" s="29">
        <v>7.8</v>
      </c>
      <c r="R183" s="37">
        <v>0</v>
      </c>
      <c r="S183" s="36">
        <v>0</v>
      </c>
    </row>
    <row r="184" spans="1:19" s="27" customFormat="1" ht="19.899999999999999" customHeight="1">
      <c r="A184" s="15">
        <v>16306</v>
      </c>
      <c r="B184" s="16" t="s">
        <v>56</v>
      </c>
      <c r="C184" s="15" t="s">
        <v>291</v>
      </c>
      <c r="D184" s="15" t="s">
        <v>58</v>
      </c>
      <c r="E184" s="16">
        <v>497</v>
      </c>
      <c r="F184" s="16">
        <v>498</v>
      </c>
      <c r="G184" s="28">
        <f t="shared" si="8"/>
        <v>1</v>
      </c>
      <c r="H184">
        <v>2.5</v>
      </c>
      <c r="I184" s="29">
        <v>8.1999999999999993</v>
      </c>
      <c r="J184" s="30">
        <v>0.29099999999999998</v>
      </c>
      <c r="K184" s="31">
        <v>0.79400000000000004</v>
      </c>
      <c r="L184" s="32">
        <v>0.193</v>
      </c>
      <c r="M184" s="33">
        <f t="shared" si="9"/>
        <v>24.296400000000002</v>
      </c>
      <c r="N184" s="33">
        <v>23.967593589946347</v>
      </c>
      <c r="O184" s="33">
        <f t="shared" si="10"/>
        <v>0.32880641005365518</v>
      </c>
      <c r="P184" s="34">
        <f t="shared" si="11"/>
        <v>0.98646686710567588</v>
      </c>
      <c r="Q184" s="29">
        <v>3.8</v>
      </c>
      <c r="R184" s="37">
        <v>2.9</v>
      </c>
      <c r="S184" s="36">
        <v>7.2</v>
      </c>
    </row>
    <row r="185" spans="1:19" s="27" customFormat="1" ht="19.899999999999999" customHeight="1">
      <c r="A185" s="15">
        <v>16131</v>
      </c>
      <c r="B185" s="16" t="s">
        <v>25</v>
      </c>
      <c r="C185" s="15" t="s">
        <v>292</v>
      </c>
      <c r="D185" s="15" t="s">
        <v>63</v>
      </c>
      <c r="E185" s="16">
        <v>205</v>
      </c>
      <c r="F185" s="16">
        <v>205.5</v>
      </c>
      <c r="G185" s="28">
        <f t="shared" si="8"/>
        <v>0.5</v>
      </c>
      <c r="H185">
        <v>30</v>
      </c>
      <c r="I185" s="29">
        <v>7.7</v>
      </c>
      <c r="J185" s="30">
        <v>0.314</v>
      </c>
      <c r="K185" s="31">
        <v>1.5599999999999999E-2</v>
      </c>
      <c r="L185" s="32">
        <v>0.21199999999999999</v>
      </c>
      <c r="M185" s="33">
        <f t="shared" si="9"/>
        <v>0.47736000000000001</v>
      </c>
      <c r="N185" s="33">
        <v>24.848195195572881</v>
      </c>
      <c r="O185" s="33">
        <f t="shared" si="10"/>
        <v>-24.37083519557288</v>
      </c>
      <c r="P185" s="34">
        <f t="shared" si="11"/>
        <v>52.053366841739738</v>
      </c>
      <c r="Q185" s="29">
        <v>8.1</v>
      </c>
      <c r="R185" s="37">
        <v>0</v>
      </c>
      <c r="S185" s="36">
        <v>0</v>
      </c>
    </row>
    <row r="186" spans="1:19" s="27" customFormat="1" ht="19.899999999999999" customHeight="1">
      <c r="A186" s="15">
        <v>16124</v>
      </c>
      <c r="B186" s="16" t="s">
        <v>25</v>
      </c>
      <c r="C186" s="15" t="s">
        <v>293</v>
      </c>
      <c r="D186" s="15" t="s">
        <v>63</v>
      </c>
      <c r="E186" s="16">
        <v>157.5</v>
      </c>
      <c r="F186" s="16">
        <v>158</v>
      </c>
      <c r="G186" s="28">
        <f t="shared" si="8"/>
        <v>0.5</v>
      </c>
      <c r="H186">
        <v>115</v>
      </c>
      <c r="I186" s="29">
        <v>8.4</v>
      </c>
      <c r="J186" s="30">
        <v>0.222</v>
      </c>
      <c r="K186" s="31">
        <v>0.442</v>
      </c>
      <c r="L186" s="32">
        <v>2.72</v>
      </c>
      <c r="M186" s="33">
        <f t="shared" si="9"/>
        <v>13.5252</v>
      </c>
      <c r="N186" s="33">
        <v>253.61905603115983</v>
      </c>
      <c r="O186" s="33">
        <f t="shared" si="10"/>
        <v>-240.09385603115982</v>
      </c>
      <c r="P186" s="34">
        <f t="shared" si="11"/>
        <v>18.751593768015248</v>
      </c>
      <c r="Q186" s="29">
        <v>8.1</v>
      </c>
      <c r="R186" s="37">
        <v>0</v>
      </c>
      <c r="S186" s="36">
        <v>0</v>
      </c>
    </row>
    <row r="187" spans="1:19" s="27" customFormat="1" ht="19.899999999999999" customHeight="1">
      <c r="A187" s="15">
        <v>16135</v>
      </c>
      <c r="B187" s="16" t="s">
        <v>25</v>
      </c>
      <c r="C187" s="15" t="s">
        <v>294</v>
      </c>
      <c r="D187" s="15" t="s">
        <v>295</v>
      </c>
      <c r="E187" s="16">
        <v>256</v>
      </c>
      <c r="F187" s="16">
        <v>256.5</v>
      </c>
      <c r="G187" s="28">
        <f t="shared" si="8"/>
        <v>0.5</v>
      </c>
      <c r="H187">
        <v>30</v>
      </c>
      <c r="I187" s="29">
        <v>8.3000000000000007</v>
      </c>
      <c r="J187" s="30">
        <v>0.246</v>
      </c>
      <c r="K187" s="31">
        <v>0.874</v>
      </c>
      <c r="L187" s="32">
        <v>0.47299999999999998</v>
      </c>
      <c r="M187" s="33">
        <f t="shared" si="9"/>
        <v>26.744400000000002</v>
      </c>
      <c r="N187" s="33">
        <v>51.606956741961561</v>
      </c>
      <c r="O187" s="33">
        <f t="shared" si="10"/>
        <v>-24.862556741961559</v>
      </c>
      <c r="P187" s="34">
        <f t="shared" si="11"/>
        <v>1.9296359889158685</v>
      </c>
      <c r="Q187" s="29">
        <v>8.1</v>
      </c>
      <c r="R187" s="35">
        <v>0</v>
      </c>
      <c r="S187" s="36">
        <v>0</v>
      </c>
    </row>
    <row r="188" spans="1:19" s="27" customFormat="1" ht="19.899999999999999" customHeight="1">
      <c r="A188" s="15">
        <v>16228</v>
      </c>
      <c r="B188" s="16" t="s">
        <v>19</v>
      </c>
      <c r="C188" s="15" t="s">
        <v>296</v>
      </c>
      <c r="D188" s="15" t="s">
        <v>68</v>
      </c>
      <c r="E188" s="16">
        <v>91.5</v>
      </c>
      <c r="F188" s="16">
        <v>92</v>
      </c>
      <c r="G188" s="28">
        <f t="shared" si="8"/>
        <v>0.5</v>
      </c>
      <c r="H188">
        <v>30</v>
      </c>
      <c r="I188" s="29">
        <v>7.4</v>
      </c>
      <c r="J188" s="30">
        <v>0.35599999999999998</v>
      </c>
      <c r="K188" s="31">
        <v>0.96299999999999997</v>
      </c>
      <c r="L188" s="32">
        <v>0.434</v>
      </c>
      <c r="M188" s="33">
        <f t="shared" si="9"/>
        <v>29.4678</v>
      </c>
      <c r="N188" s="33">
        <v>8.6557752440595213</v>
      </c>
      <c r="O188" s="38">
        <f t="shared" si="10"/>
        <v>20.812024755940477</v>
      </c>
      <c r="P188" s="34">
        <f t="shared" si="11"/>
        <v>0.29373673107797399</v>
      </c>
      <c r="Q188" s="29">
        <v>3.1</v>
      </c>
      <c r="R188" s="37">
        <v>11.9</v>
      </c>
      <c r="S188" s="36">
        <v>19.5</v>
      </c>
    </row>
    <row r="189" spans="1:19" s="27" customFormat="1" ht="19.899999999999999" customHeight="1">
      <c r="A189" s="15">
        <v>16299</v>
      </c>
      <c r="B189" s="16" t="s">
        <v>56</v>
      </c>
      <c r="C189" s="15" t="s">
        <v>297</v>
      </c>
      <c r="D189" s="15" t="s">
        <v>83</v>
      </c>
      <c r="E189" s="16">
        <v>356</v>
      </c>
      <c r="F189" s="16">
        <v>357</v>
      </c>
      <c r="G189" s="28">
        <f t="shared" si="8"/>
        <v>1</v>
      </c>
      <c r="H189">
        <v>95</v>
      </c>
      <c r="I189" s="29">
        <v>8.4</v>
      </c>
      <c r="J189" s="30">
        <v>0.40100000000000002</v>
      </c>
      <c r="K189" s="31">
        <v>1.54</v>
      </c>
      <c r="L189" s="32">
        <v>1.58</v>
      </c>
      <c r="M189" s="33">
        <f t="shared" si="9"/>
        <v>47.124000000000002</v>
      </c>
      <c r="N189" s="33">
        <v>41.119302575466094</v>
      </c>
      <c r="O189" s="38">
        <f t="shared" si="10"/>
        <v>6.0046974245339086</v>
      </c>
      <c r="P189" s="34">
        <f t="shared" si="11"/>
        <v>0.87257666105309595</v>
      </c>
      <c r="Q189" s="29">
        <v>3.1</v>
      </c>
      <c r="R189" s="37">
        <v>9.5</v>
      </c>
      <c r="S189" s="36">
        <v>19.399999999999999</v>
      </c>
    </row>
    <row r="190" spans="1:19" s="27" customFormat="1" ht="19.899999999999999" customHeight="1">
      <c r="A190" s="15">
        <v>16276</v>
      </c>
      <c r="B190" s="16" t="s">
        <v>107</v>
      </c>
      <c r="C190" s="15" t="s">
        <v>298</v>
      </c>
      <c r="D190" s="15" t="s">
        <v>220</v>
      </c>
      <c r="E190" s="16">
        <v>94</v>
      </c>
      <c r="F190" s="16">
        <v>95</v>
      </c>
      <c r="G190" s="28">
        <f t="shared" si="8"/>
        <v>1</v>
      </c>
      <c r="H190">
        <v>30</v>
      </c>
      <c r="I190" s="29">
        <v>7.9</v>
      </c>
      <c r="J190" s="30">
        <v>0.54800000000000004</v>
      </c>
      <c r="K190" s="31">
        <v>5.42</v>
      </c>
      <c r="L190" s="32">
        <v>1.8</v>
      </c>
      <c r="M190" s="33">
        <f t="shared" si="9"/>
        <v>165.852</v>
      </c>
      <c r="N190" s="33">
        <v>9.1075076221164935</v>
      </c>
      <c r="O190" s="38">
        <f t="shared" si="10"/>
        <v>156.74449237788352</v>
      </c>
      <c r="P190" s="34">
        <f t="shared" si="11"/>
        <v>5.4913462738565066E-2</v>
      </c>
      <c r="Q190" s="29">
        <v>2.2000000000000002</v>
      </c>
      <c r="R190" s="37">
        <v>49.6</v>
      </c>
      <c r="S190" s="36">
        <v>78.5</v>
      </c>
    </row>
    <row r="191" spans="1:19" s="27" customFormat="1" ht="19.899999999999999" customHeight="1">
      <c r="A191" s="15">
        <v>16129</v>
      </c>
      <c r="B191" s="16" t="s">
        <v>25</v>
      </c>
      <c r="C191" s="15" t="s">
        <v>299</v>
      </c>
      <c r="D191" s="15" t="s">
        <v>63</v>
      </c>
      <c r="E191" s="16">
        <v>187.5</v>
      </c>
      <c r="F191" s="16">
        <v>188</v>
      </c>
      <c r="G191" s="28">
        <f t="shared" si="8"/>
        <v>0.5</v>
      </c>
      <c r="H191">
        <v>120</v>
      </c>
      <c r="I191" s="29">
        <v>7.8</v>
      </c>
      <c r="J191" s="30">
        <v>0.23899999999999999</v>
      </c>
      <c r="K191" s="31">
        <v>3.1199999999999999E-2</v>
      </c>
      <c r="L191" s="32">
        <v>9.0200000000000002E-2</v>
      </c>
      <c r="M191" s="33">
        <f t="shared" si="9"/>
        <v>0.95472000000000001</v>
      </c>
      <c r="N191" s="33">
        <v>14.560999849568814</v>
      </c>
      <c r="O191" s="33">
        <f t="shared" si="10"/>
        <v>-13.606279849568814</v>
      </c>
      <c r="P191" s="34">
        <f t="shared" si="11"/>
        <v>15.25159193226162</v>
      </c>
      <c r="Q191" s="29">
        <v>7.3</v>
      </c>
      <c r="R191" s="37">
        <v>0</v>
      </c>
      <c r="S191" s="36">
        <v>0</v>
      </c>
    </row>
    <row r="192" spans="1:19" s="27" customFormat="1" ht="19.899999999999999" customHeight="1">
      <c r="A192" s="15">
        <v>16160</v>
      </c>
      <c r="B192" s="16" t="s">
        <v>53</v>
      </c>
      <c r="C192" s="15" t="s">
        <v>300</v>
      </c>
      <c r="D192" s="15" t="s">
        <v>152</v>
      </c>
      <c r="E192" s="16">
        <v>352</v>
      </c>
      <c r="F192" s="16">
        <v>353</v>
      </c>
      <c r="G192" s="28">
        <f t="shared" si="8"/>
        <v>1</v>
      </c>
      <c r="H192">
        <v>625</v>
      </c>
      <c r="I192" s="29">
        <v>8.1</v>
      </c>
      <c r="J192" s="30">
        <v>0.81499999999999995</v>
      </c>
      <c r="K192" s="31">
        <v>1.08</v>
      </c>
      <c r="L192" s="32">
        <v>0.96499999999999997</v>
      </c>
      <c r="M192" s="33">
        <f t="shared" si="9"/>
        <v>33.048000000000002</v>
      </c>
      <c r="N192" s="33">
        <v>67.466690393042256</v>
      </c>
      <c r="O192" s="33">
        <f t="shared" si="10"/>
        <v>-34.418690393042255</v>
      </c>
      <c r="P192" s="34">
        <f t="shared" si="11"/>
        <v>2.0414757441612883</v>
      </c>
      <c r="Q192" s="29">
        <v>7.6</v>
      </c>
      <c r="R192" s="37">
        <v>0</v>
      </c>
      <c r="S192" s="36">
        <v>0</v>
      </c>
    </row>
    <row r="193" spans="1:19" s="27" customFormat="1" ht="19.899999999999999" customHeight="1">
      <c r="A193" s="15">
        <v>16164</v>
      </c>
      <c r="B193" s="16" t="s">
        <v>53</v>
      </c>
      <c r="C193" s="15" t="s">
        <v>301</v>
      </c>
      <c r="D193" s="15" t="s">
        <v>253</v>
      </c>
      <c r="E193" s="16">
        <v>426</v>
      </c>
      <c r="F193" s="16">
        <v>427</v>
      </c>
      <c r="G193" s="28">
        <f t="shared" si="8"/>
        <v>1</v>
      </c>
      <c r="H193">
        <v>110</v>
      </c>
      <c r="I193" s="29">
        <v>8.3000000000000007</v>
      </c>
      <c r="J193" s="30">
        <v>0.254</v>
      </c>
      <c r="K193" s="31">
        <v>0.20899999999999999</v>
      </c>
      <c r="L193" s="32">
        <v>0.48599999999999999</v>
      </c>
      <c r="M193" s="33">
        <f t="shared" si="9"/>
        <v>6.3954000000000004</v>
      </c>
      <c r="N193" s="33">
        <v>24.727789368171507</v>
      </c>
      <c r="O193" s="33">
        <f t="shared" si="10"/>
        <v>-18.332389368171505</v>
      </c>
      <c r="P193" s="34">
        <f t="shared" si="11"/>
        <v>3.8664961328722995</v>
      </c>
      <c r="Q193" s="29">
        <v>7.3</v>
      </c>
      <c r="R193" s="37">
        <v>0</v>
      </c>
      <c r="S193" s="36">
        <v>0</v>
      </c>
    </row>
    <row r="194" spans="1:19" s="27" customFormat="1" ht="19.899999999999999" customHeight="1">
      <c r="A194" s="15">
        <v>16322</v>
      </c>
      <c r="B194" s="16" t="s">
        <v>22</v>
      </c>
      <c r="C194" s="15" t="s">
        <v>302</v>
      </c>
      <c r="D194" s="15" t="s">
        <v>24</v>
      </c>
      <c r="E194" s="16">
        <v>174</v>
      </c>
      <c r="F194" s="16">
        <v>175</v>
      </c>
      <c r="G194" s="28">
        <f t="shared" ref="G194:G257" si="12">F194-E194</f>
        <v>1</v>
      </c>
      <c r="H194">
        <v>1100</v>
      </c>
      <c r="I194" s="29">
        <v>8.4</v>
      </c>
      <c r="J194" s="30">
        <v>0.34100000000000003</v>
      </c>
      <c r="K194" s="31">
        <v>0.17899999999999999</v>
      </c>
      <c r="L194" s="32">
        <v>9.9900000000000003E-2</v>
      </c>
      <c r="M194" s="33">
        <f t="shared" ref="M194:M257" si="13">K194*30.6</f>
        <v>5.4774000000000003</v>
      </c>
      <c r="N194" s="33">
        <v>29.949145835314479</v>
      </c>
      <c r="O194" s="33">
        <f t="shared" ref="O194:O257" si="14">M194-N194</f>
        <v>-24.471745835314479</v>
      </c>
      <c r="P194" s="34">
        <f t="shared" ref="P194:P257" si="15">N194/M194</f>
        <v>5.4677667936090986</v>
      </c>
      <c r="Q194" s="29">
        <v>7.2</v>
      </c>
      <c r="R194" s="37">
        <v>0</v>
      </c>
      <c r="S194" s="36">
        <v>0</v>
      </c>
    </row>
    <row r="195" spans="1:19" s="27" customFormat="1" ht="19.899999999999999" customHeight="1">
      <c r="A195" s="15">
        <v>16185</v>
      </c>
      <c r="B195" s="16" t="s">
        <v>46</v>
      </c>
      <c r="C195" s="15" t="s">
        <v>303</v>
      </c>
      <c r="D195" s="15" t="s">
        <v>304</v>
      </c>
      <c r="E195" s="16">
        <v>49</v>
      </c>
      <c r="F195" s="16">
        <v>50</v>
      </c>
      <c r="G195" s="28">
        <f t="shared" si="12"/>
        <v>1</v>
      </c>
      <c r="H195">
        <v>25</v>
      </c>
      <c r="I195" s="29">
        <v>8.6</v>
      </c>
      <c r="J195" s="30">
        <v>0.52900000000000003</v>
      </c>
      <c r="K195" s="31">
        <v>1.82</v>
      </c>
      <c r="L195" s="32">
        <v>0.81799999999999995</v>
      </c>
      <c r="M195" s="33">
        <f t="shared" si="13"/>
        <v>55.692000000000007</v>
      </c>
      <c r="N195" s="33">
        <v>32.604877287177075</v>
      </c>
      <c r="O195" s="38">
        <f t="shared" si="14"/>
        <v>23.087122712822932</v>
      </c>
      <c r="P195" s="34">
        <f t="shared" si="15"/>
        <v>0.58544992615056146</v>
      </c>
      <c r="Q195" s="29">
        <v>3</v>
      </c>
      <c r="R195" s="37">
        <v>12</v>
      </c>
      <c r="S195" s="36">
        <v>20.7</v>
      </c>
    </row>
    <row r="196" spans="1:19" s="27" customFormat="1" ht="19.899999999999999" customHeight="1">
      <c r="A196" s="15">
        <v>16194</v>
      </c>
      <c r="B196" s="16" t="s">
        <v>46</v>
      </c>
      <c r="C196" s="15" t="s">
        <v>305</v>
      </c>
      <c r="D196" s="15" t="s">
        <v>136</v>
      </c>
      <c r="E196" s="16">
        <v>306</v>
      </c>
      <c r="F196" s="16">
        <v>307</v>
      </c>
      <c r="G196" s="28">
        <f t="shared" si="12"/>
        <v>1</v>
      </c>
      <c r="H196">
        <v>2.5</v>
      </c>
      <c r="I196" s="29">
        <v>8.6</v>
      </c>
      <c r="J196" s="30">
        <v>0.41599999999999998</v>
      </c>
      <c r="K196" s="31">
        <v>0.17199999999999999</v>
      </c>
      <c r="L196" s="32">
        <v>0.49</v>
      </c>
      <c r="M196" s="33">
        <f t="shared" si="13"/>
        <v>5.2631999999999994</v>
      </c>
      <c r="N196" s="33">
        <v>73.987328780978757</v>
      </c>
      <c r="O196" s="33">
        <f t="shared" si="14"/>
        <v>-68.724128780978759</v>
      </c>
      <c r="P196" s="34">
        <f t="shared" si="15"/>
        <v>14.057480008545896</v>
      </c>
      <c r="Q196" s="29">
        <v>7.9</v>
      </c>
      <c r="R196" s="37">
        <v>0</v>
      </c>
      <c r="S196" s="36">
        <v>0</v>
      </c>
    </row>
    <row r="197" spans="1:19" s="27" customFormat="1" ht="19.899999999999999" customHeight="1">
      <c r="A197" s="15">
        <v>16202</v>
      </c>
      <c r="B197" s="16" t="s">
        <v>118</v>
      </c>
      <c r="C197" s="15" t="s">
        <v>306</v>
      </c>
      <c r="D197" s="15" t="s">
        <v>160</v>
      </c>
      <c r="E197" s="16">
        <v>483</v>
      </c>
      <c r="F197" s="16">
        <v>484</v>
      </c>
      <c r="G197" s="28">
        <f t="shared" si="12"/>
        <v>1</v>
      </c>
      <c r="H197">
        <v>15</v>
      </c>
      <c r="I197" s="29">
        <v>7.9</v>
      </c>
      <c r="J197" s="30">
        <v>0.23899999999999999</v>
      </c>
      <c r="K197" s="31">
        <v>0.16700000000000001</v>
      </c>
      <c r="L197" s="32">
        <v>0.82499999999999996</v>
      </c>
      <c r="M197" s="33">
        <f t="shared" si="13"/>
        <v>5.1102000000000007</v>
      </c>
      <c r="N197" s="33">
        <v>66.743965187595791</v>
      </c>
      <c r="O197" s="33">
        <f t="shared" si="14"/>
        <v>-61.633765187595792</v>
      </c>
      <c r="P197" s="34">
        <f t="shared" si="15"/>
        <v>13.060930137293214</v>
      </c>
      <c r="Q197" s="29">
        <v>8.1999999999999993</v>
      </c>
      <c r="R197" s="37">
        <v>0</v>
      </c>
      <c r="S197" s="36">
        <v>0</v>
      </c>
    </row>
    <row r="198" spans="1:19" s="27" customFormat="1" ht="19.899999999999999" customHeight="1">
      <c r="A198" s="15">
        <v>16249</v>
      </c>
      <c r="B198" s="16" t="s">
        <v>19</v>
      </c>
      <c r="C198" s="15" t="s">
        <v>307</v>
      </c>
      <c r="D198" s="15" t="s">
        <v>308</v>
      </c>
      <c r="E198" s="16">
        <v>439</v>
      </c>
      <c r="F198" s="16">
        <v>440</v>
      </c>
      <c r="G198" s="28">
        <f t="shared" si="12"/>
        <v>1</v>
      </c>
      <c r="H198">
        <v>2.5</v>
      </c>
      <c r="I198" s="29">
        <v>8.5</v>
      </c>
      <c r="J198" s="30">
        <v>0.27600000000000002</v>
      </c>
      <c r="K198" s="31">
        <v>0.42799999999999999</v>
      </c>
      <c r="L198" s="32">
        <v>0.45700000000000002</v>
      </c>
      <c r="M198" s="33">
        <f t="shared" si="13"/>
        <v>13.0968</v>
      </c>
      <c r="N198" s="33">
        <v>39.794569131491073</v>
      </c>
      <c r="O198" s="33">
        <f t="shared" si="14"/>
        <v>-26.697769131491071</v>
      </c>
      <c r="P198" s="34">
        <f t="shared" si="15"/>
        <v>3.0384955967481426</v>
      </c>
      <c r="Q198" s="29">
        <v>7.8</v>
      </c>
      <c r="R198" s="37">
        <v>0</v>
      </c>
      <c r="S198" s="36">
        <v>0</v>
      </c>
    </row>
    <row r="199" spans="1:19" s="27" customFormat="1" ht="19.899999999999999" customHeight="1">
      <c r="A199" s="15">
        <v>16162</v>
      </c>
      <c r="B199" s="16" t="s">
        <v>53</v>
      </c>
      <c r="C199" s="15" t="s">
        <v>309</v>
      </c>
      <c r="D199" s="15" t="s">
        <v>152</v>
      </c>
      <c r="E199" s="16">
        <v>381</v>
      </c>
      <c r="F199" s="16">
        <v>382</v>
      </c>
      <c r="G199" s="28">
        <f t="shared" si="12"/>
        <v>1</v>
      </c>
      <c r="H199">
        <v>60</v>
      </c>
      <c r="I199" s="29">
        <v>8</v>
      </c>
      <c r="J199" s="30">
        <v>0.27600000000000002</v>
      </c>
      <c r="K199" s="31">
        <v>0.42299999999999999</v>
      </c>
      <c r="L199" s="32">
        <v>2.16</v>
      </c>
      <c r="M199" s="33">
        <f t="shared" si="13"/>
        <v>12.9438</v>
      </c>
      <c r="N199" s="33">
        <v>37.404396177322667</v>
      </c>
      <c r="O199" s="33">
        <f t="shared" si="14"/>
        <v>-24.460596177322667</v>
      </c>
      <c r="P199" s="34">
        <f t="shared" si="15"/>
        <v>2.8897538726898335</v>
      </c>
      <c r="Q199" s="29">
        <v>7.4</v>
      </c>
      <c r="R199" s="37">
        <v>0</v>
      </c>
      <c r="S199" s="36">
        <v>0</v>
      </c>
    </row>
    <row r="200" spans="1:19" s="27" customFormat="1" ht="19.899999999999999" customHeight="1">
      <c r="A200" s="15">
        <v>16309</v>
      </c>
      <c r="B200" s="16" t="s">
        <v>56</v>
      </c>
      <c r="C200" s="15" t="s">
        <v>310</v>
      </c>
      <c r="D200" s="15" t="s">
        <v>311</v>
      </c>
      <c r="E200" s="16">
        <v>800</v>
      </c>
      <c r="F200" s="16">
        <v>801</v>
      </c>
      <c r="G200" s="28">
        <f t="shared" si="12"/>
        <v>1</v>
      </c>
      <c r="H200">
        <v>110</v>
      </c>
      <c r="I200" s="29">
        <v>8.6</v>
      </c>
      <c r="J200" s="30">
        <v>0.32600000000000001</v>
      </c>
      <c r="K200" s="31">
        <v>2.3599999999999999E-2</v>
      </c>
      <c r="L200" s="32">
        <v>0.219</v>
      </c>
      <c r="M200" s="33">
        <f t="shared" si="13"/>
        <v>0.72216000000000002</v>
      </c>
      <c r="N200" s="33">
        <v>29.595746459891902</v>
      </c>
      <c r="O200" s="33">
        <f t="shared" si="14"/>
        <v>-28.873586459891904</v>
      </c>
      <c r="P200" s="34">
        <f t="shared" si="15"/>
        <v>40.982256646576801</v>
      </c>
      <c r="Q200" s="29">
        <v>8.1999999999999993</v>
      </c>
      <c r="R200" s="37">
        <v>0</v>
      </c>
      <c r="S200" s="36">
        <v>0</v>
      </c>
    </row>
    <row r="201" spans="1:19" s="27" customFormat="1" ht="19.899999999999999" customHeight="1">
      <c r="A201" s="15">
        <v>16105</v>
      </c>
      <c r="B201" s="16" t="s">
        <v>99</v>
      </c>
      <c r="C201" s="15" t="s">
        <v>312</v>
      </c>
      <c r="D201" s="15" t="s">
        <v>313</v>
      </c>
      <c r="E201" s="16">
        <v>715</v>
      </c>
      <c r="F201" s="16">
        <v>716</v>
      </c>
      <c r="G201" s="28">
        <f t="shared" si="12"/>
        <v>1</v>
      </c>
      <c r="H201">
        <v>50</v>
      </c>
      <c r="I201" s="29">
        <v>8.1999999999999993</v>
      </c>
      <c r="J201" s="30">
        <v>0.27600000000000002</v>
      </c>
      <c r="K201" s="31">
        <v>2.0799999999999999E-2</v>
      </c>
      <c r="L201" s="32">
        <v>0.11899999999999999</v>
      </c>
      <c r="M201" s="33">
        <f t="shared" si="13"/>
        <v>0.63648000000000005</v>
      </c>
      <c r="N201" s="33">
        <v>15.14274933970569</v>
      </c>
      <c r="O201" s="33">
        <f t="shared" si="14"/>
        <v>-14.506269339705689</v>
      </c>
      <c r="P201" s="34">
        <f t="shared" si="15"/>
        <v>23.791398535233924</v>
      </c>
      <c r="Q201" s="29">
        <v>7.2</v>
      </c>
      <c r="R201" s="37">
        <v>0</v>
      </c>
      <c r="S201" s="36">
        <v>0</v>
      </c>
    </row>
    <row r="202" spans="1:19" s="27" customFormat="1" ht="19.899999999999999" customHeight="1">
      <c r="A202" s="15">
        <v>16329</v>
      </c>
      <c r="B202" s="16" t="s">
        <v>56</v>
      </c>
      <c r="C202" s="15" t="s">
        <v>314</v>
      </c>
      <c r="D202" s="15" t="s">
        <v>91</v>
      </c>
      <c r="E202" s="16">
        <v>962</v>
      </c>
      <c r="F202" s="16">
        <v>963</v>
      </c>
      <c r="G202" s="28">
        <f t="shared" si="12"/>
        <v>1</v>
      </c>
      <c r="H202">
        <v>155</v>
      </c>
      <c r="I202" s="29">
        <v>7.7</v>
      </c>
      <c r="J202" s="30">
        <v>0.41199999999999998</v>
      </c>
      <c r="K202" s="31">
        <v>1.29</v>
      </c>
      <c r="L202" s="32">
        <v>0.27600000000000002</v>
      </c>
      <c r="M202" s="33">
        <f t="shared" si="13"/>
        <v>39.474000000000004</v>
      </c>
      <c r="N202" s="33">
        <v>27.279579286362782</v>
      </c>
      <c r="O202" s="33">
        <f t="shared" si="14"/>
        <v>12.194420713637221</v>
      </c>
      <c r="P202" s="34">
        <f t="shared" si="15"/>
        <v>0.69107714663735065</v>
      </c>
      <c r="Q202" s="29">
        <v>3.8</v>
      </c>
      <c r="R202" s="37">
        <v>1.2</v>
      </c>
      <c r="S202" s="36">
        <v>5.3</v>
      </c>
    </row>
    <row r="203" spans="1:19" s="27" customFormat="1" ht="19.899999999999999" customHeight="1">
      <c r="A203" s="15">
        <v>16284</v>
      </c>
      <c r="B203" s="16" t="s">
        <v>31</v>
      </c>
      <c r="C203" s="15" t="s">
        <v>315</v>
      </c>
      <c r="D203" s="15" t="s">
        <v>148</v>
      </c>
      <c r="E203" s="16">
        <v>562</v>
      </c>
      <c r="F203" s="16">
        <v>563</v>
      </c>
      <c r="G203" s="28">
        <f t="shared" si="12"/>
        <v>1</v>
      </c>
      <c r="H203">
        <v>2.5</v>
      </c>
      <c r="I203" s="29">
        <v>8.1999999999999993</v>
      </c>
      <c r="J203" s="30">
        <v>0.247</v>
      </c>
      <c r="K203" s="31">
        <v>0.42699999999999999</v>
      </c>
      <c r="L203" s="32">
        <v>0.36499999999999999</v>
      </c>
      <c r="M203" s="33">
        <f t="shared" si="13"/>
        <v>13.0662</v>
      </c>
      <c r="N203" s="33">
        <v>36.874179221200805</v>
      </c>
      <c r="O203" s="33">
        <f t="shared" si="14"/>
        <v>-23.807979221200803</v>
      </c>
      <c r="P203" s="34">
        <f t="shared" si="15"/>
        <v>2.8221043012659233</v>
      </c>
      <c r="Q203" s="29">
        <v>8.3000000000000007</v>
      </c>
      <c r="R203" s="37">
        <v>0</v>
      </c>
      <c r="S203" s="36">
        <v>0</v>
      </c>
    </row>
    <row r="204" spans="1:19" s="27" customFormat="1" ht="19.899999999999999" customHeight="1">
      <c r="A204" s="15">
        <v>16188</v>
      </c>
      <c r="B204" s="16" t="s">
        <v>46</v>
      </c>
      <c r="C204" s="15" t="s">
        <v>316</v>
      </c>
      <c r="D204" s="15" t="s">
        <v>111</v>
      </c>
      <c r="E204" s="16">
        <v>192</v>
      </c>
      <c r="F204" s="16">
        <v>193</v>
      </c>
      <c r="G204" s="28">
        <f t="shared" si="12"/>
        <v>1</v>
      </c>
      <c r="H204">
        <v>25</v>
      </c>
      <c r="I204" s="29">
        <v>8.3000000000000007</v>
      </c>
      <c r="J204" s="30">
        <v>0.34599999999999997</v>
      </c>
      <c r="K204" s="31">
        <v>0.33300000000000002</v>
      </c>
      <c r="L204" s="32">
        <v>0.88500000000000001</v>
      </c>
      <c r="M204" s="33">
        <f t="shared" si="13"/>
        <v>10.189800000000002</v>
      </c>
      <c r="N204" s="33">
        <v>86.446933601721469</v>
      </c>
      <c r="O204" s="33">
        <f t="shared" si="14"/>
        <v>-76.257133601721463</v>
      </c>
      <c r="P204" s="34">
        <f t="shared" si="15"/>
        <v>8.4836732420382592</v>
      </c>
      <c r="Q204" s="29">
        <v>8.5</v>
      </c>
      <c r="R204" s="37">
        <v>0</v>
      </c>
      <c r="S204" s="36">
        <v>0</v>
      </c>
    </row>
    <row r="205" spans="1:19" s="27" customFormat="1" ht="19.899999999999999" customHeight="1">
      <c r="A205" s="15">
        <v>16169</v>
      </c>
      <c r="B205" s="16" t="s">
        <v>71</v>
      </c>
      <c r="C205" s="15" t="s">
        <v>317</v>
      </c>
      <c r="D205" s="15" t="s">
        <v>73</v>
      </c>
      <c r="E205" s="16">
        <v>50</v>
      </c>
      <c r="F205" s="16">
        <v>51</v>
      </c>
      <c r="G205" s="28">
        <f t="shared" si="12"/>
        <v>1</v>
      </c>
      <c r="H205">
        <v>15</v>
      </c>
      <c r="I205" s="29">
        <v>8.5</v>
      </c>
      <c r="J205" s="30">
        <v>0.246</v>
      </c>
      <c r="K205" s="31">
        <v>0.4</v>
      </c>
      <c r="L205" s="32">
        <v>7.9100000000000004E-2</v>
      </c>
      <c r="M205" s="33">
        <f t="shared" si="13"/>
        <v>12.240000000000002</v>
      </c>
      <c r="N205" s="33">
        <v>15.148706223629679</v>
      </c>
      <c r="O205" s="38">
        <f t="shared" si="14"/>
        <v>-2.908706223629677</v>
      </c>
      <c r="P205" s="34">
        <f t="shared" si="15"/>
        <v>1.2376393973553657</v>
      </c>
      <c r="Q205" s="29">
        <v>4.0999999999999996</v>
      </c>
      <c r="R205" s="39">
        <v>1</v>
      </c>
      <c r="S205" s="36">
        <v>6.8</v>
      </c>
    </row>
    <row r="206" spans="1:19" s="27" customFormat="1" ht="19.899999999999999" customHeight="1">
      <c r="A206" s="15">
        <v>16098</v>
      </c>
      <c r="B206" s="16" t="s">
        <v>153</v>
      </c>
      <c r="C206" s="15" t="s">
        <v>318</v>
      </c>
      <c r="D206" s="15" t="s">
        <v>319</v>
      </c>
      <c r="E206" s="16">
        <v>632</v>
      </c>
      <c r="F206" s="16">
        <v>633</v>
      </c>
      <c r="G206" s="28">
        <f t="shared" si="12"/>
        <v>1</v>
      </c>
      <c r="H206">
        <v>10</v>
      </c>
      <c r="I206" s="29">
        <v>8</v>
      </c>
      <c r="J206" s="30">
        <v>0.246</v>
      </c>
      <c r="K206" s="31">
        <v>0.17799999999999999</v>
      </c>
      <c r="L206" s="32">
        <v>0.441</v>
      </c>
      <c r="M206" s="33">
        <f t="shared" si="13"/>
        <v>5.4467999999999996</v>
      </c>
      <c r="N206" s="33">
        <v>58.955109359106267</v>
      </c>
      <c r="O206" s="33">
        <f t="shared" si="14"/>
        <v>-53.508309359106264</v>
      </c>
      <c r="P206" s="34">
        <f t="shared" si="15"/>
        <v>10.823806521096106</v>
      </c>
      <c r="Q206" s="29">
        <v>7.6</v>
      </c>
      <c r="R206" s="37">
        <v>0</v>
      </c>
      <c r="S206" s="36">
        <v>0</v>
      </c>
    </row>
    <row r="207" spans="1:19" s="27" customFormat="1" ht="19.899999999999999" customHeight="1">
      <c r="A207" s="15">
        <v>16192</v>
      </c>
      <c r="B207" s="16" t="s">
        <v>46</v>
      </c>
      <c r="C207" s="15" t="s">
        <v>320</v>
      </c>
      <c r="D207" s="15" t="s">
        <v>203</v>
      </c>
      <c r="E207" s="16">
        <v>278</v>
      </c>
      <c r="F207" s="16">
        <v>279</v>
      </c>
      <c r="G207" s="28">
        <f t="shared" si="12"/>
        <v>1</v>
      </c>
      <c r="H207">
        <v>15</v>
      </c>
      <c r="I207" s="29">
        <v>8.1999999999999993</v>
      </c>
      <c r="J207" s="30">
        <v>0.52400000000000002</v>
      </c>
      <c r="K207" s="31">
        <v>1.17</v>
      </c>
      <c r="L207" s="32">
        <v>0.60599999999999998</v>
      </c>
      <c r="M207" s="33">
        <f t="shared" si="13"/>
        <v>35.802</v>
      </c>
      <c r="N207" s="33">
        <v>35.764603249609252</v>
      </c>
      <c r="O207" s="40">
        <f t="shared" si="14"/>
        <v>3.7396750390747968E-2</v>
      </c>
      <c r="P207" s="34">
        <f t="shared" si="15"/>
        <v>0.99895545638816974</v>
      </c>
      <c r="Q207" s="29">
        <v>8.3000000000000007</v>
      </c>
      <c r="R207" s="35">
        <v>0</v>
      </c>
      <c r="S207" s="36">
        <v>0</v>
      </c>
    </row>
    <row r="208" spans="1:19" s="27" customFormat="1" ht="19.899999999999999" customHeight="1">
      <c r="A208" s="15">
        <v>16332</v>
      </c>
      <c r="B208" s="16" t="s">
        <v>22</v>
      </c>
      <c r="C208" s="15" t="s">
        <v>321</v>
      </c>
      <c r="D208" s="15" t="s">
        <v>75</v>
      </c>
      <c r="E208" s="16">
        <v>294</v>
      </c>
      <c r="F208" s="16">
        <v>295</v>
      </c>
      <c r="G208" s="28">
        <f t="shared" si="12"/>
        <v>1</v>
      </c>
      <c r="H208">
        <v>195</v>
      </c>
      <c r="I208" s="29">
        <v>7.9</v>
      </c>
      <c r="J208" s="30">
        <v>0.316</v>
      </c>
      <c r="K208" s="31">
        <v>0.11899999999999999</v>
      </c>
      <c r="L208" s="32">
        <v>0.754</v>
      </c>
      <c r="M208" s="33">
        <f t="shared" si="13"/>
        <v>3.6414</v>
      </c>
      <c r="N208" s="33">
        <v>77.460362107126301</v>
      </c>
      <c r="O208" s="33">
        <f t="shared" si="14"/>
        <v>-73.818962107126296</v>
      </c>
      <c r="P208" s="34">
        <f t="shared" si="15"/>
        <v>21.27213766878846</v>
      </c>
      <c r="Q208" s="29">
        <v>7.5</v>
      </c>
      <c r="R208" s="37">
        <v>0</v>
      </c>
      <c r="S208" s="36">
        <v>0</v>
      </c>
    </row>
    <row r="209" spans="1:19" s="27" customFormat="1" ht="19.899999999999999" customHeight="1">
      <c r="A209" s="15">
        <v>16096</v>
      </c>
      <c r="B209" s="16" t="s">
        <v>99</v>
      </c>
      <c r="C209" s="15" t="s">
        <v>322</v>
      </c>
      <c r="D209" s="15" t="s">
        <v>323</v>
      </c>
      <c r="E209" s="16">
        <v>189</v>
      </c>
      <c r="F209" s="16">
        <v>190</v>
      </c>
      <c r="G209" s="28">
        <f t="shared" si="12"/>
        <v>1</v>
      </c>
      <c r="H209">
        <v>2.5</v>
      </c>
      <c r="I209" s="29">
        <v>8.1999999999999993</v>
      </c>
      <c r="J209" s="30">
        <v>0.34599999999999997</v>
      </c>
      <c r="K209" s="31">
        <v>1.45</v>
      </c>
      <c r="L209" s="32">
        <v>7.9000000000000001E-2</v>
      </c>
      <c r="M209" s="33">
        <f t="shared" si="13"/>
        <v>44.37</v>
      </c>
      <c r="N209" s="33">
        <v>10.532036810238397</v>
      </c>
      <c r="O209" s="38">
        <f t="shared" si="14"/>
        <v>33.837963189761602</v>
      </c>
      <c r="P209" s="34">
        <f t="shared" si="15"/>
        <v>0.2373684203344241</v>
      </c>
      <c r="Q209" s="29">
        <v>3</v>
      </c>
      <c r="R209" s="37">
        <v>16.899999999999999</v>
      </c>
      <c r="S209" s="36">
        <v>29</v>
      </c>
    </row>
    <row r="210" spans="1:19" s="27" customFormat="1" ht="19.899999999999999" customHeight="1">
      <c r="A210" s="15">
        <v>16262</v>
      </c>
      <c r="B210" s="16" t="s">
        <v>19</v>
      </c>
      <c r="C210" s="15" t="s">
        <v>324</v>
      </c>
      <c r="D210" s="15" t="s">
        <v>134</v>
      </c>
      <c r="E210" s="16">
        <v>742</v>
      </c>
      <c r="F210" s="16">
        <v>743</v>
      </c>
      <c r="G210" s="28">
        <f t="shared" si="12"/>
        <v>1</v>
      </c>
      <c r="H210">
        <v>235</v>
      </c>
      <c r="I210" s="29">
        <v>7.9</v>
      </c>
      <c r="J210" s="30">
        <v>0.32900000000000001</v>
      </c>
      <c r="K210" s="31">
        <v>1.04</v>
      </c>
      <c r="L210" s="32">
        <v>0.92400000000000004</v>
      </c>
      <c r="M210" s="33">
        <f t="shared" si="13"/>
        <v>31.824000000000002</v>
      </c>
      <c r="N210" s="33">
        <v>76.753783335150786</v>
      </c>
      <c r="O210" s="33">
        <f t="shared" si="14"/>
        <v>-44.929783335150788</v>
      </c>
      <c r="P210" s="34">
        <f t="shared" si="15"/>
        <v>2.4118207433116763</v>
      </c>
      <c r="Q210" s="29">
        <v>8.3000000000000007</v>
      </c>
      <c r="R210" s="37">
        <v>0</v>
      </c>
      <c r="S210" s="36">
        <v>0</v>
      </c>
    </row>
    <row r="211" spans="1:19" s="27" customFormat="1" ht="19.899999999999999" customHeight="1">
      <c r="A211" s="15">
        <v>16157</v>
      </c>
      <c r="B211" s="16" t="s">
        <v>25</v>
      </c>
      <c r="C211" s="15" t="s">
        <v>325</v>
      </c>
      <c r="D211" s="15" t="s">
        <v>167</v>
      </c>
      <c r="E211" s="16">
        <v>794</v>
      </c>
      <c r="F211" s="16">
        <v>794.8</v>
      </c>
      <c r="G211" s="28">
        <f t="shared" si="12"/>
        <v>0.79999999999995453</v>
      </c>
      <c r="H211">
        <v>985</v>
      </c>
      <c r="I211" s="29">
        <v>8.3000000000000007</v>
      </c>
      <c r="J211" s="30">
        <v>0.28100000000000003</v>
      </c>
      <c r="K211" s="31">
        <v>0.67200000000000004</v>
      </c>
      <c r="L211" s="32">
        <v>0.49</v>
      </c>
      <c r="M211" s="33">
        <f t="shared" si="13"/>
        <v>20.563200000000002</v>
      </c>
      <c r="N211" s="33">
        <v>53.672416421970063</v>
      </c>
      <c r="O211" s="33">
        <f t="shared" si="14"/>
        <v>-33.109216421970061</v>
      </c>
      <c r="P211" s="34">
        <f t="shared" si="15"/>
        <v>2.6101198462287027</v>
      </c>
      <c r="Q211" s="29">
        <v>8.3000000000000007</v>
      </c>
      <c r="R211" s="37">
        <v>0</v>
      </c>
      <c r="S211" s="36">
        <v>0</v>
      </c>
    </row>
    <row r="212" spans="1:19" s="27" customFormat="1" ht="19.899999999999999" customHeight="1">
      <c r="A212" s="15">
        <v>16190</v>
      </c>
      <c r="B212" s="16" t="s">
        <v>46</v>
      </c>
      <c r="C212" s="15" t="s">
        <v>326</v>
      </c>
      <c r="D212" s="15" t="s">
        <v>203</v>
      </c>
      <c r="E212" s="16">
        <v>263</v>
      </c>
      <c r="F212" s="16">
        <v>264</v>
      </c>
      <c r="G212" s="28">
        <f t="shared" si="12"/>
        <v>1</v>
      </c>
      <c r="H212">
        <v>10</v>
      </c>
      <c r="I212" s="29">
        <v>7.8</v>
      </c>
      <c r="J212" s="30">
        <v>0.32900000000000001</v>
      </c>
      <c r="K212" s="31">
        <v>2.16</v>
      </c>
      <c r="L212" s="32">
        <v>0.98199999999999998</v>
      </c>
      <c r="M212" s="33">
        <f t="shared" si="13"/>
        <v>66.096000000000004</v>
      </c>
      <c r="N212" s="33">
        <v>102.78232816940144</v>
      </c>
      <c r="O212" s="33">
        <f t="shared" si="14"/>
        <v>-36.686328169401435</v>
      </c>
      <c r="P212" s="34">
        <f t="shared" si="15"/>
        <v>1.5550461173051535</v>
      </c>
      <c r="Q212" s="29">
        <v>8.6999999999999993</v>
      </c>
      <c r="R212" s="35">
        <v>0</v>
      </c>
      <c r="S212" s="36">
        <v>0</v>
      </c>
    </row>
    <row r="213" spans="1:19" s="27" customFormat="1" ht="19.899999999999999" customHeight="1">
      <c r="A213" s="15">
        <v>16203</v>
      </c>
      <c r="B213" s="16" t="s">
        <v>118</v>
      </c>
      <c r="C213" s="15" t="s">
        <v>327</v>
      </c>
      <c r="D213" s="15" t="s">
        <v>328</v>
      </c>
      <c r="E213" s="16">
        <v>520</v>
      </c>
      <c r="F213" s="16">
        <v>521</v>
      </c>
      <c r="G213" s="28">
        <f t="shared" si="12"/>
        <v>1</v>
      </c>
      <c r="H213">
        <v>10</v>
      </c>
      <c r="I213" s="29">
        <v>8.5</v>
      </c>
      <c r="J213" s="30">
        <v>0.34499999999999997</v>
      </c>
      <c r="K213" s="31">
        <v>0.58299999999999996</v>
      </c>
      <c r="L213" s="32">
        <v>0.14099999999999999</v>
      </c>
      <c r="M213" s="33">
        <f t="shared" si="13"/>
        <v>17.8398</v>
      </c>
      <c r="N213" s="33">
        <v>22.098885082897446</v>
      </c>
      <c r="O213" s="33">
        <f t="shared" si="14"/>
        <v>-4.259085082897446</v>
      </c>
      <c r="P213" s="34">
        <f t="shared" si="15"/>
        <v>1.2387406295416679</v>
      </c>
      <c r="Q213" s="29">
        <v>4.5999999999999996</v>
      </c>
      <c r="R213" s="35">
        <v>0</v>
      </c>
      <c r="S213" s="36">
        <v>6</v>
      </c>
    </row>
    <row r="214" spans="1:19" s="27" customFormat="1" ht="19.899999999999999" customHeight="1">
      <c r="A214" s="15">
        <v>16229</v>
      </c>
      <c r="B214" s="16" t="s">
        <v>19</v>
      </c>
      <c r="C214" s="15" t="s">
        <v>329</v>
      </c>
      <c r="D214" s="15" t="s">
        <v>130</v>
      </c>
      <c r="E214" s="16">
        <v>113</v>
      </c>
      <c r="F214" s="16">
        <v>113.5</v>
      </c>
      <c r="G214" s="28">
        <f t="shared" si="12"/>
        <v>0.5</v>
      </c>
      <c r="H214">
        <v>10</v>
      </c>
      <c r="I214" s="29">
        <v>7.5</v>
      </c>
      <c r="J214" s="30">
        <v>0.72099999999999997</v>
      </c>
      <c r="K214" s="31">
        <v>3.6</v>
      </c>
      <c r="L214" s="32">
        <v>0.86799999999999999</v>
      </c>
      <c r="M214" s="33">
        <f t="shared" si="13"/>
        <v>110.16000000000001</v>
      </c>
      <c r="N214" s="33">
        <v>47.888231446095432</v>
      </c>
      <c r="O214" s="40">
        <f t="shared" si="14"/>
        <v>62.271768553904579</v>
      </c>
      <c r="P214" s="34">
        <f t="shared" si="15"/>
        <v>0.43471524551647989</v>
      </c>
      <c r="Q214" s="29">
        <v>7.7</v>
      </c>
      <c r="R214" s="35">
        <v>0</v>
      </c>
      <c r="S214" s="36">
        <v>0</v>
      </c>
    </row>
    <row r="215" spans="1:19" s="27" customFormat="1" ht="19.899999999999999" customHeight="1">
      <c r="A215" s="15">
        <v>16153</v>
      </c>
      <c r="B215" s="16" t="s">
        <v>25</v>
      </c>
      <c r="C215" s="15" t="s">
        <v>330</v>
      </c>
      <c r="D215" s="15" t="s">
        <v>331</v>
      </c>
      <c r="E215" s="16">
        <v>700</v>
      </c>
      <c r="F215" s="16">
        <v>701</v>
      </c>
      <c r="G215" s="28">
        <f t="shared" si="12"/>
        <v>1</v>
      </c>
      <c r="H215">
        <v>600</v>
      </c>
      <c r="I215" s="29">
        <v>7.7</v>
      </c>
      <c r="J215" s="30">
        <v>0.61799999999999999</v>
      </c>
      <c r="K215" s="31">
        <v>9.7799999999999998E-2</v>
      </c>
      <c r="L215" s="32">
        <v>0.97099999999999997</v>
      </c>
      <c r="M215" s="33">
        <f t="shared" si="13"/>
        <v>2.99268</v>
      </c>
      <c r="N215" s="33">
        <v>84.798277322418315</v>
      </c>
      <c r="O215" s="33">
        <f t="shared" si="14"/>
        <v>-81.805597322418322</v>
      </c>
      <c r="P215" s="34">
        <f t="shared" si="15"/>
        <v>28.335230402989399</v>
      </c>
      <c r="Q215" s="29">
        <v>8.4</v>
      </c>
      <c r="R215" s="37">
        <v>0</v>
      </c>
      <c r="S215" s="36">
        <v>0</v>
      </c>
    </row>
    <row r="216" spans="1:19" s="27" customFormat="1" ht="19.899999999999999" customHeight="1">
      <c r="A216" s="15">
        <v>16209</v>
      </c>
      <c r="B216" s="16" t="s">
        <v>118</v>
      </c>
      <c r="C216" s="15" t="s">
        <v>332</v>
      </c>
      <c r="D216" s="15" t="s">
        <v>120</v>
      </c>
      <c r="E216" s="16">
        <v>1030</v>
      </c>
      <c r="F216" s="16">
        <v>1031</v>
      </c>
      <c r="G216" s="28">
        <f t="shared" si="12"/>
        <v>1</v>
      </c>
      <c r="H216">
        <v>815</v>
      </c>
      <c r="I216" s="29">
        <v>8.6</v>
      </c>
      <c r="J216" s="30">
        <v>0.51300000000000001</v>
      </c>
      <c r="K216" s="31">
        <v>1.42</v>
      </c>
      <c r="L216" s="32">
        <v>0.155</v>
      </c>
      <c r="M216" s="33">
        <f t="shared" si="13"/>
        <v>43.451999999999998</v>
      </c>
      <c r="N216" s="33">
        <v>17.263013183471532</v>
      </c>
      <c r="O216" s="38">
        <f t="shared" si="14"/>
        <v>26.188986816528466</v>
      </c>
      <c r="P216" s="34">
        <f t="shared" si="15"/>
        <v>0.3972892659364709</v>
      </c>
      <c r="Q216" s="29">
        <v>2.8</v>
      </c>
      <c r="R216" s="37">
        <v>19.7</v>
      </c>
      <c r="S216" s="36">
        <v>30</v>
      </c>
    </row>
    <row r="217" spans="1:19" s="27" customFormat="1" ht="19.899999999999999" customHeight="1">
      <c r="A217" s="15">
        <v>16246</v>
      </c>
      <c r="B217" s="16" t="s">
        <v>19</v>
      </c>
      <c r="C217" s="15" t="s">
        <v>333</v>
      </c>
      <c r="D217" s="15" t="s">
        <v>334</v>
      </c>
      <c r="E217" s="16">
        <v>272.5</v>
      </c>
      <c r="F217" s="16">
        <v>273</v>
      </c>
      <c r="G217" s="28">
        <f t="shared" si="12"/>
        <v>0.5</v>
      </c>
      <c r="H217">
        <v>40</v>
      </c>
      <c r="I217" s="29">
        <v>8.4</v>
      </c>
      <c r="J217" s="30">
        <v>0.30099999999999999</v>
      </c>
      <c r="K217" s="31">
        <v>5.8799999999999998E-2</v>
      </c>
      <c r="L217" s="32">
        <v>1.07</v>
      </c>
      <c r="M217" s="33">
        <f t="shared" si="13"/>
        <v>1.79928</v>
      </c>
      <c r="N217" s="33">
        <v>106.54142535380765</v>
      </c>
      <c r="O217" s="33">
        <f t="shared" si="14"/>
        <v>-104.74214535380766</v>
      </c>
      <c r="P217" s="34">
        <f t="shared" si="15"/>
        <v>59.213366098554786</v>
      </c>
      <c r="Q217" s="29">
        <v>8.3000000000000007</v>
      </c>
      <c r="R217" s="37">
        <v>0</v>
      </c>
      <c r="S217" s="36">
        <v>0</v>
      </c>
    </row>
    <row r="218" spans="1:19" s="27" customFormat="1" ht="19.899999999999999" customHeight="1">
      <c r="A218" s="15">
        <v>16301</v>
      </c>
      <c r="B218" s="16" t="s">
        <v>56</v>
      </c>
      <c r="C218" s="15" t="s">
        <v>335</v>
      </c>
      <c r="D218" s="15" t="s">
        <v>83</v>
      </c>
      <c r="E218" s="16">
        <v>409</v>
      </c>
      <c r="F218" s="16">
        <v>410</v>
      </c>
      <c r="G218" s="28">
        <f t="shared" si="12"/>
        <v>1</v>
      </c>
      <c r="H218">
        <v>10</v>
      </c>
      <c r="I218" s="29">
        <v>8.1999999999999993</v>
      </c>
      <c r="J218" s="30">
        <v>0.371</v>
      </c>
      <c r="K218" s="31">
        <v>2.77</v>
      </c>
      <c r="L218" s="32">
        <v>0.67500000000000004</v>
      </c>
      <c r="M218" s="33">
        <f t="shared" si="13"/>
        <v>84.762</v>
      </c>
      <c r="N218" s="33">
        <v>63.268744932669193</v>
      </c>
      <c r="O218" s="40">
        <f t="shared" si="14"/>
        <v>21.493255067330807</v>
      </c>
      <c r="P218" s="34">
        <f t="shared" si="15"/>
        <v>0.74642817456724941</v>
      </c>
      <c r="Q218" s="29">
        <v>6.5</v>
      </c>
      <c r="R218" s="35">
        <v>0</v>
      </c>
      <c r="S218" s="36">
        <v>0.7</v>
      </c>
    </row>
    <row r="219" spans="1:19" s="27" customFormat="1" ht="19.899999999999999" customHeight="1">
      <c r="A219" s="15">
        <v>16173</v>
      </c>
      <c r="B219" s="16" t="s">
        <v>71</v>
      </c>
      <c r="C219" s="15" t="s">
        <v>336</v>
      </c>
      <c r="D219" s="15" t="s">
        <v>132</v>
      </c>
      <c r="E219" s="16">
        <v>153</v>
      </c>
      <c r="F219" s="16">
        <v>154</v>
      </c>
      <c r="G219" s="28">
        <f t="shared" si="12"/>
        <v>1</v>
      </c>
      <c r="H219">
        <v>195</v>
      </c>
      <c r="I219" s="29">
        <v>8.1999999999999993</v>
      </c>
      <c r="J219" s="30">
        <v>0.41199999999999998</v>
      </c>
      <c r="K219" s="31">
        <v>3.9199999999999999E-2</v>
      </c>
      <c r="L219" s="32">
        <v>0.221</v>
      </c>
      <c r="M219" s="33">
        <f t="shared" si="13"/>
        <v>1.1995199999999999</v>
      </c>
      <c r="N219" s="33">
        <v>27.528162232479918</v>
      </c>
      <c r="O219" s="33">
        <f t="shared" si="14"/>
        <v>-26.328642232479918</v>
      </c>
      <c r="P219" s="34">
        <f t="shared" si="15"/>
        <v>22.949314919701148</v>
      </c>
      <c r="Q219" s="29">
        <v>8.1</v>
      </c>
      <c r="R219" s="37">
        <v>0</v>
      </c>
      <c r="S219" s="36">
        <v>0</v>
      </c>
    </row>
    <row r="220" spans="1:19" s="27" customFormat="1" ht="19.899999999999999" customHeight="1">
      <c r="A220" s="15">
        <v>16341</v>
      </c>
      <c r="B220" s="41" t="s">
        <v>22</v>
      </c>
      <c r="C220" s="15" t="s">
        <v>337</v>
      </c>
      <c r="D220" s="15" t="s">
        <v>338</v>
      </c>
      <c r="E220" s="41">
        <v>643</v>
      </c>
      <c r="F220" s="41">
        <v>644</v>
      </c>
      <c r="G220" s="28">
        <f t="shared" si="12"/>
        <v>1</v>
      </c>
      <c r="H220">
        <v>10</v>
      </c>
      <c r="I220" s="29">
        <v>8</v>
      </c>
      <c r="J220" s="30">
        <v>0.32200000000000001</v>
      </c>
      <c r="K220" s="31">
        <v>0.94099999999999995</v>
      </c>
      <c r="L220" s="32">
        <v>0.379</v>
      </c>
      <c r="M220" s="33">
        <f t="shared" si="13"/>
        <v>28.794599999999999</v>
      </c>
      <c r="N220" s="33">
        <v>45.437986421592996</v>
      </c>
      <c r="O220" s="33">
        <f t="shared" si="14"/>
        <v>-16.643386421592997</v>
      </c>
      <c r="P220" s="34">
        <f t="shared" si="15"/>
        <v>1.5780037375616607</v>
      </c>
      <c r="Q220" s="29">
        <v>7.7</v>
      </c>
      <c r="R220" s="35">
        <v>0</v>
      </c>
      <c r="S220" s="36">
        <v>0</v>
      </c>
    </row>
    <row r="221" spans="1:19" s="27" customFormat="1" ht="19.899999999999999" customHeight="1">
      <c r="A221" s="15">
        <v>16109</v>
      </c>
      <c r="B221" s="16" t="s">
        <v>99</v>
      </c>
      <c r="C221" s="15" t="s">
        <v>339</v>
      </c>
      <c r="D221" s="15" t="s">
        <v>249</v>
      </c>
      <c r="E221" s="16">
        <v>766</v>
      </c>
      <c r="F221" s="16">
        <v>767</v>
      </c>
      <c r="G221" s="28">
        <f t="shared" si="12"/>
        <v>1</v>
      </c>
      <c r="H221">
        <v>10</v>
      </c>
      <c r="I221" s="29">
        <v>7.8</v>
      </c>
      <c r="J221" s="30">
        <v>0.32900000000000001</v>
      </c>
      <c r="K221" s="31">
        <v>1.3599999999999999E-2</v>
      </c>
      <c r="L221" s="32">
        <v>0.27</v>
      </c>
      <c r="M221" s="33">
        <f t="shared" si="13"/>
        <v>0.41615999999999997</v>
      </c>
      <c r="N221" s="33">
        <v>28.511211776915403</v>
      </c>
      <c r="O221" s="33">
        <f t="shared" si="14"/>
        <v>-28.095051776915401</v>
      </c>
      <c r="P221" s="34">
        <f t="shared" si="15"/>
        <v>68.510216688089685</v>
      </c>
      <c r="Q221" s="29">
        <v>8.3000000000000007</v>
      </c>
      <c r="R221" s="37">
        <v>0</v>
      </c>
      <c r="S221" s="36">
        <v>0</v>
      </c>
    </row>
    <row r="222" spans="1:19" s="27" customFormat="1" ht="19.899999999999999" customHeight="1">
      <c r="A222" s="15">
        <v>16337</v>
      </c>
      <c r="B222" s="16" t="s">
        <v>56</v>
      </c>
      <c r="C222" s="15" t="s">
        <v>340</v>
      </c>
      <c r="D222" s="15" t="s">
        <v>241</v>
      </c>
      <c r="E222" s="16">
        <v>1021</v>
      </c>
      <c r="F222" s="16">
        <v>1022</v>
      </c>
      <c r="G222" s="28">
        <f t="shared" si="12"/>
        <v>1</v>
      </c>
      <c r="H222">
        <v>35</v>
      </c>
      <c r="I222" s="29">
        <v>8.4</v>
      </c>
      <c r="J222" s="30">
        <v>0.28100000000000003</v>
      </c>
      <c r="K222" s="31">
        <v>1.2999999999999999E-2</v>
      </c>
      <c r="L222" s="32">
        <v>0.30399999999999999</v>
      </c>
      <c r="M222" s="33">
        <f t="shared" si="13"/>
        <v>0.39779999999999999</v>
      </c>
      <c r="N222" s="33">
        <v>44.138757852042765</v>
      </c>
      <c r="O222" s="33">
        <f t="shared" si="14"/>
        <v>-43.740957852042769</v>
      </c>
      <c r="P222" s="34">
        <f t="shared" si="15"/>
        <v>110.9571590046324</v>
      </c>
      <c r="Q222" s="29">
        <v>7.3</v>
      </c>
      <c r="R222" s="37">
        <v>0</v>
      </c>
      <c r="S222" s="36">
        <v>0</v>
      </c>
    </row>
    <row r="223" spans="1:19" s="27" customFormat="1" ht="19.899999999999999" customHeight="1">
      <c r="A223" s="15">
        <v>16095</v>
      </c>
      <c r="B223" s="16" t="s">
        <v>36</v>
      </c>
      <c r="C223" s="15" t="s">
        <v>341</v>
      </c>
      <c r="D223" s="15" t="s">
        <v>342</v>
      </c>
      <c r="E223" s="16">
        <v>420</v>
      </c>
      <c r="F223" s="16">
        <v>420.5</v>
      </c>
      <c r="G223" s="28">
        <f t="shared" si="12"/>
        <v>0.5</v>
      </c>
      <c r="H223">
        <v>2.5</v>
      </c>
      <c r="I223" s="29">
        <v>8.3000000000000007</v>
      </c>
      <c r="J223" s="30">
        <v>0.40300000000000002</v>
      </c>
      <c r="K223" s="31">
        <v>1.52</v>
      </c>
      <c r="L223" s="32">
        <v>0.62</v>
      </c>
      <c r="M223" s="33">
        <f t="shared" si="13"/>
        <v>46.512</v>
      </c>
      <c r="N223" s="33">
        <v>62.969559710458313</v>
      </c>
      <c r="O223" s="33">
        <f t="shared" si="14"/>
        <v>-16.457559710458312</v>
      </c>
      <c r="P223" s="34">
        <f t="shared" si="15"/>
        <v>1.3538347030972289</v>
      </c>
      <c r="Q223" s="29">
        <v>7.6</v>
      </c>
      <c r="R223" s="35">
        <v>0</v>
      </c>
      <c r="S223" s="36">
        <v>0</v>
      </c>
    </row>
    <row r="224" spans="1:19" s="27" customFormat="1" ht="19.899999999999999" customHeight="1">
      <c r="A224" s="15">
        <v>16266</v>
      </c>
      <c r="B224" s="16" t="s">
        <v>19</v>
      </c>
      <c r="C224" s="15" t="s">
        <v>343</v>
      </c>
      <c r="D224" s="15" t="s">
        <v>21</v>
      </c>
      <c r="E224" s="16">
        <v>818</v>
      </c>
      <c r="F224" s="16">
        <v>819</v>
      </c>
      <c r="G224" s="28">
        <f t="shared" si="12"/>
        <v>1</v>
      </c>
      <c r="H224">
        <v>350</v>
      </c>
      <c r="I224" s="29">
        <v>7.8</v>
      </c>
      <c r="J224" s="30">
        <v>0.41599999999999998</v>
      </c>
      <c r="K224" s="31">
        <v>1.41</v>
      </c>
      <c r="L224" s="32">
        <v>0.13200000000000001</v>
      </c>
      <c r="M224" s="33">
        <f t="shared" si="13"/>
        <v>43.146000000000001</v>
      </c>
      <c r="N224" s="33">
        <v>19.043861956108827</v>
      </c>
      <c r="O224" s="38">
        <f t="shared" si="14"/>
        <v>24.102138043891173</v>
      </c>
      <c r="P224" s="34">
        <f t="shared" si="15"/>
        <v>0.44138186520439499</v>
      </c>
      <c r="Q224" s="29">
        <v>2.8</v>
      </c>
      <c r="R224" s="37">
        <v>16.7</v>
      </c>
      <c r="S224" s="36">
        <v>24.9</v>
      </c>
    </row>
    <row r="225" spans="1:19" s="27" customFormat="1" ht="19.899999999999999" customHeight="1">
      <c r="A225" s="15">
        <v>16281</v>
      </c>
      <c r="B225" s="16" t="s">
        <v>31</v>
      </c>
      <c r="C225" s="15" t="s">
        <v>344</v>
      </c>
      <c r="D225" s="15" t="s">
        <v>227</v>
      </c>
      <c r="E225" s="16">
        <v>369</v>
      </c>
      <c r="F225" s="16">
        <v>370</v>
      </c>
      <c r="G225" s="28">
        <f t="shared" si="12"/>
        <v>1</v>
      </c>
      <c r="H225">
        <v>2.5</v>
      </c>
      <c r="I225" s="29">
        <v>8.4</v>
      </c>
      <c r="J225" s="30">
        <v>0.28499999999999998</v>
      </c>
      <c r="K225" s="31">
        <v>0.91</v>
      </c>
      <c r="L225" s="32">
        <v>0.80900000000000005</v>
      </c>
      <c r="M225" s="33">
        <f t="shared" si="13"/>
        <v>27.846000000000004</v>
      </c>
      <c r="N225" s="33">
        <v>74.139486373398796</v>
      </c>
      <c r="O225" s="33">
        <f t="shared" si="14"/>
        <v>-46.293486373398792</v>
      </c>
      <c r="P225" s="34">
        <f t="shared" si="15"/>
        <v>2.6624824525389208</v>
      </c>
      <c r="Q225" s="29">
        <v>8</v>
      </c>
      <c r="R225" s="37">
        <v>0</v>
      </c>
      <c r="S225" s="36">
        <v>0</v>
      </c>
    </row>
    <row r="226" spans="1:19" s="27" customFormat="1" ht="19.899999999999999" customHeight="1">
      <c r="A226" s="15">
        <v>16123</v>
      </c>
      <c r="B226" s="16" t="s">
        <v>25</v>
      </c>
      <c r="C226" s="15" t="s">
        <v>345</v>
      </c>
      <c r="D226" s="15" t="s">
        <v>63</v>
      </c>
      <c r="E226" s="16">
        <v>156.5</v>
      </c>
      <c r="F226" s="16">
        <v>157</v>
      </c>
      <c r="G226" s="28">
        <f t="shared" si="12"/>
        <v>0.5</v>
      </c>
      <c r="H226">
        <v>2.5</v>
      </c>
      <c r="I226" s="29">
        <v>8.1999999999999993</v>
      </c>
      <c r="J226" s="30">
        <v>0.441</v>
      </c>
      <c r="K226" s="31">
        <v>1.33</v>
      </c>
      <c r="L226" s="32">
        <v>0.96299999999999997</v>
      </c>
      <c r="M226" s="33">
        <f t="shared" si="13"/>
        <v>40.698000000000008</v>
      </c>
      <c r="N226" s="33">
        <v>74.047954255233932</v>
      </c>
      <c r="O226" s="33">
        <f t="shared" si="14"/>
        <v>-33.349954255233925</v>
      </c>
      <c r="P226" s="34">
        <f t="shared" si="15"/>
        <v>1.8194494632471847</v>
      </c>
      <c r="Q226" s="29">
        <v>8.3000000000000007</v>
      </c>
      <c r="R226" s="35">
        <v>0</v>
      </c>
      <c r="S226" s="36">
        <v>0</v>
      </c>
    </row>
    <row r="227" spans="1:19" s="27" customFormat="1" ht="19.899999999999999" customHeight="1">
      <c r="A227" s="15">
        <v>16150</v>
      </c>
      <c r="B227" s="16" t="s">
        <v>25</v>
      </c>
      <c r="C227" s="15" t="s">
        <v>346</v>
      </c>
      <c r="D227" s="15" t="s">
        <v>27</v>
      </c>
      <c r="E227" s="16">
        <v>566</v>
      </c>
      <c r="F227" s="16">
        <v>567</v>
      </c>
      <c r="G227" s="28">
        <f t="shared" si="12"/>
        <v>1</v>
      </c>
      <c r="H227">
        <v>2.5</v>
      </c>
      <c r="I227" s="29">
        <v>8.1</v>
      </c>
      <c r="J227" s="30">
        <v>0.316</v>
      </c>
      <c r="K227" s="31">
        <v>1.34</v>
      </c>
      <c r="L227" s="32">
        <v>0.153</v>
      </c>
      <c r="M227" s="33">
        <f t="shared" si="13"/>
        <v>41.004000000000005</v>
      </c>
      <c r="N227" s="33">
        <v>21.056557622333344</v>
      </c>
      <c r="O227" s="38">
        <f t="shared" si="14"/>
        <v>19.947442377666661</v>
      </c>
      <c r="P227" s="34">
        <f t="shared" si="15"/>
        <v>0.51352447620557362</v>
      </c>
      <c r="Q227" s="29">
        <v>3</v>
      </c>
      <c r="R227" s="37">
        <v>14.5</v>
      </c>
      <c r="S227" s="36">
        <v>22.6</v>
      </c>
    </row>
    <row r="228" spans="1:19" s="27" customFormat="1" ht="19.899999999999999" customHeight="1">
      <c r="A228" s="15">
        <v>16138</v>
      </c>
      <c r="B228" s="16" t="s">
        <v>25</v>
      </c>
      <c r="C228" s="15" t="s">
        <v>347</v>
      </c>
      <c r="D228" s="15" t="s">
        <v>52</v>
      </c>
      <c r="E228" s="16">
        <v>300</v>
      </c>
      <c r="F228" s="16">
        <v>301</v>
      </c>
      <c r="G228" s="28">
        <f t="shared" si="12"/>
        <v>1</v>
      </c>
      <c r="H228">
        <v>2.5</v>
      </c>
      <c r="I228" s="29">
        <v>7.9</v>
      </c>
      <c r="J228" s="30">
        <v>0.376</v>
      </c>
      <c r="K228" s="31">
        <v>0.42299999999999999</v>
      </c>
      <c r="L228" s="32">
        <v>0.79900000000000004</v>
      </c>
      <c r="M228" s="33">
        <f t="shared" si="13"/>
        <v>12.9438</v>
      </c>
      <c r="N228" s="33">
        <v>78.507408075865129</v>
      </c>
      <c r="O228" s="33">
        <f t="shared" si="14"/>
        <v>-65.563608075865133</v>
      </c>
      <c r="P228" s="34">
        <f t="shared" si="15"/>
        <v>6.0652519411506001</v>
      </c>
      <c r="Q228" s="29">
        <v>8.3000000000000007</v>
      </c>
      <c r="R228" s="37">
        <v>0</v>
      </c>
      <c r="S228" s="36">
        <v>0</v>
      </c>
    </row>
    <row r="229" spans="1:19" s="27" customFormat="1" ht="19.899999999999999" customHeight="1">
      <c r="A229" s="15">
        <v>16140</v>
      </c>
      <c r="B229" s="16" t="s">
        <v>153</v>
      </c>
      <c r="C229" s="15" t="s">
        <v>348</v>
      </c>
      <c r="D229" s="15" t="s">
        <v>349</v>
      </c>
      <c r="E229" s="16">
        <v>785</v>
      </c>
      <c r="F229" s="16">
        <v>786</v>
      </c>
      <c r="G229" s="28">
        <f t="shared" si="12"/>
        <v>1</v>
      </c>
      <c r="H229">
        <v>2.5</v>
      </c>
      <c r="I229" s="29">
        <v>8.4</v>
      </c>
      <c r="J229" s="30">
        <v>0.34599999999999997</v>
      </c>
      <c r="K229" s="31">
        <v>1.48</v>
      </c>
      <c r="L229" s="32">
        <v>0.67600000000000005</v>
      </c>
      <c r="M229" s="33">
        <f t="shared" si="13"/>
        <v>45.288000000000004</v>
      </c>
      <c r="N229" s="33">
        <v>76.989381015145085</v>
      </c>
      <c r="O229" s="33">
        <f t="shared" si="14"/>
        <v>-31.701381015145081</v>
      </c>
      <c r="P229" s="34">
        <f t="shared" si="15"/>
        <v>1.699995164616346</v>
      </c>
      <c r="Q229" s="29">
        <v>8.1</v>
      </c>
      <c r="R229" s="35">
        <v>0</v>
      </c>
      <c r="S229" s="36">
        <v>0</v>
      </c>
    </row>
    <row r="230" spans="1:19" s="27" customFormat="1" ht="19.899999999999999" customHeight="1">
      <c r="A230" s="15">
        <v>16099</v>
      </c>
      <c r="B230" s="16" t="s">
        <v>153</v>
      </c>
      <c r="C230" s="15" t="s">
        <v>350</v>
      </c>
      <c r="D230" s="15" t="s">
        <v>319</v>
      </c>
      <c r="E230" s="16">
        <v>644</v>
      </c>
      <c r="F230" s="16">
        <v>645</v>
      </c>
      <c r="G230" s="28">
        <f t="shared" si="12"/>
        <v>1</v>
      </c>
      <c r="H230">
        <v>2.5</v>
      </c>
      <c r="I230" s="29">
        <v>8.3000000000000007</v>
      </c>
      <c r="J230" s="30">
        <v>0.23899999999999999</v>
      </c>
      <c r="K230" s="31">
        <v>0.41499999999999998</v>
      </c>
      <c r="L230" s="32">
        <v>0.17799999999999999</v>
      </c>
      <c r="M230" s="33">
        <f t="shared" si="13"/>
        <v>12.699</v>
      </c>
      <c r="N230" s="33">
        <v>18.105725152767608</v>
      </c>
      <c r="O230" s="33">
        <f t="shared" si="14"/>
        <v>-5.4067251527676081</v>
      </c>
      <c r="P230" s="34">
        <f t="shared" si="15"/>
        <v>1.4257599143844089</v>
      </c>
      <c r="Q230" s="29">
        <v>7.1</v>
      </c>
      <c r="R230" s="37">
        <v>0</v>
      </c>
      <c r="S230" s="36">
        <v>0</v>
      </c>
    </row>
    <row r="231" spans="1:19" s="27" customFormat="1" ht="19.899999999999999" customHeight="1">
      <c r="A231" s="15">
        <v>16208</v>
      </c>
      <c r="B231" s="16" t="s">
        <v>118</v>
      </c>
      <c r="C231" s="15" t="s">
        <v>351</v>
      </c>
      <c r="D231" s="15" t="s">
        <v>120</v>
      </c>
      <c r="E231" s="16">
        <v>1027</v>
      </c>
      <c r="F231" s="16">
        <v>1028</v>
      </c>
      <c r="G231" s="28">
        <f t="shared" si="12"/>
        <v>1</v>
      </c>
      <c r="H231">
        <v>540</v>
      </c>
      <c r="I231" s="29">
        <v>7.7</v>
      </c>
      <c r="J231" s="30">
        <v>0.28899999999999998</v>
      </c>
      <c r="K231" s="31">
        <v>0.40500000000000003</v>
      </c>
      <c r="L231" s="32">
        <v>0.16200000000000001</v>
      </c>
      <c r="M231" s="33">
        <f t="shared" si="13"/>
        <v>12.393000000000001</v>
      </c>
      <c r="N231" s="33">
        <v>23.235073445543613</v>
      </c>
      <c r="O231" s="33">
        <f t="shared" si="14"/>
        <v>-10.842073445543612</v>
      </c>
      <c r="P231" s="34">
        <f t="shared" si="15"/>
        <v>1.8748546312873082</v>
      </c>
      <c r="Q231" s="29">
        <v>5.2</v>
      </c>
      <c r="R231" s="37">
        <v>0</v>
      </c>
      <c r="S231" s="36">
        <v>0.9</v>
      </c>
    </row>
    <row r="232" spans="1:19" s="27" customFormat="1" ht="19.899999999999999" customHeight="1">
      <c r="A232" s="15">
        <v>16205</v>
      </c>
      <c r="B232" s="16" t="s">
        <v>118</v>
      </c>
      <c r="C232" s="15" t="s">
        <v>352</v>
      </c>
      <c r="D232" s="15" t="s">
        <v>353</v>
      </c>
      <c r="E232" s="16">
        <v>958</v>
      </c>
      <c r="F232" s="16">
        <v>959</v>
      </c>
      <c r="G232" s="28">
        <f t="shared" si="12"/>
        <v>1</v>
      </c>
      <c r="H232">
        <v>200</v>
      </c>
      <c r="I232" s="29">
        <v>7.8</v>
      </c>
      <c r="J232" s="30">
        <v>0.30099999999999999</v>
      </c>
      <c r="K232" s="31">
        <v>0.4</v>
      </c>
      <c r="L232" s="32">
        <v>0.27800000000000002</v>
      </c>
      <c r="M232" s="33">
        <f t="shared" si="13"/>
        <v>12.240000000000002</v>
      </c>
      <c r="N232" s="33">
        <v>24.33369736168687</v>
      </c>
      <c r="O232" s="33">
        <f t="shared" si="14"/>
        <v>-12.093697361686868</v>
      </c>
      <c r="P232" s="34">
        <f t="shared" si="15"/>
        <v>1.9880471700724565</v>
      </c>
      <c r="Q232" s="29">
        <v>7.4</v>
      </c>
      <c r="R232" s="37">
        <v>0</v>
      </c>
      <c r="S232" s="36">
        <v>0</v>
      </c>
    </row>
    <row r="233" spans="1:19" s="27" customFormat="1" ht="19.899999999999999" customHeight="1">
      <c r="A233" s="15">
        <v>16136</v>
      </c>
      <c r="B233" s="16" t="s">
        <v>25</v>
      </c>
      <c r="C233" s="15" t="s">
        <v>354</v>
      </c>
      <c r="D233" s="15" t="s">
        <v>295</v>
      </c>
      <c r="E233" s="16">
        <v>271</v>
      </c>
      <c r="F233" s="16">
        <v>272</v>
      </c>
      <c r="G233" s="28">
        <f t="shared" si="12"/>
        <v>1</v>
      </c>
      <c r="H233">
        <v>40</v>
      </c>
      <c r="I233" s="29">
        <v>8.4</v>
      </c>
      <c r="J233" s="30">
        <v>0.30299999999999999</v>
      </c>
      <c r="K233" s="31">
        <v>0.39600000000000002</v>
      </c>
      <c r="L233" s="32">
        <v>1.04</v>
      </c>
      <c r="M233" s="33">
        <f t="shared" si="13"/>
        <v>12.117600000000001</v>
      </c>
      <c r="N233" s="33">
        <v>61.768747046635887</v>
      </c>
      <c r="O233" s="33">
        <f t="shared" si="14"/>
        <v>-49.651147046635884</v>
      </c>
      <c r="P233" s="34">
        <f t="shared" si="15"/>
        <v>5.0974406686667226</v>
      </c>
      <c r="Q233" s="29">
        <v>8.4</v>
      </c>
      <c r="R233" s="37">
        <v>0</v>
      </c>
      <c r="S233" s="36">
        <v>0</v>
      </c>
    </row>
    <row r="234" spans="1:19" s="27" customFormat="1" ht="19.899999999999999" customHeight="1">
      <c r="A234" s="15">
        <v>16091</v>
      </c>
      <c r="B234" s="16" t="s">
        <v>36</v>
      </c>
      <c r="C234" s="15" t="s">
        <v>355</v>
      </c>
      <c r="D234" s="15" t="s">
        <v>143</v>
      </c>
      <c r="E234" s="16">
        <v>376</v>
      </c>
      <c r="F234" s="16">
        <v>377</v>
      </c>
      <c r="G234" s="28">
        <f t="shared" si="12"/>
        <v>1</v>
      </c>
      <c r="H234">
        <v>130</v>
      </c>
      <c r="I234" s="29">
        <v>8.1999999999999993</v>
      </c>
      <c r="J234" s="30">
        <v>0.376</v>
      </c>
      <c r="K234" s="31">
        <v>0.39500000000000002</v>
      </c>
      <c r="L234" s="32">
        <v>0.253</v>
      </c>
      <c r="M234" s="33">
        <f t="shared" si="13"/>
        <v>12.087000000000002</v>
      </c>
      <c r="N234" s="33">
        <v>22.488896797680752</v>
      </c>
      <c r="O234" s="33">
        <f t="shared" si="14"/>
        <v>-10.401896797680751</v>
      </c>
      <c r="P234" s="34">
        <f t="shared" si="15"/>
        <v>1.8605854883495283</v>
      </c>
      <c r="Q234" s="29">
        <v>7.8</v>
      </c>
      <c r="R234" s="37">
        <v>0</v>
      </c>
      <c r="S234" s="36">
        <v>0</v>
      </c>
    </row>
    <row r="235" spans="1:19" s="27" customFormat="1" ht="19.899999999999999" customHeight="1">
      <c r="A235" s="15">
        <v>16165</v>
      </c>
      <c r="B235" s="16" t="s">
        <v>53</v>
      </c>
      <c r="C235" s="15" t="s">
        <v>356</v>
      </c>
      <c r="D235" s="15" t="s">
        <v>253</v>
      </c>
      <c r="E235" s="16">
        <v>431</v>
      </c>
      <c r="F235" s="16">
        <v>432</v>
      </c>
      <c r="G235" s="28">
        <f t="shared" si="12"/>
        <v>1</v>
      </c>
      <c r="H235">
        <v>130</v>
      </c>
      <c r="I235" s="29">
        <v>8.4</v>
      </c>
      <c r="J235" s="30">
        <v>0.26900000000000002</v>
      </c>
      <c r="K235" s="31">
        <v>0.39</v>
      </c>
      <c r="L235" s="32">
        <v>0.67800000000000005</v>
      </c>
      <c r="M235" s="33">
        <f t="shared" si="13"/>
        <v>11.934000000000001</v>
      </c>
      <c r="N235" s="33">
        <v>68.121006560803067</v>
      </c>
      <c r="O235" s="33">
        <f t="shared" si="14"/>
        <v>-56.18700656080307</v>
      </c>
      <c r="P235" s="34">
        <f t="shared" si="15"/>
        <v>5.7081453461373437</v>
      </c>
      <c r="Q235" s="29">
        <v>7.5</v>
      </c>
      <c r="R235" s="37">
        <v>0</v>
      </c>
      <c r="S235" s="36">
        <v>0</v>
      </c>
    </row>
    <row r="236" spans="1:19" s="27" customFormat="1" ht="19.899999999999999" customHeight="1">
      <c r="A236" s="15">
        <v>16308</v>
      </c>
      <c r="B236" s="16" t="s">
        <v>56</v>
      </c>
      <c r="C236" s="15" t="s">
        <v>357</v>
      </c>
      <c r="D236" s="15" t="s">
        <v>58</v>
      </c>
      <c r="E236" s="16">
        <v>537</v>
      </c>
      <c r="F236" s="16">
        <v>538</v>
      </c>
      <c r="G236" s="28">
        <f t="shared" si="12"/>
        <v>1</v>
      </c>
      <c r="H236">
        <v>2.5</v>
      </c>
      <c r="I236" s="29">
        <v>8.5</v>
      </c>
      <c r="J236" s="30">
        <v>0.34499999999999997</v>
      </c>
      <c r="K236" s="31">
        <v>0.36499999999999999</v>
      </c>
      <c r="L236" s="32">
        <v>0.35599999999999998</v>
      </c>
      <c r="M236" s="33">
        <f t="shared" si="13"/>
        <v>11.169</v>
      </c>
      <c r="N236" s="33">
        <v>39.882145365469277</v>
      </c>
      <c r="O236" s="33">
        <f t="shared" si="14"/>
        <v>-28.713145365469277</v>
      </c>
      <c r="P236" s="34">
        <f t="shared" si="15"/>
        <v>3.5707892707914115</v>
      </c>
      <c r="Q236" s="29">
        <v>7.2</v>
      </c>
      <c r="R236" s="37">
        <v>0</v>
      </c>
      <c r="S236" s="36">
        <v>0</v>
      </c>
    </row>
    <row r="237" spans="1:19" s="27" customFormat="1" ht="19.899999999999999" customHeight="1">
      <c r="A237" s="15">
        <v>16327</v>
      </c>
      <c r="B237" s="16" t="s">
        <v>22</v>
      </c>
      <c r="C237" s="15" t="s">
        <v>358</v>
      </c>
      <c r="D237" s="15" t="s">
        <v>24</v>
      </c>
      <c r="E237" s="16">
        <v>214</v>
      </c>
      <c r="F237" s="16">
        <v>215</v>
      </c>
      <c r="G237" s="28">
        <f t="shared" si="12"/>
        <v>1</v>
      </c>
      <c r="H237">
        <v>195</v>
      </c>
      <c r="I237" s="29">
        <v>8.3000000000000007</v>
      </c>
      <c r="J237" s="30">
        <v>0.42899999999999999</v>
      </c>
      <c r="K237" s="31">
        <v>1.31</v>
      </c>
      <c r="L237" s="32">
        <v>0.77400000000000002</v>
      </c>
      <c r="M237" s="33">
        <f t="shared" si="13"/>
        <v>40.086000000000006</v>
      </c>
      <c r="N237" s="33">
        <v>35.216861544241006</v>
      </c>
      <c r="O237" s="38">
        <f t="shared" si="14"/>
        <v>4.8691384557589998</v>
      </c>
      <c r="P237" s="34">
        <f t="shared" si="15"/>
        <v>0.87853269331539696</v>
      </c>
      <c r="Q237" s="29">
        <v>2.9</v>
      </c>
      <c r="R237" s="37">
        <v>10.1</v>
      </c>
      <c r="S237" s="36">
        <v>17.100000000000001</v>
      </c>
    </row>
    <row r="238" spans="1:19" s="27" customFormat="1" ht="19.899999999999999" customHeight="1">
      <c r="A238" s="15">
        <v>16104</v>
      </c>
      <c r="B238" s="16" t="s">
        <v>99</v>
      </c>
      <c r="C238" s="15" t="s">
        <v>359</v>
      </c>
      <c r="D238" s="15" t="s">
        <v>313</v>
      </c>
      <c r="E238" s="16">
        <v>684</v>
      </c>
      <c r="F238" s="16">
        <v>685</v>
      </c>
      <c r="G238" s="28">
        <f t="shared" si="12"/>
        <v>1</v>
      </c>
      <c r="H238">
        <v>1460</v>
      </c>
      <c r="I238" s="29">
        <v>8.3000000000000007</v>
      </c>
      <c r="J238" s="30">
        <v>0.29099999999999998</v>
      </c>
      <c r="K238" s="31">
        <v>0.19800000000000001</v>
      </c>
      <c r="L238" s="32">
        <v>0.124</v>
      </c>
      <c r="M238" s="33">
        <f t="shared" si="13"/>
        <v>6.0588000000000006</v>
      </c>
      <c r="N238" s="33">
        <v>14.053479522861851</v>
      </c>
      <c r="O238" s="33">
        <f t="shared" si="14"/>
        <v>-7.9946795228618504</v>
      </c>
      <c r="P238" s="34">
        <f t="shared" si="15"/>
        <v>2.319515336842584</v>
      </c>
      <c r="Q238" s="29">
        <v>7.1</v>
      </c>
      <c r="R238" s="37">
        <v>0</v>
      </c>
      <c r="S238" s="36">
        <v>0</v>
      </c>
    </row>
    <row r="239" spans="1:19" s="27" customFormat="1" ht="19.899999999999999" customHeight="1">
      <c r="A239" s="15">
        <v>16286</v>
      </c>
      <c r="B239" s="16" t="s">
        <v>31</v>
      </c>
      <c r="C239" s="15" t="s">
        <v>360</v>
      </c>
      <c r="D239" s="15" t="s">
        <v>361</v>
      </c>
      <c r="E239" s="16">
        <v>642</v>
      </c>
      <c r="F239" s="16">
        <v>643</v>
      </c>
      <c r="G239" s="28">
        <f t="shared" si="12"/>
        <v>1</v>
      </c>
      <c r="H239">
        <v>100</v>
      </c>
      <c r="I239" s="29">
        <v>8.4</v>
      </c>
      <c r="J239" s="30">
        <v>0.245</v>
      </c>
      <c r="K239" s="31">
        <v>0.19600000000000001</v>
      </c>
      <c r="L239" s="32">
        <v>0.246</v>
      </c>
      <c r="M239" s="33">
        <f t="shared" si="13"/>
        <v>5.9976000000000003</v>
      </c>
      <c r="N239" s="33">
        <v>31.619847873245998</v>
      </c>
      <c r="O239" s="33">
        <f t="shared" si="14"/>
        <v>-25.622247873245996</v>
      </c>
      <c r="P239" s="34">
        <f t="shared" si="15"/>
        <v>5.2720834789325721</v>
      </c>
      <c r="Q239" s="29">
        <v>8.1999999999999993</v>
      </c>
      <c r="R239" s="37">
        <v>0</v>
      </c>
      <c r="S239" s="36">
        <v>0</v>
      </c>
    </row>
    <row r="240" spans="1:19" s="27" customFormat="1" ht="19.899999999999999" customHeight="1">
      <c r="A240" s="15">
        <v>16178</v>
      </c>
      <c r="B240" s="16" t="s">
        <v>79</v>
      </c>
      <c r="C240" s="15" t="s">
        <v>362</v>
      </c>
      <c r="D240" s="15" t="s">
        <v>363</v>
      </c>
      <c r="E240" s="16">
        <v>447</v>
      </c>
      <c r="F240" s="16">
        <v>448</v>
      </c>
      <c r="G240" s="28">
        <f t="shared" si="12"/>
        <v>1</v>
      </c>
      <c r="H240">
        <v>2.5</v>
      </c>
      <c r="I240" s="29">
        <v>8.5</v>
      </c>
      <c r="J240" s="30">
        <v>0.41599999999999998</v>
      </c>
      <c r="K240" s="31">
        <v>1.32</v>
      </c>
      <c r="L240" s="32">
        <v>0.51300000000000001</v>
      </c>
      <c r="M240" s="33">
        <f t="shared" si="13"/>
        <v>40.392000000000003</v>
      </c>
      <c r="N240" s="33">
        <v>53.623858711478839</v>
      </c>
      <c r="O240" s="33">
        <f t="shared" si="14"/>
        <v>-13.231858711478836</v>
      </c>
      <c r="P240" s="34">
        <f t="shared" si="15"/>
        <v>1.3275861237739859</v>
      </c>
      <c r="Q240" s="29">
        <v>7.6</v>
      </c>
      <c r="R240" s="35">
        <v>0</v>
      </c>
      <c r="S240" s="36">
        <v>0</v>
      </c>
    </row>
    <row r="241" spans="1:19" s="27" customFormat="1" ht="19.899999999999999" customHeight="1">
      <c r="A241" s="15">
        <v>16347</v>
      </c>
      <c r="B241" s="16" t="s">
        <v>53</v>
      </c>
      <c r="C241" s="15" t="s">
        <v>364</v>
      </c>
      <c r="D241" s="15" t="s">
        <v>365</v>
      </c>
      <c r="E241" s="16">
        <v>260</v>
      </c>
      <c r="F241" s="16">
        <v>261</v>
      </c>
      <c r="G241" s="28">
        <f t="shared" si="12"/>
        <v>1</v>
      </c>
      <c r="H241">
        <v>10</v>
      </c>
      <c r="I241" s="29">
        <v>8.3000000000000007</v>
      </c>
      <c r="J241" s="30">
        <v>0.316</v>
      </c>
      <c r="K241" s="31">
        <v>0.193</v>
      </c>
      <c r="L241" s="32">
        <v>0.27400000000000002</v>
      </c>
      <c r="M241" s="33">
        <f t="shared" si="13"/>
        <v>5.9058000000000002</v>
      </c>
      <c r="N241" s="33">
        <v>37.910230464626139</v>
      </c>
      <c r="O241" s="33">
        <f t="shared" si="14"/>
        <v>-32.004430464626139</v>
      </c>
      <c r="P241" s="34">
        <f t="shared" si="15"/>
        <v>6.419152437371082</v>
      </c>
      <c r="Q241" s="29">
        <v>7.6</v>
      </c>
      <c r="R241" s="37">
        <v>0</v>
      </c>
      <c r="S241" s="36">
        <v>0</v>
      </c>
    </row>
    <row r="242" spans="1:19" s="27" customFormat="1" ht="19.899999999999999" customHeight="1">
      <c r="A242" s="15">
        <v>16238</v>
      </c>
      <c r="B242" s="16" t="s">
        <v>19</v>
      </c>
      <c r="C242" s="15" t="s">
        <v>366</v>
      </c>
      <c r="D242" s="15" t="s">
        <v>43</v>
      </c>
      <c r="E242" s="16">
        <v>208.5</v>
      </c>
      <c r="F242" s="16">
        <v>209</v>
      </c>
      <c r="G242" s="28">
        <f t="shared" si="12"/>
        <v>0.5</v>
      </c>
      <c r="H242">
        <v>10</v>
      </c>
      <c r="I242" s="29">
        <v>7.9</v>
      </c>
      <c r="J242" s="30">
        <v>0.24099999999999999</v>
      </c>
      <c r="K242" s="31">
        <v>0.189</v>
      </c>
      <c r="L242" s="32">
        <v>2.12</v>
      </c>
      <c r="M242" s="33">
        <f t="shared" si="13"/>
        <v>5.7834000000000003</v>
      </c>
      <c r="N242" s="33">
        <v>46.008371328936128</v>
      </c>
      <c r="O242" s="33">
        <f t="shared" si="14"/>
        <v>-40.224971328936128</v>
      </c>
      <c r="P242" s="34">
        <f t="shared" si="15"/>
        <v>7.9552462788214759</v>
      </c>
      <c r="Q242" s="29">
        <v>8.3000000000000007</v>
      </c>
      <c r="R242" s="37">
        <v>0</v>
      </c>
      <c r="S242" s="36">
        <v>0</v>
      </c>
    </row>
    <row r="243" spans="1:19" s="27" customFormat="1" ht="19.899999999999999" customHeight="1">
      <c r="A243" s="15">
        <v>16191</v>
      </c>
      <c r="B243" s="16" t="s">
        <v>46</v>
      </c>
      <c r="C243" s="15" t="s">
        <v>367</v>
      </c>
      <c r="D243" s="15" t="s">
        <v>203</v>
      </c>
      <c r="E243" s="16">
        <v>267</v>
      </c>
      <c r="F243" s="16">
        <v>268</v>
      </c>
      <c r="G243" s="28">
        <f t="shared" si="12"/>
        <v>1</v>
      </c>
      <c r="H243">
        <v>2.5</v>
      </c>
      <c r="I243" s="29">
        <v>8.4</v>
      </c>
      <c r="J243" s="30">
        <v>0.61199999999999999</v>
      </c>
      <c r="K243" s="31">
        <v>1.9</v>
      </c>
      <c r="L243" s="32">
        <v>0.84699999999999998</v>
      </c>
      <c r="M243" s="33">
        <f t="shared" si="13"/>
        <v>58.14</v>
      </c>
      <c r="N243" s="33">
        <v>85.748670786476865</v>
      </c>
      <c r="O243" s="33">
        <f t="shared" si="14"/>
        <v>-27.608670786476864</v>
      </c>
      <c r="P243" s="34">
        <f t="shared" si="15"/>
        <v>1.4748653386046933</v>
      </c>
      <c r="Q243" s="29">
        <v>8.4</v>
      </c>
      <c r="R243" s="35">
        <v>0</v>
      </c>
      <c r="S243" s="36">
        <v>0</v>
      </c>
    </row>
    <row r="244" spans="1:19" s="27" customFormat="1" ht="19.899999999999999" customHeight="1">
      <c r="A244" s="15">
        <v>16254</v>
      </c>
      <c r="B244" s="16" t="s">
        <v>19</v>
      </c>
      <c r="C244" s="15" t="s">
        <v>368</v>
      </c>
      <c r="D244" s="15" t="s">
        <v>288</v>
      </c>
      <c r="E244" s="16">
        <v>631</v>
      </c>
      <c r="F244" s="16">
        <v>632</v>
      </c>
      <c r="G244" s="28">
        <f t="shared" si="12"/>
        <v>1</v>
      </c>
      <c r="H244">
        <v>2.5</v>
      </c>
      <c r="I244" s="29">
        <v>8.3000000000000007</v>
      </c>
      <c r="J244" s="30">
        <v>0.35099999999999998</v>
      </c>
      <c r="K244" s="31">
        <v>1.21</v>
      </c>
      <c r="L244" s="32">
        <v>7.5800000000000006E-2</v>
      </c>
      <c r="M244" s="33">
        <f t="shared" si="13"/>
        <v>37.026000000000003</v>
      </c>
      <c r="N244" s="33">
        <v>22.341414469315779</v>
      </c>
      <c r="O244" s="38">
        <f t="shared" si="14"/>
        <v>14.684585530684224</v>
      </c>
      <c r="P244" s="34">
        <f t="shared" si="15"/>
        <v>0.60339800327650239</v>
      </c>
      <c r="Q244" s="29">
        <v>2.8</v>
      </c>
      <c r="R244" s="37">
        <v>18.7</v>
      </c>
      <c r="S244" s="36">
        <v>28.9</v>
      </c>
    </row>
    <row r="245" spans="1:19" s="27" customFormat="1" ht="19.899999999999999" customHeight="1">
      <c r="A245" s="15">
        <v>16197</v>
      </c>
      <c r="B245" s="16" t="s">
        <v>46</v>
      </c>
      <c r="C245" s="15" t="s">
        <v>369</v>
      </c>
      <c r="D245" s="15" t="s">
        <v>48</v>
      </c>
      <c r="E245" s="16">
        <v>565</v>
      </c>
      <c r="F245" s="16">
        <v>566</v>
      </c>
      <c r="G245" s="28">
        <f t="shared" si="12"/>
        <v>1</v>
      </c>
      <c r="H245">
        <v>95</v>
      </c>
      <c r="I245" s="29">
        <v>8.1</v>
      </c>
      <c r="J245" s="30">
        <v>0.34599999999999997</v>
      </c>
      <c r="K245" s="31">
        <v>0.155</v>
      </c>
      <c r="L245" s="32">
        <v>0.14699999999999999</v>
      </c>
      <c r="M245" s="33">
        <f t="shared" si="13"/>
        <v>4.7430000000000003</v>
      </c>
      <c r="N245" s="33">
        <v>23.060209299198977</v>
      </c>
      <c r="O245" s="33">
        <f t="shared" si="14"/>
        <v>-18.317209299198979</v>
      </c>
      <c r="P245" s="34">
        <f t="shared" si="15"/>
        <v>4.8619458779673153</v>
      </c>
      <c r="Q245" s="29">
        <v>7.7</v>
      </c>
      <c r="R245" s="37">
        <v>0</v>
      </c>
      <c r="S245" s="36">
        <v>0</v>
      </c>
    </row>
    <row r="246" spans="1:19" s="27" customFormat="1" ht="19.899999999999999" customHeight="1">
      <c r="A246" s="15">
        <v>16155</v>
      </c>
      <c r="B246" s="16" t="s">
        <v>25</v>
      </c>
      <c r="C246" s="15" t="s">
        <v>370</v>
      </c>
      <c r="D246" s="15" t="s">
        <v>50</v>
      </c>
      <c r="E246" s="16">
        <v>753</v>
      </c>
      <c r="F246" s="16">
        <v>754</v>
      </c>
      <c r="G246" s="28">
        <f t="shared" si="12"/>
        <v>1</v>
      </c>
      <c r="H246">
        <v>2600</v>
      </c>
      <c r="I246" s="29">
        <v>8.4</v>
      </c>
      <c r="J246" s="30">
        <v>0.78900000000000003</v>
      </c>
      <c r="K246" s="31">
        <v>1.18</v>
      </c>
      <c r="L246" s="32">
        <v>0.105</v>
      </c>
      <c r="M246" s="33">
        <f t="shared" si="13"/>
        <v>36.107999999999997</v>
      </c>
      <c r="N246" s="33">
        <v>18.840749591246375</v>
      </c>
      <c r="O246" s="38">
        <f t="shared" si="14"/>
        <v>17.267250408753622</v>
      </c>
      <c r="P246" s="34">
        <f t="shared" si="15"/>
        <v>0.52178878894556269</v>
      </c>
      <c r="Q246" s="29">
        <v>3.3</v>
      </c>
      <c r="R246" s="37">
        <v>8.8000000000000007</v>
      </c>
      <c r="S246" s="36">
        <v>17.399999999999999</v>
      </c>
    </row>
    <row r="247" spans="1:19" s="27" customFormat="1" ht="19.899999999999999" customHeight="1">
      <c r="A247" s="15">
        <v>16133</v>
      </c>
      <c r="B247" s="16" t="s">
        <v>25</v>
      </c>
      <c r="C247" s="15" t="s">
        <v>371</v>
      </c>
      <c r="D247" s="15" t="s">
        <v>165</v>
      </c>
      <c r="E247" s="16">
        <v>236.5</v>
      </c>
      <c r="F247" s="16">
        <v>237</v>
      </c>
      <c r="G247" s="28">
        <f t="shared" si="12"/>
        <v>0.5</v>
      </c>
      <c r="H247">
        <v>20</v>
      </c>
      <c r="I247" s="29">
        <v>7.9</v>
      </c>
      <c r="J247" s="30">
        <v>0.248</v>
      </c>
      <c r="K247" s="31">
        <v>0.13200000000000001</v>
      </c>
      <c r="L247" s="32">
        <v>0.17799999999999999</v>
      </c>
      <c r="M247" s="33">
        <f t="shared" si="13"/>
        <v>4.0392000000000001</v>
      </c>
      <c r="N247" s="33">
        <v>23.462100308391506</v>
      </c>
      <c r="O247" s="33">
        <f t="shared" si="14"/>
        <v>-19.422900308391505</v>
      </c>
      <c r="P247" s="34">
        <f t="shared" si="15"/>
        <v>5.808600789362127</v>
      </c>
      <c r="Q247" s="29">
        <v>7.8</v>
      </c>
      <c r="R247" s="37">
        <v>0</v>
      </c>
      <c r="S247" s="36">
        <v>0</v>
      </c>
    </row>
    <row r="248" spans="1:19" s="27" customFormat="1" ht="19.899999999999999" customHeight="1">
      <c r="A248" s="15">
        <v>16248</v>
      </c>
      <c r="B248" s="16" t="s">
        <v>19</v>
      </c>
      <c r="C248" s="15" t="s">
        <v>372</v>
      </c>
      <c r="D248" s="15" t="s">
        <v>308</v>
      </c>
      <c r="E248" s="16">
        <v>427</v>
      </c>
      <c r="F248" s="16">
        <v>428</v>
      </c>
      <c r="G248" s="28">
        <f t="shared" si="12"/>
        <v>1</v>
      </c>
      <c r="H248">
        <v>2.5</v>
      </c>
      <c r="I248" s="29">
        <v>8.1999999999999993</v>
      </c>
      <c r="J248" s="30">
        <v>0.32100000000000001</v>
      </c>
      <c r="K248" s="31">
        <v>1.05</v>
      </c>
      <c r="L248" s="32">
        <v>0.17499999999999999</v>
      </c>
      <c r="M248" s="33">
        <f t="shared" si="13"/>
        <v>32.130000000000003</v>
      </c>
      <c r="N248" s="33">
        <v>16.225500594124089</v>
      </c>
      <c r="O248" s="38">
        <f t="shared" si="14"/>
        <v>15.904499405875914</v>
      </c>
      <c r="P248" s="34">
        <f t="shared" si="15"/>
        <v>0.50499534995717665</v>
      </c>
      <c r="Q248" s="29">
        <v>3.3</v>
      </c>
      <c r="R248" s="37">
        <v>8.1999999999999993</v>
      </c>
      <c r="S248" s="36">
        <v>15.5</v>
      </c>
    </row>
    <row r="249" spans="1:19" s="27" customFormat="1" ht="19.899999999999999" customHeight="1">
      <c r="A249" s="15">
        <v>16219</v>
      </c>
      <c r="B249" s="16" t="s">
        <v>28</v>
      </c>
      <c r="C249" s="15" t="s">
        <v>373</v>
      </c>
      <c r="D249" s="15" t="s">
        <v>145</v>
      </c>
      <c r="E249" s="16">
        <v>115</v>
      </c>
      <c r="F249" s="16">
        <v>115.5</v>
      </c>
      <c r="G249" s="28">
        <f t="shared" si="12"/>
        <v>0.5</v>
      </c>
      <c r="H249">
        <v>2.5</v>
      </c>
      <c r="I249" s="29">
        <v>8.3000000000000007</v>
      </c>
      <c r="J249" s="30">
        <v>0.31900000000000001</v>
      </c>
      <c r="K249" s="31">
        <v>3.57</v>
      </c>
      <c r="L249" s="32">
        <v>2.64</v>
      </c>
      <c r="M249" s="33">
        <f t="shared" si="13"/>
        <v>109.242</v>
      </c>
      <c r="N249" s="33">
        <v>89.02311662762844</v>
      </c>
      <c r="O249" s="40">
        <f t="shared" si="14"/>
        <v>20.218883372371565</v>
      </c>
      <c r="P249" s="34">
        <f t="shared" si="15"/>
        <v>0.81491657629509195</v>
      </c>
      <c r="Q249" s="29">
        <v>7.7</v>
      </c>
      <c r="R249" s="35">
        <v>0</v>
      </c>
      <c r="S249" s="36">
        <v>0</v>
      </c>
    </row>
    <row r="250" spans="1:19" s="27" customFormat="1" ht="19.899999999999999" customHeight="1">
      <c r="A250" s="15">
        <v>16247</v>
      </c>
      <c r="B250" s="16" t="s">
        <v>19</v>
      </c>
      <c r="C250" s="15" t="s">
        <v>374</v>
      </c>
      <c r="D250" s="15" t="s">
        <v>375</v>
      </c>
      <c r="E250" s="16">
        <v>385</v>
      </c>
      <c r="F250" s="16">
        <v>386</v>
      </c>
      <c r="G250" s="28">
        <f t="shared" si="12"/>
        <v>1</v>
      </c>
      <c r="H250">
        <v>2.5</v>
      </c>
      <c r="I250" s="29">
        <v>8.5</v>
      </c>
      <c r="J250" s="30">
        <v>0.28100000000000003</v>
      </c>
      <c r="K250" s="31">
        <v>0.67400000000000004</v>
      </c>
      <c r="L250" s="32">
        <v>0.29299999999999998</v>
      </c>
      <c r="M250" s="33">
        <f t="shared" si="13"/>
        <v>20.624400000000001</v>
      </c>
      <c r="N250" s="33">
        <v>21.775699333641665</v>
      </c>
      <c r="O250" s="33">
        <f t="shared" si="14"/>
        <v>-1.1512993336416635</v>
      </c>
      <c r="P250" s="34">
        <f t="shared" si="15"/>
        <v>1.0558221976708009</v>
      </c>
      <c r="Q250" s="29">
        <v>7.6</v>
      </c>
      <c r="R250" s="35">
        <v>0</v>
      </c>
      <c r="S250" s="36">
        <v>0</v>
      </c>
    </row>
    <row r="251" spans="1:19" s="27" customFormat="1" ht="19.899999999999999" customHeight="1">
      <c r="A251" s="15">
        <v>16207</v>
      </c>
      <c r="B251" s="16" t="s">
        <v>118</v>
      </c>
      <c r="C251" s="15" t="s">
        <v>376</v>
      </c>
      <c r="D251" s="15" t="s">
        <v>120</v>
      </c>
      <c r="E251" s="16">
        <v>1023</v>
      </c>
      <c r="F251" s="16">
        <v>1024</v>
      </c>
      <c r="G251" s="28">
        <f t="shared" si="12"/>
        <v>1</v>
      </c>
      <c r="H251">
        <v>2200</v>
      </c>
      <c r="I251" s="29">
        <v>8.3000000000000007</v>
      </c>
      <c r="J251" s="30">
        <v>0.32900000000000001</v>
      </c>
      <c r="K251" s="31">
        <v>0.88600000000000001</v>
      </c>
      <c r="L251" s="32">
        <v>0.10299999999999999</v>
      </c>
      <c r="M251" s="33">
        <f t="shared" si="13"/>
        <v>27.111600000000003</v>
      </c>
      <c r="N251" s="33">
        <v>13.650634526720065</v>
      </c>
      <c r="O251" s="38">
        <f t="shared" si="14"/>
        <v>13.460965473279938</v>
      </c>
      <c r="P251" s="34">
        <f t="shared" si="15"/>
        <v>0.50349793176057711</v>
      </c>
      <c r="Q251" s="29">
        <v>3.3</v>
      </c>
      <c r="R251" s="37">
        <v>6.6</v>
      </c>
      <c r="S251" s="36">
        <v>14.1</v>
      </c>
    </row>
    <row r="252" spans="1:19" s="27" customFormat="1" ht="19.899999999999999" customHeight="1">
      <c r="A252" s="15">
        <v>16256</v>
      </c>
      <c r="B252" s="16" t="s">
        <v>19</v>
      </c>
      <c r="C252" s="15" t="s">
        <v>377</v>
      </c>
      <c r="D252" s="15" t="s">
        <v>66</v>
      </c>
      <c r="E252" s="16">
        <v>670</v>
      </c>
      <c r="F252" s="16">
        <v>671</v>
      </c>
      <c r="G252" s="28">
        <f t="shared" si="12"/>
        <v>1</v>
      </c>
      <c r="H252">
        <v>170</v>
      </c>
      <c r="I252" s="29">
        <v>7.8</v>
      </c>
      <c r="J252" s="30">
        <v>0.255</v>
      </c>
      <c r="K252" s="31">
        <v>8.5500000000000007E-2</v>
      </c>
      <c r="L252" s="32">
        <v>7.6799999999999993E-2</v>
      </c>
      <c r="M252" s="33">
        <f t="shared" si="13"/>
        <v>2.6163000000000003</v>
      </c>
      <c r="N252" s="33">
        <v>12.738367327466946</v>
      </c>
      <c r="O252" s="33">
        <f t="shared" si="14"/>
        <v>-10.122067327466945</v>
      </c>
      <c r="P252" s="34">
        <f t="shared" si="15"/>
        <v>4.8688481166024324</v>
      </c>
      <c r="Q252" s="29">
        <v>6.9</v>
      </c>
      <c r="R252" s="37">
        <v>0</v>
      </c>
      <c r="S252" s="36">
        <v>0</v>
      </c>
    </row>
    <row r="253" spans="1:19" s="27" customFormat="1" ht="19.899999999999999" customHeight="1">
      <c r="A253" s="15">
        <v>16204</v>
      </c>
      <c r="B253" s="16" t="s">
        <v>118</v>
      </c>
      <c r="C253" s="15" t="s">
        <v>378</v>
      </c>
      <c r="D253" s="15" t="s">
        <v>379</v>
      </c>
      <c r="E253" s="16">
        <v>703</v>
      </c>
      <c r="F253" s="16">
        <v>704</v>
      </c>
      <c r="G253" s="28">
        <f t="shared" si="12"/>
        <v>1</v>
      </c>
      <c r="H253">
        <v>2.5</v>
      </c>
      <c r="I253" s="29">
        <v>8.4</v>
      </c>
      <c r="J253" s="30">
        <v>0.26900000000000002</v>
      </c>
      <c r="K253" s="31">
        <v>0.83299999999999996</v>
      </c>
      <c r="L253" s="32">
        <v>0.126</v>
      </c>
      <c r="M253" s="33">
        <f t="shared" si="13"/>
        <v>25.489799999999999</v>
      </c>
      <c r="N253" s="33">
        <v>19.667359126373182</v>
      </c>
      <c r="O253" s="38">
        <f t="shared" si="14"/>
        <v>5.8224408736268174</v>
      </c>
      <c r="P253" s="34">
        <f t="shared" si="15"/>
        <v>0.77157761639452571</v>
      </c>
      <c r="Q253" s="29">
        <v>3.3</v>
      </c>
      <c r="R253" s="37">
        <v>5.9</v>
      </c>
      <c r="S253" s="36">
        <v>12.3</v>
      </c>
    </row>
    <row r="254" spans="1:19" s="27" customFormat="1" ht="19.899999999999999" customHeight="1">
      <c r="A254" s="15">
        <v>16251</v>
      </c>
      <c r="B254" s="16" t="s">
        <v>19</v>
      </c>
      <c r="C254" s="15" t="s">
        <v>380</v>
      </c>
      <c r="D254" s="15" t="s">
        <v>381</v>
      </c>
      <c r="E254" s="16">
        <v>501</v>
      </c>
      <c r="F254" s="16">
        <v>502</v>
      </c>
      <c r="G254" s="28">
        <f t="shared" si="12"/>
        <v>1</v>
      </c>
      <c r="H254">
        <v>2.5</v>
      </c>
      <c r="I254" s="29">
        <v>7.8</v>
      </c>
      <c r="J254" s="30">
        <v>0.315</v>
      </c>
      <c r="K254" s="31">
        <v>0.997</v>
      </c>
      <c r="L254" s="32">
        <v>0.32700000000000001</v>
      </c>
      <c r="M254" s="33">
        <f t="shared" si="13"/>
        <v>30.508200000000002</v>
      </c>
      <c r="N254" s="33">
        <v>36.898279991933613</v>
      </c>
      <c r="O254" s="33">
        <f t="shared" si="14"/>
        <v>-6.3900799919336109</v>
      </c>
      <c r="P254" s="34">
        <f t="shared" si="15"/>
        <v>1.2094545070483873</v>
      </c>
      <c r="Q254" s="29">
        <v>7.5</v>
      </c>
      <c r="R254" s="35">
        <v>0</v>
      </c>
      <c r="S254" s="36">
        <v>0</v>
      </c>
    </row>
    <row r="255" spans="1:19" s="27" customFormat="1" ht="19.899999999999999" customHeight="1">
      <c r="A255" s="15">
        <v>16252</v>
      </c>
      <c r="B255" s="16" t="s">
        <v>19</v>
      </c>
      <c r="C255" s="15" t="s">
        <v>382</v>
      </c>
      <c r="D255" s="15" t="s">
        <v>288</v>
      </c>
      <c r="E255" s="16">
        <v>606</v>
      </c>
      <c r="F255" s="16">
        <v>607</v>
      </c>
      <c r="G255" s="28">
        <f t="shared" si="12"/>
        <v>1</v>
      </c>
      <c r="H255">
        <v>2.5</v>
      </c>
      <c r="I255" s="29">
        <v>8.1</v>
      </c>
      <c r="J255" s="30">
        <v>0.33300000000000002</v>
      </c>
      <c r="K255" s="31">
        <v>0.872</v>
      </c>
      <c r="L255" s="32">
        <v>0.219</v>
      </c>
      <c r="M255" s="33">
        <f t="shared" si="13"/>
        <v>26.683200000000003</v>
      </c>
      <c r="N255" s="33">
        <v>25.296357986811181</v>
      </c>
      <c r="O255" s="40">
        <f t="shared" si="14"/>
        <v>1.3868420131888222</v>
      </c>
      <c r="P255" s="34">
        <f t="shared" si="15"/>
        <v>0.94802564860328509</v>
      </c>
      <c r="Q255" s="29">
        <v>4.7</v>
      </c>
      <c r="R255" s="35">
        <v>0</v>
      </c>
      <c r="S255" s="36">
        <v>2.2000000000000002</v>
      </c>
    </row>
    <row r="256" spans="1:19" s="27" customFormat="1" ht="19.899999999999999" customHeight="1">
      <c r="A256" s="15">
        <v>16212</v>
      </c>
      <c r="B256" s="16" t="s">
        <v>118</v>
      </c>
      <c r="C256" s="15" t="s">
        <v>383</v>
      </c>
      <c r="D256" s="15" t="s">
        <v>239</v>
      </c>
      <c r="E256" s="16">
        <v>1108</v>
      </c>
      <c r="F256" s="16">
        <v>1109</v>
      </c>
      <c r="G256" s="28">
        <f t="shared" si="12"/>
        <v>1</v>
      </c>
      <c r="H256">
        <v>330</v>
      </c>
      <c r="I256" s="29">
        <v>8.5</v>
      </c>
      <c r="J256" s="30">
        <v>0.308</v>
      </c>
      <c r="K256" s="31">
        <v>0.61</v>
      </c>
      <c r="L256" s="32">
        <v>0.157</v>
      </c>
      <c r="M256" s="33">
        <f t="shared" si="13"/>
        <v>18.666</v>
      </c>
      <c r="N256" s="33">
        <v>16.393513719809693</v>
      </c>
      <c r="O256" s="33">
        <f t="shared" si="14"/>
        <v>2.2724862801903072</v>
      </c>
      <c r="P256" s="34">
        <f t="shared" si="15"/>
        <v>0.87825531553678848</v>
      </c>
      <c r="Q256" s="29">
        <v>3.5</v>
      </c>
      <c r="R256" s="37">
        <v>2.9</v>
      </c>
      <c r="S256" s="36">
        <v>9.9</v>
      </c>
    </row>
    <row r="257" spans="1:19" s="27" customFormat="1" ht="19.899999999999999" customHeight="1">
      <c r="A257" s="42">
        <v>16304</v>
      </c>
      <c r="B257" s="43" t="s">
        <v>56</v>
      </c>
      <c r="C257" s="42" t="s">
        <v>384</v>
      </c>
      <c r="D257" s="42" t="s">
        <v>83</v>
      </c>
      <c r="E257" s="43">
        <v>436</v>
      </c>
      <c r="F257" s="43">
        <v>437</v>
      </c>
      <c r="G257" s="44">
        <f t="shared" si="12"/>
        <v>1</v>
      </c>
      <c r="H257">
        <v>205</v>
      </c>
      <c r="I257" s="45">
        <v>8.4</v>
      </c>
      <c r="J257" s="46">
        <v>0.27500000000000002</v>
      </c>
      <c r="K257" s="47">
        <v>5.3699999999999998E-2</v>
      </c>
      <c r="L257" s="48">
        <v>0.86599999999999999</v>
      </c>
      <c r="M257" s="49">
        <f t="shared" si="13"/>
        <v>1.6432199999999999</v>
      </c>
      <c r="N257" s="49">
        <v>24.264305143513834</v>
      </c>
      <c r="O257" s="49">
        <f t="shared" si="14"/>
        <v>-22.621085143513834</v>
      </c>
      <c r="P257" s="50">
        <f t="shared" si="15"/>
        <v>14.766315614168423</v>
      </c>
      <c r="Q257" s="45">
        <v>8.1999999999999993</v>
      </c>
      <c r="R257" s="51">
        <v>0</v>
      </c>
      <c r="S257" s="52">
        <v>0</v>
      </c>
    </row>
    <row r="258" spans="1:19" s="27" customFormat="1" ht="19.899999999999999" customHeight="1">
      <c r="A258" s="15">
        <v>16280</v>
      </c>
      <c r="B258" s="16" t="s">
        <v>107</v>
      </c>
      <c r="C258" s="15" t="s">
        <v>385</v>
      </c>
      <c r="D258" s="15" t="s">
        <v>386</v>
      </c>
      <c r="E258" s="16">
        <v>274</v>
      </c>
      <c r="F258" s="16">
        <v>275</v>
      </c>
      <c r="G258" s="28">
        <f t="shared" ref="G258:G266" si="16">F258-E258</f>
        <v>1</v>
      </c>
      <c r="H258">
        <v>100</v>
      </c>
      <c r="I258" s="29">
        <v>7.9</v>
      </c>
      <c r="J258" s="30">
        <v>0.27600000000000002</v>
      </c>
      <c r="K258" s="31">
        <v>5.3600000000000002E-2</v>
      </c>
      <c r="L258" s="32">
        <v>0.69399999999999995</v>
      </c>
      <c r="M258" s="33">
        <f t="shared" ref="M258:M266" si="17">K258*30.6</f>
        <v>1.6401600000000001</v>
      </c>
      <c r="N258" s="33">
        <v>37.257160504127384</v>
      </c>
      <c r="O258" s="33">
        <f t="shared" ref="O258:O266" si="18">M258-N258</f>
        <v>-35.617000504127382</v>
      </c>
      <c r="P258" s="34">
        <f t="shared" ref="P258:P266" si="19">N258/M258</f>
        <v>22.71556464255157</v>
      </c>
      <c r="Q258" s="29">
        <v>8.1</v>
      </c>
      <c r="R258" s="37">
        <v>0</v>
      </c>
      <c r="S258" s="36">
        <v>0</v>
      </c>
    </row>
    <row r="259" spans="1:19" s="27" customFormat="1" ht="19.899999999999999" customHeight="1">
      <c r="A259" s="15">
        <v>16174</v>
      </c>
      <c r="B259" s="16" t="s">
        <v>79</v>
      </c>
      <c r="C259" s="15" t="s">
        <v>387</v>
      </c>
      <c r="D259" s="15" t="s">
        <v>81</v>
      </c>
      <c r="E259" s="16">
        <v>161</v>
      </c>
      <c r="F259" s="16">
        <v>162</v>
      </c>
      <c r="G259" s="28">
        <f t="shared" si="16"/>
        <v>1</v>
      </c>
      <c r="H259">
        <v>100</v>
      </c>
      <c r="I259" s="29">
        <v>8.3000000000000007</v>
      </c>
      <c r="J259" s="30">
        <v>0.36599999999999999</v>
      </c>
      <c r="K259" s="31">
        <v>5.2900000000000003E-2</v>
      </c>
      <c r="L259" s="32">
        <v>0.62</v>
      </c>
      <c r="M259" s="33">
        <f t="shared" si="17"/>
        <v>1.6187400000000001</v>
      </c>
      <c r="N259" s="33">
        <v>23.171928059363598</v>
      </c>
      <c r="O259" s="33">
        <f t="shared" si="18"/>
        <v>-21.553188059363599</v>
      </c>
      <c r="P259" s="34">
        <f t="shared" si="19"/>
        <v>14.314793023810862</v>
      </c>
      <c r="Q259" s="29">
        <v>8</v>
      </c>
      <c r="R259" s="37">
        <v>0</v>
      </c>
      <c r="S259" s="36">
        <v>0</v>
      </c>
    </row>
    <row r="260" spans="1:19" s="27" customFormat="1" ht="19.899999999999999" customHeight="1">
      <c r="A260" s="15">
        <v>16152</v>
      </c>
      <c r="B260" s="16" t="s">
        <v>25</v>
      </c>
      <c r="C260" s="15" t="s">
        <v>388</v>
      </c>
      <c r="D260" s="15" t="s">
        <v>331</v>
      </c>
      <c r="E260" s="16">
        <v>667</v>
      </c>
      <c r="F260" s="16">
        <v>668</v>
      </c>
      <c r="G260" s="28">
        <f t="shared" si="16"/>
        <v>1</v>
      </c>
      <c r="H260">
        <v>620</v>
      </c>
      <c r="I260" s="29">
        <v>7.9</v>
      </c>
      <c r="J260" s="30">
        <v>0.52900000000000003</v>
      </c>
      <c r="K260" s="31">
        <v>5.1900000000000002E-2</v>
      </c>
      <c r="L260" s="32">
        <v>0.21</v>
      </c>
      <c r="M260" s="33">
        <f t="shared" si="17"/>
        <v>1.5881400000000001</v>
      </c>
      <c r="N260" s="33">
        <v>48.162812366384678</v>
      </c>
      <c r="O260" s="33">
        <f t="shared" si="18"/>
        <v>-46.574672366384675</v>
      </c>
      <c r="P260" s="34">
        <f t="shared" si="19"/>
        <v>30.326553305366449</v>
      </c>
      <c r="Q260" s="29">
        <v>7.8</v>
      </c>
      <c r="R260" s="37">
        <v>0</v>
      </c>
      <c r="S260" s="36">
        <v>0</v>
      </c>
    </row>
    <row r="261" spans="1:19" s="27" customFormat="1" ht="19.899999999999999" customHeight="1">
      <c r="A261" s="15">
        <v>16295</v>
      </c>
      <c r="B261" s="16" t="s">
        <v>31</v>
      </c>
      <c r="C261" s="15" t="s">
        <v>389</v>
      </c>
      <c r="D261" s="15" t="s">
        <v>390</v>
      </c>
      <c r="E261" s="16">
        <v>866</v>
      </c>
      <c r="F261" s="16">
        <v>867</v>
      </c>
      <c r="G261" s="28">
        <f t="shared" si="16"/>
        <v>1</v>
      </c>
      <c r="H261">
        <v>2.5</v>
      </c>
      <c r="I261" s="29">
        <v>8.1999999999999993</v>
      </c>
      <c r="J261" s="30">
        <v>0.35199999999999998</v>
      </c>
      <c r="K261" s="31">
        <v>3.6</v>
      </c>
      <c r="L261" s="32">
        <v>0.57899999999999996</v>
      </c>
      <c r="M261" s="33">
        <f t="shared" si="17"/>
        <v>110.16000000000001</v>
      </c>
      <c r="N261" s="33">
        <v>80.534339773536132</v>
      </c>
      <c r="O261" s="40">
        <f t="shared" si="18"/>
        <v>29.625660226463879</v>
      </c>
      <c r="P261" s="34">
        <f t="shared" si="19"/>
        <v>0.73106699140828002</v>
      </c>
      <c r="Q261" s="29">
        <v>7.6</v>
      </c>
      <c r="R261" s="35">
        <v>0</v>
      </c>
      <c r="S261" s="36">
        <v>0</v>
      </c>
    </row>
    <row r="262" spans="1:19" s="27" customFormat="1" ht="19.899999999999999" customHeight="1">
      <c r="A262" s="15">
        <v>16170</v>
      </c>
      <c r="B262" s="16" t="s">
        <v>71</v>
      </c>
      <c r="C262" s="15" t="s">
        <v>391</v>
      </c>
      <c r="D262" s="15" t="s">
        <v>273</v>
      </c>
      <c r="E262" s="16">
        <v>103</v>
      </c>
      <c r="F262" s="16">
        <v>104</v>
      </c>
      <c r="G262" s="28">
        <f t="shared" si="16"/>
        <v>1</v>
      </c>
      <c r="H262">
        <v>2650</v>
      </c>
      <c r="I262" s="29">
        <v>7.9</v>
      </c>
      <c r="J262" s="30">
        <v>0.31</v>
      </c>
      <c r="K262" s="31">
        <v>0.57999999999999996</v>
      </c>
      <c r="L262" s="32">
        <v>0.161</v>
      </c>
      <c r="M262" s="33">
        <f t="shared" si="17"/>
        <v>17.748000000000001</v>
      </c>
      <c r="N262" s="33">
        <v>20.457878764860517</v>
      </c>
      <c r="O262" s="38">
        <f t="shared" si="18"/>
        <v>-2.709878764860516</v>
      </c>
      <c r="P262" s="34">
        <f t="shared" si="19"/>
        <v>1.1526864302941466</v>
      </c>
      <c r="Q262" s="29">
        <v>4.0999999999999996</v>
      </c>
      <c r="R262" s="39">
        <v>0.8</v>
      </c>
      <c r="S262" s="36">
        <v>4.5</v>
      </c>
    </row>
    <row r="263" spans="1:19" s="27" customFormat="1" ht="19.899999999999999" customHeight="1">
      <c r="A263" s="15">
        <v>16250</v>
      </c>
      <c r="B263" s="16" t="s">
        <v>19</v>
      </c>
      <c r="C263" s="15" t="s">
        <v>392</v>
      </c>
      <c r="D263" s="15" t="s">
        <v>393</v>
      </c>
      <c r="E263" s="16">
        <v>456</v>
      </c>
      <c r="F263" s="16">
        <v>457</v>
      </c>
      <c r="G263" s="28">
        <f t="shared" si="16"/>
        <v>1</v>
      </c>
      <c r="H263">
        <v>2.5</v>
      </c>
      <c r="I263" s="29">
        <v>8.4</v>
      </c>
      <c r="J263" s="30">
        <v>0.29099999999999998</v>
      </c>
      <c r="K263" s="31">
        <v>0.46400000000000002</v>
      </c>
      <c r="L263" s="32">
        <v>8.8300000000000003E-2</v>
      </c>
      <c r="M263" s="33">
        <f t="shared" si="17"/>
        <v>14.198400000000001</v>
      </c>
      <c r="N263" s="33">
        <v>12.806413484762837</v>
      </c>
      <c r="O263" s="33">
        <f t="shared" si="18"/>
        <v>1.3919865152371642</v>
      </c>
      <c r="P263" s="34">
        <f t="shared" si="19"/>
        <v>0.90196173405192392</v>
      </c>
      <c r="Q263" s="29">
        <v>4</v>
      </c>
      <c r="R263" s="37">
        <v>1.8</v>
      </c>
      <c r="S263" s="36">
        <v>8.1</v>
      </c>
    </row>
    <row r="264" spans="1:19" s="27" customFormat="1" ht="19.899999999999999" customHeight="1">
      <c r="A264" s="15">
        <v>16340</v>
      </c>
      <c r="B264" s="16" t="s">
        <v>22</v>
      </c>
      <c r="C264" s="15" t="s">
        <v>394</v>
      </c>
      <c r="D264" s="15" t="s">
        <v>395</v>
      </c>
      <c r="E264" s="16">
        <v>580</v>
      </c>
      <c r="F264" s="16">
        <v>581</v>
      </c>
      <c r="G264" s="28">
        <f t="shared" si="16"/>
        <v>1</v>
      </c>
      <c r="H264">
        <v>2.5</v>
      </c>
      <c r="I264" s="29">
        <v>8.4</v>
      </c>
      <c r="J264" s="30">
        <v>0.30299999999999999</v>
      </c>
      <c r="K264" s="31">
        <v>3.8600000000000002E-2</v>
      </c>
      <c r="L264" s="32">
        <v>0.68500000000000005</v>
      </c>
      <c r="M264" s="33">
        <f t="shared" si="17"/>
        <v>1.1811600000000002</v>
      </c>
      <c r="N264" s="33">
        <v>79.73804517802256</v>
      </c>
      <c r="O264" s="33">
        <f t="shared" si="18"/>
        <v>-78.556885178022554</v>
      </c>
      <c r="P264" s="34">
        <f t="shared" si="19"/>
        <v>67.508250514767298</v>
      </c>
      <c r="Q264" s="29">
        <v>7.5</v>
      </c>
      <c r="R264" s="37">
        <v>0</v>
      </c>
      <c r="S264" s="36">
        <v>0</v>
      </c>
    </row>
    <row r="265" spans="1:19" s="27" customFormat="1" ht="19.899999999999999" customHeight="1">
      <c r="A265" s="15">
        <v>16348</v>
      </c>
      <c r="B265" s="16" t="s">
        <v>53</v>
      </c>
      <c r="C265" s="15" t="s">
        <v>396</v>
      </c>
      <c r="D265" s="15" t="s">
        <v>397</v>
      </c>
      <c r="E265" s="16">
        <v>531</v>
      </c>
      <c r="F265" s="41">
        <v>532</v>
      </c>
      <c r="G265" s="28">
        <f t="shared" si="16"/>
        <v>1</v>
      </c>
      <c r="H265">
        <v>10</v>
      </c>
      <c r="I265" s="29">
        <v>8.5</v>
      </c>
      <c r="J265" s="30">
        <v>0.28100000000000003</v>
      </c>
      <c r="K265" s="31">
        <v>1.4800000000000001E-2</v>
      </c>
      <c r="L265" s="32">
        <v>0.442</v>
      </c>
      <c r="M265" s="33">
        <f t="shared" si="17"/>
        <v>0.45288000000000006</v>
      </c>
      <c r="N265" s="33">
        <v>32.021996799361609</v>
      </c>
      <c r="O265" s="33">
        <f t="shared" si="18"/>
        <v>-31.569116799361609</v>
      </c>
      <c r="P265" s="34">
        <f t="shared" si="19"/>
        <v>70.707465110761362</v>
      </c>
      <c r="Q265" s="29">
        <v>7.9</v>
      </c>
      <c r="R265" s="37">
        <v>0</v>
      </c>
      <c r="S265" s="36">
        <v>0</v>
      </c>
    </row>
    <row r="266" spans="1:19" s="27" customFormat="1" ht="19.899999999999999" customHeight="1">
      <c r="A266" s="42">
        <v>16350</v>
      </c>
      <c r="B266" s="16" t="s">
        <v>53</v>
      </c>
      <c r="C266" s="42" t="s">
        <v>398</v>
      </c>
      <c r="D266" s="42" t="s">
        <v>399</v>
      </c>
      <c r="E266" s="16">
        <v>779</v>
      </c>
      <c r="F266" s="16">
        <v>780</v>
      </c>
      <c r="G266" s="28">
        <f t="shared" si="16"/>
        <v>1</v>
      </c>
      <c r="H266">
        <v>2.5</v>
      </c>
      <c r="I266" s="53">
        <v>7.8</v>
      </c>
      <c r="J266" s="46">
        <v>0.39400000000000002</v>
      </c>
      <c r="K266" s="31">
        <v>1.08</v>
      </c>
      <c r="L266" s="32">
        <v>0.44600000000000001</v>
      </c>
      <c r="M266" s="33">
        <f t="shared" si="17"/>
        <v>33.048000000000002</v>
      </c>
      <c r="N266" s="33">
        <v>28.664514877241199</v>
      </c>
      <c r="O266" s="40">
        <f t="shared" si="18"/>
        <v>4.3834851227588025</v>
      </c>
      <c r="P266" s="34">
        <f t="shared" si="19"/>
        <v>0.86736004833094882</v>
      </c>
      <c r="Q266" s="29">
        <v>8.1999999999999993</v>
      </c>
      <c r="R266" s="35">
        <v>0</v>
      </c>
      <c r="S266" s="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Faulkner</dc:creator>
  <cp:lastModifiedBy>pap</cp:lastModifiedBy>
  <dcterms:created xsi:type="dcterms:W3CDTF">2019-05-22T09:49:43Z</dcterms:created>
  <dcterms:modified xsi:type="dcterms:W3CDTF">2019-09-04T05:50:16Z</dcterms:modified>
</cp:coreProperties>
</file>