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ye.brugler\Box\Hackathon\NUE_2024\for Github\Github_Yield_Prediction\"/>
    </mc:Choice>
  </mc:AlternateContent>
  <xr:revisionPtr revIDLastSave="0" documentId="13_ncr:1_{D04A4452-4CD5-4B80-9C69-DB8E20E26914}" xr6:coauthVersionLast="47" xr6:coauthVersionMax="47" xr10:uidLastSave="{00000000-0000-0000-0000-000000000000}"/>
  <bookViews>
    <workbookView xWindow="28680" yWindow="-120" windowWidth="15600" windowHeight="11160" xr2:uid="{00000000-000D-0000-FFFF-FFFF00000000}"/>
  </bookViews>
  <sheets>
    <sheet name="for_Githu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J42" i="1"/>
  <c r="J41" i="1"/>
  <c r="J40" i="1"/>
  <c r="J39" i="1"/>
  <c r="J38" i="1"/>
  <c r="J19" i="1"/>
  <c r="J18" i="1"/>
  <c r="J17" i="1"/>
  <c r="J16" i="1"/>
  <c r="J15" i="1"/>
  <c r="J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J6" i="1"/>
  <c r="I6" i="1"/>
  <c r="H6" i="1"/>
  <c r="J5" i="1"/>
  <c r="J4" i="1"/>
  <c r="J3" i="1"/>
  <c r="J2" i="1"/>
</calcChain>
</file>

<file path=xl/sharedStrings.xml><?xml version="1.0" encoding="utf-8"?>
<sst xmlns="http://schemas.openxmlformats.org/spreadsheetml/2006/main" count="123" uniqueCount="37">
  <si>
    <t>site</t>
  </si>
  <si>
    <t>previous_crop</t>
  </si>
  <si>
    <t>year</t>
  </si>
  <si>
    <t>Seeding_rate</t>
  </si>
  <si>
    <t>avg_wind_speed</t>
  </si>
  <si>
    <t>sol_rad</t>
  </si>
  <si>
    <t>max_air_temp</t>
  </si>
  <si>
    <t>min_air_temp</t>
  </si>
  <si>
    <t>avg_air_temp</t>
  </si>
  <si>
    <t>max_rel_hum</t>
  </si>
  <si>
    <t>min_rel_hum</t>
  </si>
  <si>
    <t>avg_rel_hum</t>
  </si>
  <si>
    <t>avg_dewpt_temp</t>
  </si>
  <si>
    <t>precip</t>
  </si>
  <si>
    <t>pot_evapot</t>
  </si>
  <si>
    <t>max_soiltemp_4in_sod</t>
  </si>
  <si>
    <t>min_soiltemp_4in_sod</t>
  </si>
  <si>
    <t>avg_soiltemp_4in_sod</t>
  </si>
  <si>
    <t>max_soiltemp_8in_sod</t>
  </si>
  <si>
    <t>min_soiltemp_8in_sod</t>
  </si>
  <si>
    <t>avg_soiltemp_8in_sod</t>
  </si>
  <si>
    <t>pH</t>
  </si>
  <si>
    <t>CEC</t>
  </si>
  <si>
    <t>SOM</t>
  </si>
  <si>
    <t>Bd</t>
  </si>
  <si>
    <t>Soybeans</t>
  </si>
  <si>
    <t>Nrate_lbs_ac</t>
  </si>
  <si>
    <t>Yield_bu_ac</t>
  </si>
  <si>
    <t>Test_Site_1</t>
  </si>
  <si>
    <t>Test_Site_2</t>
  </si>
  <si>
    <t>Corn</t>
  </si>
  <si>
    <t>Test_Site_3</t>
  </si>
  <si>
    <t>Test_Site_4</t>
  </si>
  <si>
    <t>Test_Site_5</t>
  </si>
  <si>
    <t>Test_Site_6</t>
  </si>
  <si>
    <t>Test_Site_7</t>
  </si>
  <si>
    <t>Test_Site_8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</si>
</sst>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0" borderId="1" xfId="0" applyFont="1" applyFill="1" applyBorder="1" applyAlignment="1">
      <alignment horizontal="center" vertical="top"/>
    </xf>
    <xf numFmtId="2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7"/>
  <sheetViews>
    <sheetView tabSelected="1" topLeftCell="A29" workbookViewId="0">
      <selection activeCell="B46" sqref="B46"/>
    </sheetView>
  </sheetViews>
  <sheetFormatPr defaultRowHeight="14.4" x14ac:dyDescent="0.3"/>
  <cols>
    <col min="1" max="1" width="20.44140625" style="1" bestFit="1" customWidth="1"/>
    <col min="2" max="2" width="27.44140625" style="1" bestFit="1" customWidth="1"/>
    <col min="3" max="4" width="16.77734375" style="1" customWidth="1"/>
    <col min="5" max="5" width="21" style="1" customWidth="1"/>
    <col min="6" max="6" width="12.6640625" style="1" bestFit="1" customWidth="1"/>
    <col min="7" max="10" width="12.6640625" style="1" customWidth="1"/>
    <col min="11" max="11" width="18.109375" style="1" bestFit="1" customWidth="1"/>
    <col min="12" max="12" width="12" style="1" bestFit="1" customWidth="1"/>
    <col min="13" max="13" width="15.88671875" style="1" bestFit="1" customWidth="1"/>
    <col min="14" max="14" width="15.5546875" style="1" bestFit="1" customWidth="1"/>
    <col min="15" max="15" width="15.109375" style="1" bestFit="1" customWidth="1"/>
    <col min="16" max="16" width="15.33203125" style="1" bestFit="1" customWidth="1"/>
    <col min="17" max="17" width="15" style="1" bestFit="1" customWidth="1"/>
    <col min="18" max="18" width="14.5546875" style="1" bestFit="1" customWidth="1"/>
    <col min="19" max="19" width="18.6640625" style="1" bestFit="1" customWidth="1"/>
    <col min="20" max="20" width="12" style="1" bestFit="1" customWidth="1"/>
    <col min="21" max="21" width="13.33203125" style="1" bestFit="1" customWidth="1"/>
    <col min="22" max="22" width="23.88671875" style="1" bestFit="1" customWidth="1"/>
    <col min="23" max="23" width="23.5546875" style="1" bestFit="1" customWidth="1"/>
    <col min="24" max="24" width="23.109375" style="1" bestFit="1" customWidth="1"/>
    <col min="25" max="25" width="23.88671875" style="1" bestFit="1" customWidth="1"/>
    <col min="26" max="26" width="23.5546875" style="1" bestFit="1" customWidth="1"/>
    <col min="27" max="27" width="23.109375" style="1" bestFit="1" customWidth="1"/>
    <col min="28" max="16384" width="8.88671875" style="1"/>
  </cols>
  <sheetData>
    <row r="1" spans="1:27" x14ac:dyDescent="0.3">
      <c r="A1" s="3" t="s">
        <v>0</v>
      </c>
      <c r="B1" s="3" t="s">
        <v>1</v>
      </c>
      <c r="C1" s="3" t="s">
        <v>2</v>
      </c>
      <c r="D1" s="3" t="s">
        <v>27</v>
      </c>
      <c r="E1" s="3" t="s">
        <v>26</v>
      </c>
      <c r="F1" s="3" t="s">
        <v>3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</row>
    <row r="2" spans="1:27" x14ac:dyDescent="0.3">
      <c r="A2" s="1" t="s">
        <v>28</v>
      </c>
      <c r="B2" s="1" t="s">
        <v>25</v>
      </c>
      <c r="C2" s="1">
        <v>2023</v>
      </c>
      <c r="D2" s="1">
        <v>90</v>
      </c>
      <c r="E2" s="1">
        <v>0</v>
      </c>
      <c r="F2" s="1">
        <v>32000</v>
      </c>
      <c r="G2" s="2">
        <v>6.7</v>
      </c>
      <c r="H2" s="2">
        <v>30</v>
      </c>
      <c r="I2" s="2">
        <v>5.51</v>
      </c>
      <c r="J2" s="2">
        <f t="shared" ref="J2:J7" si="0">AVERAGE(1.35,1.3)</f>
        <v>1.3250000000000002</v>
      </c>
      <c r="K2" s="1">
        <v>8.7197260273972592</v>
      </c>
      <c r="L2" s="1">
        <v>14.707863013698599</v>
      </c>
      <c r="M2" s="1">
        <v>60.837260273972603</v>
      </c>
      <c r="N2" s="1">
        <v>40.580273972602697</v>
      </c>
      <c r="O2" s="1">
        <v>50.825068870523403</v>
      </c>
      <c r="P2" s="1">
        <v>90.749041095890405</v>
      </c>
      <c r="Q2" s="1">
        <v>57.278082191780797</v>
      </c>
      <c r="R2" s="1">
        <v>77.687327823691504</v>
      </c>
      <c r="S2" s="1">
        <v>43.661643835616402</v>
      </c>
      <c r="T2" s="1">
        <v>8.6410958904109603E-2</v>
      </c>
      <c r="U2" s="1">
        <v>0.113890410958904</v>
      </c>
      <c r="V2" s="1">
        <v>53.32</v>
      </c>
      <c r="W2" s="1">
        <v>50.178082191780803</v>
      </c>
      <c r="X2" s="1">
        <v>51.716164383561598</v>
      </c>
      <c r="Y2" s="1">
        <v>52.743561643835598</v>
      </c>
      <c r="Z2" s="1">
        <v>51.0383561643836</v>
      </c>
      <c r="AA2" s="1">
        <v>51.8049315068493</v>
      </c>
    </row>
    <row r="3" spans="1:27" x14ac:dyDescent="0.3">
      <c r="A3" s="1" t="s">
        <v>28</v>
      </c>
      <c r="B3" s="1" t="s">
        <v>25</v>
      </c>
      <c r="C3" s="1">
        <v>2023</v>
      </c>
      <c r="D3" s="1">
        <v>100</v>
      </c>
      <c r="E3" s="1">
        <v>45</v>
      </c>
      <c r="F3" s="1">
        <v>32000</v>
      </c>
      <c r="G3" s="2">
        <v>6.7</v>
      </c>
      <c r="H3" s="2">
        <v>30</v>
      </c>
      <c r="I3" s="2">
        <v>5.51</v>
      </c>
      <c r="J3" s="2">
        <f t="shared" si="0"/>
        <v>1.3250000000000002</v>
      </c>
      <c r="K3" s="1">
        <v>8.7197260273972592</v>
      </c>
      <c r="L3" s="1">
        <v>14.707863013698599</v>
      </c>
      <c r="M3" s="1">
        <v>60.837260273972603</v>
      </c>
      <c r="N3" s="1">
        <v>40.580273972602697</v>
      </c>
      <c r="O3" s="1">
        <v>50.825068870523403</v>
      </c>
      <c r="P3" s="1">
        <v>90.749041095890405</v>
      </c>
      <c r="Q3" s="1">
        <v>57.278082191780797</v>
      </c>
      <c r="R3" s="1">
        <v>77.687327823691504</v>
      </c>
      <c r="S3" s="1">
        <v>43.661643835616402</v>
      </c>
      <c r="T3" s="1">
        <v>8.6410958904109603E-2</v>
      </c>
      <c r="U3" s="1">
        <v>0.113890410958904</v>
      </c>
      <c r="V3" s="1">
        <v>53.32</v>
      </c>
      <c r="W3" s="1">
        <v>50.178082191780803</v>
      </c>
      <c r="X3" s="1">
        <v>51.716164383561598</v>
      </c>
      <c r="Y3" s="1">
        <v>52.743561643835598</v>
      </c>
      <c r="Z3" s="1">
        <v>51.0383561643836</v>
      </c>
      <c r="AA3" s="1">
        <v>51.8049315068493</v>
      </c>
    </row>
    <row r="4" spans="1:27" x14ac:dyDescent="0.3">
      <c r="A4" s="1" t="s">
        <v>28</v>
      </c>
      <c r="B4" s="1" t="s">
        <v>25</v>
      </c>
      <c r="C4" s="1">
        <v>2023</v>
      </c>
      <c r="D4" s="1">
        <v>150</v>
      </c>
      <c r="E4" s="1">
        <v>90</v>
      </c>
      <c r="F4" s="1">
        <v>32000</v>
      </c>
      <c r="G4" s="2">
        <v>6.7</v>
      </c>
      <c r="H4" s="2">
        <v>30</v>
      </c>
      <c r="I4" s="2">
        <v>5.51</v>
      </c>
      <c r="J4" s="2">
        <f t="shared" si="0"/>
        <v>1.3250000000000002</v>
      </c>
      <c r="K4" s="1">
        <v>8.7197260273972592</v>
      </c>
      <c r="L4" s="1">
        <v>14.707863013698599</v>
      </c>
      <c r="M4" s="1">
        <v>60.837260273972603</v>
      </c>
      <c r="N4" s="1">
        <v>40.580273972602697</v>
      </c>
      <c r="O4" s="1">
        <v>50.825068870523403</v>
      </c>
      <c r="P4" s="1">
        <v>90.749041095890405</v>
      </c>
      <c r="Q4" s="1">
        <v>57.278082191780797</v>
      </c>
      <c r="R4" s="1">
        <v>77.687327823691504</v>
      </c>
      <c r="S4" s="1">
        <v>43.661643835616402</v>
      </c>
      <c r="T4" s="1">
        <v>8.6410958904109603E-2</v>
      </c>
      <c r="U4" s="1">
        <v>0.113890410958904</v>
      </c>
      <c r="V4" s="1">
        <v>53.32</v>
      </c>
      <c r="W4" s="1">
        <v>50.178082191780803</v>
      </c>
      <c r="X4" s="1">
        <v>51.716164383561598</v>
      </c>
      <c r="Y4" s="1">
        <v>52.743561643835598</v>
      </c>
      <c r="Z4" s="1">
        <v>51.0383561643836</v>
      </c>
      <c r="AA4" s="1">
        <v>51.8049315068493</v>
      </c>
    </row>
    <row r="5" spans="1:27" x14ac:dyDescent="0.3">
      <c r="A5" s="1" t="s">
        <v>28</v>
      </c>
      <c r="B5" s="1" t="s">
        <v>25</v>
      </c>
      <c r="C5" s="1">
        <v>2023</v>
      </c>
      <c r="D5" s="1">
        <v>175</v>
      </c>
      <c r="E5" s="1">
        <v>135</v>
      </c>
      <c r="F5" s="1">
        <v>32000</v>
      </c>
      <c r="G5" s="2">
        <v>6.7</v>
      </c>
      <c r="H5" s="2">
        <v>30</v>
      </c>
      <c r="I5" s="2">
        <v>5.51</v>
      </c>
      <c r="J5" s="2">
        <f t="shared" si="0"/>
        <v>1.3250000000000002</v>
      </c>
      <c r="K5" s="1">
        <v>8.7197260273972592</v>
      </c>
      <c r="L5" s="1">
        <v>14.707863013698599</v>
      </c>
      <c r="M5" s="1">
        <v>60.837260273972603</v>
      </c>
      <c r="N5" s="1">
        <v>40.580273972602697</v>
      </c>
      <c r="O5" s="1">
        <v>50.825068870523403</v>
      </c>
      <c r="P5" s="1">
        <v>90.749041095890405</v>
      </c>
      <c r="Q5" s="1">
        <v>57.278082191780797</v>
      </c>
      <c r="R5" s="1">
        <v>77.687327823691504</v>
      </c>
      <c r="S5" s="1">
        <v>43.661643835616402</v>
      </c>
      <c r="T5" s="1">
        <v>8.6410958904109603E-2</v>
      </c>
      <c r="U5" s="1">
        <v>0.113890410958904</v>
      </c>
      <c r="V5" s="1">
        <v>53.32</v>
      </c>
      <c r="W5" s="1">
        <v>50.178082191780803</v>
      </c>
      <c r="X5" s="1">
        <v>51.716164383561598</v>
      </c>
      <c r="Y5" s="1">
        <v>52.743561643835598</v>
      </c>
      <c r="Z5" s="1">
        <v>51.0383561643836</v>
      </c>
      <c r="AA5" s="1">
        <v>51.8049315068493</v>
      </c>
    </row>
    <row r="6" spans="1:27" x14ac:dyDescent="0.3">
      <c r="A6" s="1" t="s">
        <v>28</v>
      </c>
      <c r="B6" s="1" t="s">
        <v>25</v>
      </c>
      <c r="C6" s="1">
        <v>2023</v>
      </c>
      <c r="D6" s="1">
        <v>195</v>
      </c>
      <c r="E6" s="1">
        <v>180</v>
      </c>
      <c r="F6" s="1">
        <v>32000</v>
      </c>
      <c r="G6" s="2">
        <v>6.7</v>
      </c>
      <c r="H6" s="2">
        <f t="shared" ref="H6:H13" si="1">AVERAGE(20.5,29.5)</f>
        <v>25</v>
      </c>
      <c r="I6" s="2">
        <f t="shared" ref="I6:I13" si="2">AVERAGE(4.06,5.49)</f>
        <v>4.7750000000000004</v>
      </c>
      <c r="J6" s="2">
        <f t="shared" si="0"/>
        <v>1.3250000000000002</v>
      </c>
      <c r="K6" s="1">
        <v>8.7197260273972592</v>
      </c>
      <c r="L6" s="1">
        <v>14.707863013698599</v>
      </c>
      <c r="M6" s="1">
        <v>60.837260273972603</v>
      </c>
      <c r="N6" s="1">
        <v>40.580273972602697</v>
      </c>
      <c r="O6" s="1">
        <v>50.825068870523403</v>
      </c>
      <c r="P6" s="1">
        <v>90.749041095890405</v>
      </c>
      <c r="Q6" s="1">
        <v>57.278082191780797</v>
      </c>
      <c r="R6" s="1">
        <v>77.687327823691504</v>
      </c>
      <c r="S6" s="1">
        <v>43.661643835616402</v>
      </c>
      <c r="T6" s="1">
        <v>8.6410958904109603E-2</v>
      </c>
      <c r="U6" s="1">
        <v>0.113890410958904</v>
      </c>
      <c r="V6" s="1">
        <v>53.32</v>
      </c>
      <c r="W6" s="1">
        <v>50.178082191780803</v>
      </c>
      <c r="X6" s="1">
        <v>51.716164383561598</v>
      </c>
      <c r="Y6" s="1">
        <v>52.743561643835598</v>
      </c>
      <c r="Z6" s="1">
        <v>51.0383561643836</v>
      </c>
      <c r="AA6" s="1">
        <v>51.8049315068493</v>
      </c>
    </row>
    <row r="7" spans="1:27" x14ac:dyDescent="0.3">
      <c r="A7" s="1" t="s">
        <v>28</v>
      </c>
      <c r="B7" s="1" t="s">
        <v>25</v>
      </c>
      <c r="C7" s="1">
        <v>2023</v>
      </c>
      <c r="D7" s="1">
        <v>200</v>
      </c>
      <c r="E7" s="1">
        <v>225</v>
      </c>
      <c r="F7" s="1">
        <v>32000</v>
      </c>
      <c r="G7" s="2">
        <v>6.7</v>
      </c>
      <c r="H7" s="2">
        <f t="shared" si="1"/>
        <v>25</v>
      </c>
      <c r="I7" s="2">
        <f t="shared" si="2"/>
        <v>4.7750000000000004</v>
      </c>
      <c r="J7" s="2">
        <f t="shared" si="0"/>
        <v>1.3250000000000002</v>
      </c>
      <c r="K7" s="1">
        <v>8.7197260273972592</v>
      </c>
      <c r="L7" s="1">
        <v>14.707863013698599</v>
      </c>
      <c r="M7" s="1">
        <v>60.837260273972603</v>
      </c>
      <c r="N7" s="1">
        <v>40.580273972602697</v>
      </c>
      <c r="O7" s="1">
        <v>50.825068870523403</v>
      </c>
      <c r="P7" s="1">
        <v>90.749041095890405</v>
      </c>
      <c r="Q7" s="1">
        <v>57.278082191780797</v>
      </c>
      <c r="R7" s="1">
        <v>77.687327823691504</v>
      </c>
      <c r="S7" s="1">
        <v>43.661643835616402</v>
      </c>
      <c r="T7" s="1">
        <v>8.6410958904109603E-2</v>
      </c>
      <c r="U7" s="1">
        <v>0.113890410958904</v>
      </c>
      <c r="V7" s="1">
        <v>53.32</v>
      </c>
      <c r="W7" s="1">
        <v>50.178082191780803</v>
      </c>
      <c r="X7" s="1">
        <v>51.716164383561598</v>
      </c>
      <c r="Y7" s="1">
        <v>52.743561643835598</v>
      </c>
      <c r="Z7" s="1">
        <v>51.0383561643836</v>
      </c>
      <c r="AA7" s="1">
        <v>51.8049315068493</v>
      </c>
    </row>
    <row r="8" spans="1:27" x14ac:dyDescent="0.3">
      <c r="A8" s="1" t="s">
        <v>29</v>
      </c>
      <c r="B8" s="1" t="s">
        <v>30</v>
      </c>
      <c r="C8" s="1">
        <v>2023</v>
      </c>
      <c r="D8" s="1">
        <v>80</v>
      </c>
      <c r="E8" s="1">
        <v>0</v>
      </c>
      <c r="F8" s="1">
        <v>35000</v>
      </c>
      <c r="G8" s="2">
        <f t="shared" ref="G8:G13" si="3">AVERAGE(6.5,6.6)</f>
        <v>6.55</v>
      </c>
      <c r="H8" s="2">
        <f t="shared" si="1"/>
        <v>25</v>
      </c>
      <c r="I8" s="2">
        <f t="shared" si="2"/>
        <v>4.7750000000000004</v>
      </c>
      <c r="J8" s="2">
        <f t="shared" ref="J8:J13" si="4">AVERAGE(1.44,1.42)</f>
        <v>1.43</v>
      </c>
      <c r="K8" s="1">
        <v>8.7319672131147499</v>
      </c>
      <c r="L8" s="1">
        <v>14.0762295081967</v>
      </c>
      <c r="M8" s="1">
        <v>58.2229508196721</v>
      </c>
      <c r="N8" s="1">
        <v>37.738251366120203</v>
      </c>
      <c r="O8" s="1">
        <v>48.092622950819703</v>
      </c>
      <c r="P8" s="1">
        <v>93.101095890411003</v>
      </c>
      <c r="Q8" s="1">
        <v>60.721311475409799</v>
      </c>
      <c r="R8" s="1">
        <v>80.508196721311506</v>
      </c>
      <c r="S8" s="1">
        <v>41.583060109289598</v>
      </c>
      <c r="T8" s="1">
        <v>7.86885245901639E-2</v>
      </c>
      <c r="U8" s="1">
        <v>0.106857923497268</v>
      </c>
      <c r="V8" s="1">
        <v>53.382786885245899</v>
      </c>
      <c r="W8" s="1">
        <v>50.493442622950802</v>
      </c>
      <c r="X8" s="1">
        <v>51.829863013698599</v>
      </c>
      <c r="Y8" s="1">
        <v>52.907377049180297</v>
      </c>
      <c r="Z8" s="1">
        <v>51.2142465753425</v>
      </c>
      <c r="AA8" s="1">
        <v>51.9991803278688</v>
      </c>
    </row>
    <row r="9" spans="1:27" x14ac:dyDescent="0.3">
      <c r="A9" s="1" t="s">
        <v>29</v>
      </c>
      <c r="B9" s="1" t="s">
        <v>30</v>
      </c>
      <c r="C9" s="1">
        <v>2023</v>
      </c>
      <c r="D9" s="1">
        <v>95</v>
      </c>
      <c r="E9" s="1">
        <v>45</v>
      </c>
      <c r="F9" s="1">
        <v>35000</v>
      </c>
      <c r="G9" s="2">
        <f t="shared" si="3"/>
        <v>6.55</v>
      </c>
      <c r="H9" s="2">
        <f t="shared" si="1"/>
        <v>25</v>
      </c>
      <c r="I9" s="2">
        <f t="shared" si="2"/>
        <v>4.7750000000000004</v>
      </c>
      <c r="J9" s="2">
        <f t="shared" si="4"/>
        <v>1.43</v>
      </c>
      <c r="K9" s="1">
        <v>8.7319672131147499</v>
      </c>
      <c r="L9" s="1">
        <v>14.0762295081967</v>
      </c>
      <c r="M9" s="1">
        <v>58.2229508196721</v>
      </c>
      <c r="N9" s="1">
        <v>37.738251366120203</v>
      </c>
      <c r="O9" s="1">
        <v>48.092622950819703</v>
      </c>
      <c r="P9" s="1">
        <v>93.101095890411003</v>
      </c>
      <c r="Q9" s="1">
        <v>60.721311475409799</v>
      </c>
      <c r="R9" s="1">
        <v>80.508196721311506</v>
      </c>
      <c r="S9" s="1">
        <v>41.583060109289598</v>
      </c>
      <c r="T9" s="1">
        <v>7.86885245901639E-2</v>
      </c>
      <c r="U9" s="1">
        <v>0.106857923497268</v>
      </c>
      <c r="V9" s="1">
        <v>53.382786885245899</v>
      </c>
      <c r="W9" s="1">
        <v>50.493442622950802</v>
      </c>
      <c r="X9" s="1">
        <v>51.829863013698599</v>
      </c>
      <c r="Y9" s="1">
        <v>52.907377049180297</v>
      </c>
      <c r="Z9" s="1">
        <v>51.2142465753425</v>
      </c>
      <c r="AA9" s="1">
        <v>51.9991803278688</v>
      </c>
    </row>
    <row r="10" spans="1:27" x14ac:dyDescent="0.3">
      <c r="A10" s="1" t="s">
        <v>29</v>
      </c>
      <c r="B10" s="1" t="s">
        <v>30</v>
      </c>
      <c r="C10" s="1">
        <v>2023</v>
      </c>
      <c r="D10" s="1">
        <v>115</v>
      </c>
      <c r="E10" s="1">
        <v>90</v>
      </c>
      <c r="F10" s="1">
        <v>35000</v>
      </c>
      <c r="G10" s="2">
        <f t="shared" si="3"/>
        <v>6.55</v>
      </c>
      <c r="H10" s="2">
        <f t="shared" si="1"/>
        <v>25</v>
      </c>
      <c r="I10" s="2">
        <f t="shared" ref="I10:I13" si="5">AVERAGE(2.04,2.53)</f>
        <v>2.2850000000000001</v>
      </c>
      <c r="J10" s="2">
        <f t="shared" si="4"/>
        <v>1.43</v>
      </c>
      <c r="K10" s="1">
        <v>8.7319672131147499</v>
      </c>
      <c r="L10" s="1">
        <v>14.0762295081967</v>
      </c>
      <c r="M10" s="1">
        <v>58.2229508196721</v>
      </c>
      <c r="N10" s="1">
        <v>37.738251366120203</v>
      </c>
      <c r="O10" s="1">
        <v>48.092622950819703</v>
      </c>
      <c r="P10" s="1">
        <v>93.101095890411003</v>
      </c>
      <c r="Q10" s="1">
        <v>60.721311475409799</v>
      </c>
      <c r="R10" s="1">
        <v>80.508196721311506</v>
      </c>
      <c r="S10" s="1">
        <v>41.583060109289598</v>
      </c>
      <c r="T10" s="1">
        <v>7.86885245901639E-2</v>
      </c>
      <c r="U10" s="1">
        <v>0.106857923497268</v>
      </c>
      <c r="V10" s="1">
        <v>53.382786885245899</v>
      </c>
      <c r="W10" s="1">
        <v>50.493442622950802</v>
      </c>
      <c r="X10" s="1">
        <v>51.829863013698599</v>
      </c>
      <c r="Y10" s="1">
        <v>52.907377049180297</v>
      </c>
      <c r="Z10" s="1">
        <v>51.2142465753425</v>
      </c>
      <c r="AA10" s="1">
        <v>51.9991803278688</v>
      </c>
    </row>
    <row r="11" spans="1:27" x14ac:dyDescent="0.3">
      <c r="A11" s="1" t="s">
        <v>29</v>
      </c>
      <c r="B11" s="1" t="s">
        <v>30</v>
      </c>
      <c r="C11" s="1">
        <v>2023</v>
      </c>
      <c r="D11" s="1">
        <v>130</v>
      </c>
      <c r="E11" s="1">
        <v>135</v>
      </c>
      <c r="F11" s="1">
        <v>35000</v>
      </c>
      <c r="G11" s="2">
        <f t="shared" si="3"/>
        <v>6.55</v>
      </c>
      <c r="H11" s="2">
        <f t="shared" si="1"/>
        <v>25</v>
      </c>
      <c r="I11" s="2">
        <f t="shared" si="5"/>
        <v>2.2850000000000001</v>
      </c>
      <c r="J11" s="2">
        <f t="shared" si="4"/>
        <v>1.43</v>
      </c>
      <c r="K11" s="1">
        <v>8.7319672131147499</v>
      </c>
      <c r="L11" s="1">
        <v>14.0762295081967</v>
      </c>
      <c r="M11" s="1">
        <v>58.2229508196721</v>
      </c>
      <c r="N11" s="1">
        <v>37.738251366120203</v>
      </c>
      <c r="O11" s="1">
        <v>48.092622950819703</v>
      </c>
      <c r="P11" s="1">
        <v>93.101095890411003</v>
      </c>
      <c r="Q11" s="1">
        <v>60.721311475409799</v>
      </c>
      <c r="R11" s="1">
        <v>80.508196721311506</v>
      </c>
      <c r="S11" s="1">
        <v>41.583060109289598</v>
      </c>
      <c r="T11" s="1">
        <v>7.86885245901639E-2</v>
      </c>
      <c r="U11" s="1">
        <v>0.106857923497268</v>
      </c>
      <c r="V11" s="1">
        <v>53.382786885245899</v>
      </c>
      <c r="W11" s="1">
        <v>50.493442622950802</v>
      </c>
      <c r="X11" s="1">
        <v>51.829863013698599</v>
      </c>
      <c r="Y11" s="1">
        <v>52.907377049180297</v>
      </c>
      <c r="Z11" s="1">
        <v>51.2142465753425</v>
      </c>
      <c r="AA11" s="1">
        <v>51.9991803278688</v>
      </c>
    </row>
    <row r="12" spans="1:27" x14ac:dyDescent="0.3">
      <c r="A12" s="1" t="s">
        <v>29</v>
      </c>
      <c r="B12" s="1" t="s">
        <v>30</v>
      </c>
      <c r="C12" s="1">
        <v>2023</v>
      </c>
      <c r="D12" s="1">
        <v>165</v>
      </c>
      <c r="E12" s="1">
        <v>180</v>
      </c>
      <c r="F12" s="1">
        <v>35000</v>
      </c>
      <c r="G12" s="2">
        <f t="shared" si="3"/>
        <v>6.55</v>
      </c>
      <c r="H12" s="2">
        <f t="shared" si="1"/>
        <v>25</v>
      </c>
      <c r="I12" s="2">
        <f t="shared" si="5"/>
        <v>2.2850000000000001</v>
      </c>
      <c r="J12" s="2">
        <f t="shared" si="4"/>
        <v>1.43</v>
      </c>
      <c r="K12" s="1">
        <v>8.7319672131147499</v>
      </c>
      <c r="L12" s="1">
        <v>14.0762295081967</v>
      </c>
      <c r="M12" s="1">
        <v>58.2229508196721</v>
      </c>
      <c r="N12" s="1">
        <v>37.738251366120203</v>
      </c>
      <c r="O12" s="1">
        <v>48.092622950819703</v>
      </c>
      <c r="P12" s="1">
        <v>93.101095890411003</v>
      </c>
      <c r="Q12" s="1">
        <v>60.721311475409799</v>
      </c>
      <c r="R12" s="1">
        <v>80.508196721311506</v>
      </c>
      <c r="S12" s="1">
        <v>41.583060109289598</v>
      </c>
      <c r="T12" s="1">
        <v>7.86885245901639E-2</v>
      </c>
      <c r="U12" s="1">
        <v>0.106857923497268</v>
      </c>
      <c r="V12" s="1">
        <v>53.382786885245899</v>
      </c>
      <c r="W12" s="1">
        <v>50.493442622950802</v>
      </c>
      <c r="X12" s="1">
        <v>51.829863013698599</v>
      </c>
      <c r="Y12" s="1">
        <v>52.907377049180297</v>
      </c>
      <c r="Z12" s="1">
        <v>51.2142465753425</v>
      </c>
      <c r="AA12" s="1">
        <v>51.9991803278688</v>
      </c>
    </row>
    <row r="13" spans="1:27" x14ac:dyDescent="0.3">
      <c r="A13" s="1" t="s">
        <v>29</v>
      </c>
      <c r="B13" s="1" t="s">
        <v>30</v>
      </c>
      <c r="C13" s="1">
        <v>2023</v>
      </c>
      <c r="D13" s="1">
        <v>195</v>
      </c>
      <c r="E13" s="1">
        <v>225</v>
      </c>
      <c r="F13" s="1">
        <v>35000</v>
      </c>
      <c r="G13" s="2">
        <f t="shared" si="3"/>
        <v>6.55</v>
      </c>
      <c r="H13" s="2">
        <f t="shared" si="1"/>
        <v>25</v>
      </c>
      <c r="I13" s="2">
        <f t="shared" si="5"/>
        <v>2.2850000000000001</v>
      </c>
      <c r="J13" s="2">
        <f t="shared" si="4"/>
        <v>1.43</v>
      </c>
      <c r="K13" s="1">
        <v>8.7319672131147499</v>
      </c>
      <c r="L13" s="1">
        <v>14.0762295081967</v>
      </c>
      <c r="M13" s="1">
        <v>58.2229508196721</v>
      </c>
      <c r="N13" s="1">
        <v>37.738251366120203</v>
      </c>
      <c r="O13" s="1">
        <v>48.092622950819703</v>
      </c>
      <c r="P13" s="1">
        <v>93.101095890411003</v>
      </c>
      <c r="Q13" s="1">
        <v>60.721311475409799</v>
      </c>
      <c r="R13" s="1">
        <v>80.508196721311506</v>
      </c>
      <c r="S13" s="1">
        <v>41.583060109289598</v>
      </c>
      <c r="T13" s="1">
        <v>7.86885245901639E-2</v>
      </c>
      <c r="U13" s="1">
        <v>0.106857923497268</v>
      </c>
      <c r="V13" s="1">
        <v>53.382786885245899</v>
      </c>
      <c r="W13" s="1">
        <v>50.493442622950802</v>
      </c>
      <c r="X13" s="1">
        <v>51.829863013698599</v>
      </c>
      <c r="Y13" s="1">
        <v>52.907377049180297</v>
      </c>
      <c r="Z13" s="1">
        <v>51.2142465753425</v>
      </c>
      <c r="AA13" s="1">
        <v>51.9991803278688</v>
      </c>
    </row>
    <row r="14" spans="1:27" x14ac:dyDescent="0.3">
      <c r="A14" s="1" t="s">
        <v>31</v>
      </c>
      <c r="B14" s="1" t="s">
        <v>25</v>
      </c>
      <c r="C14" s="1">
        <v>2024</v>
      </c>
      <c r="D14" s="1">
        <v>95</v>
      </c>
      <c r="E14" s="1">
        <v>0</v>
      </c>
      <c r="F14" s="1">
        <v>33000</v>
      </c>
      <c r="G14" s="2">
        <v>7</v>
      </c>
      <c r="H14" s="2">
        <v>28</v>
      </c>
      <c r="I14" s="2">
        <v>6</v>
      </c>
      <c r="J14" s="2">
        <f t="shared" ref="J14:J19" si="6">AVERAGE(1.35,1.3)</f>
        <v>1.3250000000000002</v>
      </c>
      <c r="K14" s="1">
        <v>5.6638356164383596</v>
      </c>
      <c r="L14" s="1">
        <v>15.194438356164399</v>
      </c>
      <c r="M14" s="1">
        <v>62.9161643835616</v>
      </c>
      <c r="N14" s="1">
        <v>43.050136986301403</v>
      </c>
      <c r="O14" s="1">
        <v>52.818082191780803</v>
      </c>
      <c r="P14" s="1">
        <v>90.705479452054803</v>
      </c>
      <c r="Q14" s="1">
        <v>52.158904109589002</v>
      </c>
      <c r="R14" s="1">
        <v>74.041917808219196</v>
      </c>
      <c r="S14" s="1">
        <v>43.761917808219202</v>
      </c>
      <c r="T14" s="1">
        <v>9.91780821917808E-2</v>
      </c>
      <c r="U14" s="1">
        <v>0.119095890410959</v>
      </c>
      <c r="V14" s="1">
        <v>61.2497252747253</v>
      </c>
      <c r="W14" s="1">
        <v>55.869863013698598</v>
      </c>
      <c r="X14" s="1">
        <v>58.310220994475102</v>
      </c>
      <c r="Y14" s="1">
        <v>58.271703296703301</v>
      </c>
      <c r="Z14" s="1">
        <v>55.233425414364604</v>
      </c>
      <c r="AA14" s="1">
        <v>56.778904109589</v>
      </c>
    </row>
    <row r="15" spans="1:27" x14ac:dyDescent="0.3">
      <c r="A15" s="1" t="s">
        <v>31</v>
      </c>
      <c r="B15" s="1" t="s">
        <v>25</v>
      </c>
      <c r="C15" s="1">
        <v>2024</v>
      </c>
      <c r="D15" s="1">
        <v>105</v>
      </c>
      <c r="E15" s="1">
        <v>45</v>
      </c>
      <c r="F15" s="1">
        <v>33000</v>
      </c>
      <c r="G15" s="2">
        <v>7</v>
      </c>
      <c r="H15" s="2">
        <v>28</v>
      </c>
      <c r="I15" s="2">
        <v>6</v>
      </c>
      <c r="J15" s="2">
        <f t="shared" si="6"/>
        <v>1.3250000000000002</v>
      </c>
      <c r="K15" s="1">
        <v>5.6638356164383596</v>
      </c>
      <c r="L15" s="1">
        <v>15.194438356164399</v>
      </c>
      <c r="M15" s="1">
        <v>62.9161643835616</v>
      </c>
      <c r="N15" s="1">
        <v>43.050136986301403</v>
      </c>
      <c r="O15" s="1">
        <v>52.818082191780803</v>
      </c>
      <c r="P15" s="1">
        <v>90.705479452054803</v>
      </c>
      <c r="Q15" s="1">
        <v>52.158904109589002</v>
      </c>
      <c r="R15" s="1">
        <v>74.041917808219196</v>
      </c>
      <c r="S15" s="1">
        <v>43.761917808219202</v>
      </c>
      <c r="T15" s="1">
        <v>9.91780821917808E-2</v>
      </c>
      <c r="U15" s="1">
        <v>0.119095890410959</v>
      </c>
      <c r="V15" s="1">
        <v>61.2497252747253</v>
      </c>
      <c r="W15" s="1">
        <v>55.869863013698598</v>
      </c>
      <c r="X15" s="1">
        <v>58.310220994475102</v>
      </c>
      <c r="Y15" s="1">
        <v>58.271703296703301</v>
      </c>
      <c r="Z15" s="1">
        <v>55.233425414364604</v>
      </c>
      <c r="AA15" s="1">
        <v>56.778904109589</v>
      </c>
    </row>
    <row r="16" spans="1:27" x14ac:dyDescent="0.3">
      <c r="A16" s="1" t="s">
        <v>31</v>
      </c>
      <c r="B16" s="1" t="s">
        <v>25</v>
      </c>
      <c r="C16" s="1">
        <v>2024</v>
      </c>
      <c r="D16" s="1">
        <v>155</v>
      </c>
      <c r="E16" s="1">
        <v>90</v>
      </c>
      <c r="F16" s="1">
        <v>33000</v>
      </c>
      <c r="G16" s="2">
        <v>7</v>
      </c>
      <c r="H16" s="2">
        <v>28</v>
      </c>
      <c r="I16" s="2">
        <v>6</v>
      </c>
      <c r="J16" s="2">
        <f t="shared" si="6"/>
        <v>1.3250000000000002</v>
      </c>
      <c r="K16" s="1">
        <v>5.6638356164383596</v>
      </c>
      <c r="L16" s="1">
        <v>15.194438356164399</v>
      </c>
      <c r="M16" s="1">
        <v>62.9161643835616</v>
      </c>
      <c r="N16" s="1">
        <v>43.050136986301403</v>
      </c>
      <c r="O16" s="1">
        <v>52.818082191780803</v>
      </c>
      <c r="P16" s="1">
        <v>90.705479452054803</v>
      </c>
      <c r="Q16" s="1">
        <v>52.158904109589002</v>
      </c>
      <c r="R16" s="1">
        <v>74.041917808219196</v>
      </c>
      <c r="S16" s="1">
        <v>43.761917808219202</v>
      </c>
      <c r="T16" s="1">
        <v>9.91780821917808E-2</v>
      </c>
      <c r="U16" s="1">
        <v>0.119095890410959</v>
      </c>
      <c r="V16" s="1">
        <v>61.2497252747253</v>
      </c>
      <c r="W16" s="1">
        <v>55.869863013698598</v>
      </c>
      <c r="X16" s="1">
        <v>58.310220994475102</v>
      </c>
      <c r="Y16" s="1">
        <v>58.271703296703301</v>
      </c>
      <c r="Z16" s="1">
        <v>55.233425414364604</v>
      </c>
      <c r="AA16" s="1">
        <v>56.778904109589</v>
      </c>
    </row>
    <row r="17" spans="1:27" x14ac:dyDescent="0.3">
      <c r="A17" s="1" t="s">
        <v>31</v>
      </c>
      <c r="B17" s="1" t="s">
        <v>25</v>
      </c>
      <c r="C17" s="1">
        <v>2024</v>
      </c>
      <c r="D17" s="1">
        <v>180</v>
      </c>
      <c r="E17" s="1">
        <v>135</v>
      </c>
      <c r="F17" s="1">
        <v>33000</v>
      </c>
      <c r="G17" s="2">
        <v>7</v>
      </c>
      <c r="H17" s="2">
        <v>28</v>
      </c>
      <c r="I17" s="2">
        <v>6</v>
      </c>
      <c r="J17" s="2">
        <f t="shared" si="6"/>
        <v>1.3250000000000002</v>
      </c>
      <c r="K17" s="1">
        <v>5.6638356164383596</v>
      </c>
      <c r="L17" s="1">
        <v>15.194438356164399</v>
      </c>
      <c r="M17" s="1">
        <v>62.9161643835616</v>
      </c>
      <c r="N17" s="1">
        <v>43.050136986301403</v>
      </c>
      <c r="O17" s="1">
        <v>52.818082191780803</v>
      </c>
      <c r="P17" s="1">
        <v>90.705479452054803</v>
      </c>
      <c r="Q17" s="1">
        <v>52.158904109589002</v>
      </c>
      <c r="R17" s="1">
        <v>74.041917808219196</v>
      </c>
      <c r="S17" s="1">
        <v>43.761917808219202</v>
      </c>
      <c r="T17" s="1">
        <v>9.91780821917808E-2</v>
      </c>
      <c r="U17" s="1">
        <v>0.119095890410959</v>
      </c>
      <c r="V17" s="1">
        <v>61.2497252747253</v>
      </c>
      <c r="W17" s="1">
        <v>55.869863013698598</v>
      </c>
      <c r="X17" s="1">
        <v>58.310220994475102</v>
      </c>
      <c r="Y17" s="1">
        <v>58.271703296703301</v>
      </c>
      <c r="Z17" s="1">
        <v>55.233425414364604</v>
      </c>
      <c r="AA17" s="1">
        <v>56.778904109589</v>
      </c>
    </row>
    <row r="18" spans="1:27" x14ac:dyDescent="0.3">
      <c r="A18" s="1" t="s">
        <v>31</v>
      </c>
      <c r="B18" s="1" t="s">
        <v>25</v>
      </c>
      <c r="C18" s="1">
        <v>2024</v>
      </c>
      <c r="D18" s="1">
        <v>200</v>
      </c>
      <c r="E18" s="1">
        <v>180</v>
      </c>
      <c r="F18" s="1">
        <v>33000</v>
      </c>
      <c r="G18" s="2">
        <v>7</v>
      </c>
      <c r="H18" s="2">
        <v>28</v>
      </c>
      <c r="I18" s="2">
        <v>6</v>
      </c>
      <c r="J18" s="2">
        <f t="shared" si="6"/>
        <v>1.3250000000000002</v>
      </c>
      <c r="K18" s="1">
        <v>8.7197260273972592</v>
      </c>
      <c r="L18" s="1">
        <v>14.707863013698599</v>
      </c>
      <c r="M18" s="1">
        <v>60.837260273972603</v>
      </c>
      <c r="N18" s="1">
        <v>40.580273972602697</v>
      </c>
      <c r="O18" s="1">
        <v>50.825068870523403</v>
      </c>
      <c r="P18" s="1">
        <v>90.749041095890405</v>
      </c>
      <c r="Q18" s="1">
        <v>57.278082191780797</v>
      </c>
      <c r="R18" s="1">
        <v>77.687327823691504</v>
      </c>
      <c r="S18" s="1">
        <v>43.661643835616402</v>
      </c>
      <c r="T18" s="1">
        <v>8.6410958904109603E-2</v>
      </c>
      <c r="U18" s="1">
        <v>0.113890410958904</v>
      </c>
      <c r="V18" s="1">
        <v>53.32</v>
      </c>
      <c r="W18" s="1">
        <v>50.178082191780803</v>
      </c>
      <c r="X18" s="1">
        <v>51.716164383561598</v>
      </c>
      <c r="Y18" s="1">
        <v>52.743561643835598</v>
      </c>
      <c r="Z18" s="1">
        <v>51.0383561643836</v>
      </c>
      <c r="AA18" s="1">
        <v>51.8049315068493</v>
      </c>
    </row>
    <row r="19" spans="1:27" x14ac:dyDescent="0.3">
      <c r="A19" s="1" t="s">
        <v>31</v>
      </c>
      <c r="B19" s="1" t="s">
        <v>25</v>
      </c>
      <c r="C19" s="1">
        <v>2024</v>
      </c>
      <c r="D19" s="1">
        <v>205</v>
      </c>
      <c r="E19" s="1">
        <v>225</v>
      </c>
      <c r="F19" s="1">
        <v>33000</v>
      </c>
      <c r="G19" s="2">
        <v>7</v>
      </c>
      <c r="H19" s="2">
        <v>28</v>
      </c>
      <c r="I19" s="2">
        <v>6</v>
      </c>
      <c r="J19" s="2">
        <f t="shared" si="6"/>
        <v>1.3250000000000002</v>
      </c>
      <c r="K19" s="1">
        <v>8.7197260273972592</v>
      </c>
      <c r="L19" s="1">
        <v>14.707863013698599</v>
      </c>
      <c r="M19" s="1">
        <v>60.837260273972603</v>
      </c>
      <c r="N19" s="1">
        <v>40.580273972602697</v>
      </c>
      <c r="O19" s="1">
        <v>50.825068870523403</v>
      </c>
      <c r="P19" s="1">
        <v>90.749041095890405</v>
      </c>
      <c r="Q19" s="1">
        <v>57.278082191780797</v>
      </c>
      <c r="R19" s="1">
        <v>77.687327823691504</v>
      </c>
      <c r="S19" s="1">
        <v>43.661643835616402</v>
      </c>
      <c r="T19" s="1">
        <v>8.6410958904109603E-2</v>
      </c>
      <c r="U19" s="1">
        <v>0.113890410958904</v>
      </c>
      <c r="V19" s="1">
        <v>53.32</v>
      </c>
      <c r="W19" s="1">
        <v>50.178082191780803</v>
      </c>
      <c r="X19" s="1">
        <v>51.716164383561598</v>
      </c>
      <c r="Y19" s="1">
        <v>52.743561643835598</v>
      </c>
      <c r="Z19" s="1">
        <v>51.0383561643836</v>
      </c>
      <c r="AA19" s="1">
        <v>51.8049315068493</v>
      </c>
    </row>
    <row r="20" spans="1:27" x14ac:dyDescent="0.3">
      <c r="A20" s="1" t="s">
        <v>32</v>
      </c>
      <c r="B20" s="1" t="s">
        <v>30</v>
      </c>
      <c r="C20" s="1">
        <v>2024</v>
      </c>
      <c r="D20" s="1">
        <v>90</v>
      </c>
      <c r="E20" s="1">
        <v>0</v>
      </c>
      <c r="F20" s="1">
        <v>35500</v>
      </c>
      <c r="G20" s="2">
        <v>6.45</v>
      </c>
      <c r="H20" s="2">
        <v>26</v>
      </c>
      <c r="I20" s="2">
        <v>5</v>
      </c>
      <c r="J20" s="2">
        <v>1.42</v>
      </c>
      <c r="K20" s="1">
        <v>8.5545205479452093</v>
      </c>
      <c r="L20" s="1">
        <v>14.1929589041096</v>
      </c>
      <c r="M20" s="1">
        <v>58.861643835616398</v>
      </c>
      <c r="N20" s="1">
        <v>38.762739726027398</v>
      </c>
      <c r="O20" s="1">
        <v>49.003013698630099</v>
      </c>
      <c r="P20" s="1">
        <v>90.805479452054797</v>
      </c>
      <c r="Q20" s="1">
        <v>53.166849315068497</v>
      </c>
      <c r="R20" s="1">
        <v>74.892328767123303</v>
      </c>
      <c r="S20" s="1">
        <v>40.246849315068502</v>
      </c>
      <c r="T20" s="1">
        <v>0.12928767123287699</v>
      </c>
      <c r="U20" s="1">
        <v>0.109260273972603</v>
      </c>
      <c r="V20" s="1">
        <v>54.539889196675901</v>
      </c>
      <c r="W20" s="1">
        <v>50.816986301369901</v>
      </c>
      <c r="X20" s="1">
        <v>52.518356164383597</v>
      </c>
      <c r="Y20" s="1">
        <v>55.143287671232898</v>
      </c>
      <c r="Z20" s="1">
        <v>53.5232876712329</v>
      </c>
      <c r="AA20" s="1">
        <v>54.238904109589001</v>
      </c>
    </row>
    <row r="21" spans="1:27" x14ac:dyDescent="0.3">
      <c r="A21" s="1" t="s">
        <v>32</v>
      </c>
      <c r="B21" s="1" t="s">
        <v>30</v>
      </c>
      <c r="C21" s="1">
        <v>2024</v>
      </c>
      <c r="D21" s="1">
        <v>110</v>
      </c>
      <c r="E21" s="1">
        <v>45</v>
      </c>
      <c r="F21" s="1">
        <v>35500</v>
      </c>
      <c r="G21" s="2">
        <v>6.45</v>
      </c>
      <c r="H21" s="2">
        <v>26</v>
      </c>
      <c r="I21" s="2">
        <v>5</v>
      </c>
      <c r="J21" s="2">
        <v>1.42</v>
      </c>
      <c r="K21" s="1">
        <v>8.5545205479452093</v>
      </c>
      <c r="L21" s="1">
        <v>14.1929589041096</v>
      </c>
      <c r="M21" s="1">
        <v>58.861643835616398</v>
      </c>
      <c r="N21" s="1">
        <v>38.762739726027398</v>
      </c>
      <c r="O21" s="1">
        <v>49.003013698630099</v>
      </c>
      <c r="P21" s="1">
        <v>90.805479452054797</v>
      </c>
      <c r="Q21" s="1">
        <v>53.166849315068497</v>
      </c>
      <c r="R21" s="1">
        <v>74.892328767123303</v>
      </c>
      <c r="S21" s="1">
        <v>40.246849315068502</v>
      </c>
      <c r="T21" s="1">
        <v>0.12928767123287699</v>
      </c>
      <c r="U21" s="1">
        <v>0.109260273972603</v>
      </c>
      <c r="V21" s="1">
        <v>54.539889196675901</v>
      </c>
      <c r="W21" s="1">
        <v>50.816986301369901</v>
      </c>
      <c r="X21" s="1">
        <v>52.518356164383597</v>
      </c>
      <c r="Y21" s="1">
        <v>55.143287671232898</v>
      </c>
      <c r="Z21" s="1">
        <v>53.5232876712329</v>
      </c>
      <c r="AA21" s="1">
        <v>54.238904109589001</v>
      </c>
    </row>
    <row r="22" spans="1:27" x14ac:dyDescent="0.3">
      <c r="A22" s="1" t="s">
        <v>32</v>
      </c>
      <c r="B22" s="1" t="s">
        <v>30</v>
      </c>
      <c r="C22" s="1">
        <v>2024</v>
      </c>
      <c r="D22" s="1">
        <v>125</v>
      </c>
      <c r="E22" s="1">
        <v>90</v>
      </c>
      <c r="F22" s="1">
        <v>35500</v>
      </c>
      <c r="G22" s="2">
        <v>6.45</v>
      </c>
      <c r="H22" s="2">
        <v>26</v>
      </c>
      <c r="I22" s="2">
        <v>5</v>
      </c>
      <c r="J22" s="2">
        <v>1.42</v>
      </c>
      <c r="K22" s="1">
        <v>6.1873972602739702</v>
      </c>
      <c r="L22" s="1">
        <v>15.481999999999999</v>
      </c>
      <c r="M22" s="1">
        <v>63.697260273972603</v>
      </c>
      <c r="N22" s="1">
        <v>44.027945205479497</v>
      </c>
      <c r="O22" s="1">
        <v>53.847397260274001</v>
      </c>
      <c r="P22" s="1">
        <v>91.441095890411006</v>
      </c>
      <c r="Q22" s="1">
        <v>54.7169863013699</v>
      </c>
      <c r="R22" s="1">
        <v>76.153150684931504</v>
      </c>
      <c r="S22" s="1">
        <v>45.784109589041101</v>
      </c>
      <c r="T22" s="1">
        <v>8.4821917808219197E-2</v>
      </c>
      <c r="U22" s="1">
        <v>0.12158904109589</v>
      </c>
      <c r="V22" s="1">
        <v>57.612386706948598</v>
      </c>
      <c r="W22" s="1">
        <v>52.763663663663699</v>
      </c>
      <c r="X22" s="1">
        <v>54.989156626506002</v>
      </c>
      <c r="Y22" s="1">
        <v>57.424999999999997</v>
      </c>
      <c r="Z22" s="1">
        <v>54.005120481927698</v>
      </c>
      <c r="AA22" s="1">
        <v>55.605722891566302</v>
      </c>
    </row>
    <row r="23" spans="1:27" x14ac:dyDescent="0.3">
      <c r="A23" s="1" t="s">
        <v>32</v>
      </c>
      <c r="B23" s="1" t="s">
        <v>30</v>
      </c>
      <c r="C23" s="1">
        <v>2024</v>
      </c>
      <c r="D23" s="1">
        <v>145</v>
      </c>
      <c r="E23" s="1">
        <v>135</v>
      </c>
      <c r="F23" s="1">
        <v>35500</v>
      </c>
      <c r="G23" s="2">
        <v>6.45</v>
      </c>
      <c r="H23" s="2">
        <v>26</v>
      </c>
      <c r="I23" s="2">
        <v>5</v>
      </c>
      <c r="J23" s="2">
        <v>1.42</v>
      </c>
      <c r="K23" s="1">
        <v>6.1873972602739702</v>
      </c>
      <c r="L23" s="1">
        <v>15.481999999999999</v>
      </c>
      <c r="M23" s="1">
        <v>63.697260273972603</v>
      </c>
      <c r="N23" s="1">
        <v>44.027945205479497</v>
      </c>
      <c r="O23" s="1">
        <v>53.847397260274001</v>
      </c>
      <c r="P23" s="1">
        <v>91.441095890411006</v>
      </c>
      <c r="Q23" s="1">
        <v>54.7169863013699</v>
      </c>
      <c r="R23" s="1">
        <v>76.153150684931504</v>
      </c>
      <c r="S23" s="1">
        <v>45.784109589041101</v>
      </c>
      <c r="T23" s="1">
        <v>8.4821917808219197E-2</v>
      </c>
      <c r="U23" s="1">
        <v>0.12158904109589</v>
      </c>
      <c r="V23" s="1">
        <v>57.612386706948598</v>
      </c>
      <c r="W23" s="1">
        <v>52.763663663663699</v>
      </c>
      <c r="X23" s="1">
        <v>54.989156626506002</v>
      </c>
      <c r="Y23" s="1">
        <v>57.424999999999997</v>
      </c>
      <c r="Z23" s="1">
        <v>54.005120481927698</v>
      </c>
      <c r="AA23" s="1">
        <v>55.605722891566302</v>
      </c>
    </row>
    <row r="24" spans="1:27" x14ac:dyDescent="0.3">
      <c r="A24" s="1" t="s">
        <v>32</v>
      </c>
      <c r="B24" s="1" t="s">
        <v>30</v>
      </c>
      <c r="C24" s="1">
        <v>2024</v>
      </c>
      <c r="D24" s="1">
        <v>175</v>
      </c>
      <c r="E24" s="1">
        <v>180</v>
      </c>
      <c r="F24" s="1">
        <v>35500</v>
      </c>
      <c r="G24" s="2">
        <v>6.45</v>
      </c>
      <c r="H24" s="2">
        <v>26</v>
      </c>
      <c r="I24" s="2">
        <v>5</v>
      </c>
      <c r="J24" s="2">
        <v>1.42</v>
      </c>
      <c r="K24" s="1">
        <v>6.1873972602739702</v>
      </c>
      <c r="L24" s="1">
        <v>15.481999999999999</v>
      </c>
      <c r="M24" s="1">
        <v>63.697260273972603</v>
      </c>
      <c r="N24" s="1">
        <v>44.027945205479497</v>
      </c>
      <c r="O24" s="1">
        <v>53.847397260274001</v>
      </c>
      <c r="P24" s="1">
        <v>91.441095890411006</v>
      </c>
      <c r="Q24" s="1">
        <v>54.7169863013699</v>
      </c>
      <c r="R24" s="1">
        <v>76.153150684931504</v>
      </c>
      <c r="S24" s="1">
        <v>45.784109589041101</v>
      </c>
      <c r="T24" s="1">
        <v>8.4821917808219197E-2</v>
      </c>
      <c r="U24" s="1">
        <v>0.12158904109589</v>
      </c>
      <c r="V24" s="1">
        <v>57.612386706948598</v>
      </c>
      <c r="W24" s="1">
        <v>52.763663663663699</v>
      </c>
      <c r="X24" s="1">
        <v>54.989156626506002</v>
      </c>
      <c r="Y24" s="1">
        <v>57.424999999999997</v>
      </c>
      <c r="Z24" s="1">
        <v>54.005120481927698</v>
      </c>
      <c r="AA24" s="1">
        <v>55.605722891566302</v>
      </c>
    </row>
    <row r="25" spans="1:27" x14ac:dyDescent="0.3">
      <c r="A25" s="1" t="s">
        <v>32</v>
      </c>
      <c r="B25" s="1" t="s">
        <v>30</v>
      </c>
      <c r="C25" s="1">
        <v>2024</v>
      </c>
      <c r="D25" s="1">
        <v>225</v>
      </c>
      <c r="E25" s="1">
        <v>225</v>
      </c>
      <c r="F25" s="1">
        <v>35500</v>
      </c>
      <c r="G25" s="2">
        <v>6.45</v>
      </c>
      <c r="H25" s="2">
        <v>26</v>
      </c>
      <c r="I25" s="2">
        <v>5</v>
      </c>
      <c r="J25" s="2">
        <v>1.42</v>
      </c>
      <c r="K25" s="1">
        <v>6.1873972602739702</v>
      </c>
      <c r="L25" s="1">
        <v>15.481999999999999</v>
      </c>
      <c r="M25" s="1">
        <v>63.697260273972603</v>
      </c>
      <c r="N25" s="1">
        <v>44.027945205479497</v>
      </c>
      <c r="O25" s="1">
        <v>53.847397260274001</v>
      </c>
      <c r="P25" s="1">
        <v>91.441095890411006</v>
      </c>
      <c r="Q25" s="1">
        <v>54.7169863013699</v>
      </c>
      <c r="R25" s="1">
        <v>76.153150684931504</v>
      </c>
      <c r="S25" s="1">
        <v>45.784109589041101</v>
      </c>
      <c r="T25" s="1">
        <v>8.4821917808219197E-2</v>
      </c>
      <c r="U25" s="1">
        <v>0.12158904109589</v>
      </c>
      <c r="V25" s="1">
        <v>57.612386706948598</v>
      </c>
      <c r="W25" s="1">
        <v>52.763663663663699</v>
      </c>
      <c r="X25" s="1">
        <v>54.989156626506002</v>
      </c>
      <c r="Y25" s="1">
        <v>57.424999999999997</v>
      </c>
      <c r="Z25" s="1">
        <v>54.005120481927698</v>
      </c>
      <c r="AA25" s="1">
        <v>55.605722891566302</v>
      </c>
    </row>
    <row r="26" spans="1:27" x14ac:dyDescent="0.3">
      <c r="A26" s="1" t="s">
        <v>33</v>
      </c>
      <c r="B26" s="1" t="s">
        <v>25</v>
      </c>
      <c r="C26" s="1">
        <v>2025</v>
      </c>
      <c r="D26" s="1">
        <v>93</v>
      </c>
      <c r="E26" s="1">
        <v>0</v>
      </c>
      <c r="F26" s="1">
        <v>33000</v>
      </c>
      <c r="G26" s="2">
        <v>6.6</v>
      </c>
      <c r="H26" s="2">
        <v>27</v>
      </c>
      <c r="I26" s="2">
        <v>5.9</v>
      </c>
      <c r="J26" s="2">
        <v>1.35</v>
      </c>
      <c r="K26" s="1">
        <v>8.7197260273972592</v>
      </c>
      <c r="L26" s="1">
        <v>14.707863013698599</v>
      </c>
      <c r="M26" s="1">
        <v>60.837260273972603</v>
      </c>
      <c r="N26" s="1">
        <v>40.580273972602697</v>
      </c>
      <c r="O26" s="1">
        <v>50.825068870523403</v>
      </c>
      <c r="P26" s="1">
        <v>90.749041095890405</v>
      </c>
      <c r="Q26" s="1">
        <v>57.278082191780797</v>
      </c>
      <c r="R26" s="1">
        <v>77.687327823691504</v>
      </c>
      <c r="S26" s="1">
        <v>43.661643835616402</v>
      </c>
      <c r="T26" s="1">
        <v>8.6410958904109603E-2</v>
      </c>
      <c r="U26" s="1">
        <v>0.113890410958904</v>
      </c>
      <c r="V26" s="1">
        <v>53.32</v>
      </c>
      <c r="W26" s="1">
        <v>50.178082191780803</v>
      </c>
      <c r="X26" s="1">
        <v>51.716164383561598</v>
      </c>
      <c r="Y26" s="1">
        <v>52.743561643835598</v>
      </c>
      <c r="Z26" s="1">
        <v>51.0383561643836</v>
      </c>
      <c r="AA26" s="1">
        <v>51.8049315068493</v>
      </c>
    </row>
    <row r="27" spans="1:27" x14ac:dyDescent="0.3">
      <c r="A27" s="1" t="s">
        <v>33</v>
      </c>
      <c r="B27" s="1" t="s">
        <v>25</v>
      </c>
      <c r="C27" s="1">
        <v>2025</v>
      </c>
      <c r="D27" s="1">
        <v>103</v>
      </c>
      <c r="E27" s="1">
        <v>45</v>
      </c>
      <c r="F27" s="1">
        <v>33000</v>
      </c>
      <c r="G27" s="2">
        <v>6.6</v>
      </c>
      <c r="H27" s="2">
        <v>27</v>
      </c>
      <c r="I27" s="2">
        <v>5.9</v>
      </c>
      <c r="J27" s="2">
        <v>1.35</v>
      </c>
      <c r="K27" s="1">
        <v>8.7197260273972592</v>
      </c>
      <c r="L27" s="1">
        <v>14.707863013698599</v>
      </c>
      <c r="M27" s="1">
        <v>60.837260273972603</v>
      </c>
      <c r="N27" s="1">
        <v>40.580273972602697</v>
      </c>
      <c r="O27" s="1">
        <v>50.825068870523403</v>
      </c>
      <c r="P27" s="1">
        <v>90.749041095890405</v>
      </c>
      <c r="Q27" s="1">
        <v>57.278082191780797</v>
      </c>
      <c r="R27" s="1">
        <v>77.687327823691504</v>
      </c>
      <c r="S27" s="1">
        <v>43.661643835616402</v>
      </c>
      <c r="T27" s="1">
        <v>8.6410958904109603E-2</v>
      </c>
      <c r="U27" s="1">
        <v>0.113890410958904</v>
      </c>
      <c r="V27" s="1">
        <v>53.32</v>
      </c>
      <c r="W27" s="1">
        <v>50.178082191780803</v>
      </c>
      <c r="X27" s="1">
        <v>51.716164383561598</v>
      </c>
      <c r="Y27" s="1">
        <v>52.743561643835598</v>
      </c>
      <c r="Z27" s="1">
        <v>51.0383561643836</v>
      </c>
      <c r="AA27" s="1">
        <v>51.8049315068493</v>
      </c>
    </row>
    <row r="28" spans="1:27" x14ac:dyDescent="0.3">
      <c r="A28" s="1" t="s">
        <v>33</v>
      </c>
      <c r="B28" s="1" t="s">
        <v>25</v>
      </c>
      <c r="C28" s="1">
        <v>2025</v>
      </c>
      <c r="D28" s="1">
        <v>152</v>
      </c>
      <c r="E28" s="1">
        <v>90</v>
      </c>
      <c r="F28" s="1">
        <v>33000</v>
      </c>
      <c r="G28" s="2">
        <v>6.6</v>
      </c>
      <c r="H28" s="2">
        <v>27</v>
      </c>
      <c r="I28" s="2">
        <v>5.9</v>
      </c>
      <c r="J28" s="2">
        <v>1.35</v>
      </c>
      <c r="K28" s="1">
        <v>8.7197260273972592</v>
      </c>
      <c r="L28" s="1">
        <v>14.707863013698599</v>
      </c>
      <c r="M28" s="1">
        <v>60.837260273972603</v>
      </c>
      <c r="N28" s="1">
        <v>40.580273972602697</v>
      </c>
      <c r="O28" s="1">
        <v>50.825068870523403</v>
      </c>
      <c r="P28" s="1">
        <v>90.749041095890405</v>
      </c>
      <c r="Q28" s="1">
        <v>57.278082191780797</v>
      </c>
      <c r="R28" s="1">
        <v>77.687327823691504</v>
      </c>
      <c r="S28" s="1">
        <v>43.661643835616402</v>
      </c>
      <c r="T28" s="1">
        <v>8.6410958904109603E-2</v>
      </c>
      <c r="U28" s="1">
        <v>0.113890410958904</v>
      </c>
      <c r="V28" s="1">
        <v>53.32</v>
      </c>
      <c r="W28" s="1">
        <v>50.178082191780803</v>
      </c>
      <c r="X28" s="1">
        <v>51.716164383561598</v>
      </c>
      <c r="Y28" s="1">
        <v>52.743561643835598</v>
      </c>
      <c r="Z28" s="1">
        <v>51.0383561643836</v>
      </c>
      <c r="AA28" s="1">
        <v>51.8049315068493</v>
      </c>
    </row>
    <row r="29" spans="1:27" x14ac:dyDescent="0.3">
      <c r="A29" s="1" t="s">
        <v>33</v>
      </c>
      <c r="B29" s="1" t="s">
        <v>25</v>
      </c>
      <c r="C29" s="1">
        <v>2025</v>
      </c>
      <c r="D29" s="1">
        <v>182</v>
      </c>
      <c r="E29" s="1">
        <v>135</v>
      </c>
      <c r="F29" s="1">
        <v>33000</v>
      </c>
      <c r="G29" s="2">
        <v>6.6</v>
      </c>
      <c r="H29" s="2">
        <v>27</v>
      </c>
      <c r="I29" s="2">
        <v>5.9</v>
      </c>
      <c r="J29" s="2">
        <v>1.35</v>
      </c>
      <c r="K29" s="1">
        <v>8.7197260273972592</v>
      </c>
      <c r="L29" s="1">
        <v>14.707863013698599</v>
      </c>
      <c r="M29" s="1">
        <v>60.837260273972603</v>
      </c>
      <c r="N29" s="1">
        <v>40.580273972602697</v>
      </c>
      <c r="O29" s="1">
        <v>50.825068870523403</v>
      </c>
      <c r="P29" s="1">
        <v>90.749041095890405</v>
      </c>
      <c r="Q29" s="1">
        <v>57.278082191780797</v>
      </c>
      <c r="R29" s="1">
        <v>77.687327823691504</v>
      </c>
      <c r="S29" s="1">
        <v>43.661643835616402</v>
      </c>
      <c r="T29" s="1">
        <v>8.6410958904109603E-2</v>
      </c>
      <c r="U29" s="1">
        <v>0.113890410958904</v>
      </c>
      <c r="V29" s="1">
        <v>53.32</v>
      </c>
      <c r="W29" s="1">
        <v>50.178082191780803</v>
      </c>
      <c r="X29" s="1">
        <v>51.716164383561598</v>
      </c>
      <c r="Y29" s="1">
        <v>52.743561643835598</v>
      </c>
      <c r="Z29" s="1">
        <v>51.0383561643836</v>
      </c>
      <c r="AA29" s="1">
        <v>51.8049315068493</v>
      </c>
    </row>
    <row r="30" spans="1:27" x14ac:dyDescent="0.3">
      <c r="A30" s="1" t="s">
        <v>33</v>
      </c>
      <c r="B30" s="1" t="s">
        <v>25</v>
      </c>
      <c r="C30" s="1">
        <v>2025</v>
      </c>
      <c r="D30" s="1">
        <v>203</v>
      </c>
      <c r="E30" s="1">
        <v>180</v>
      </c>
      <c r="F30" s="1">
        <v>33000</v>
      </c>
      <c r="G30" s="2">
        <v>6.6</v>
      </c>
      <c r="H30" s="2">
        <v>27</v>
      </c>
      <c r="I30" s="2">
        <v>5.9</v>
      </c>
      <c r="J30" s="2">
        <v>1.35</v>
      </c>
      <c r="K30" s="1">
        <v>8.7197260273972592</v>
      </c>
      <c r="L30" s="1">
        <v>14.707863013698599</v>
      </c>
      <c r="M30" s="1">
        <v>60.837260273972603</v>
      </c>
      <c r="N30" s="1">
        <v>40.580273972602697</v>
      </c>
      <c r="O30" s="1">
        <v>50.825068870523403</v>
      </c>
      <c r="P30" s="1">
        <v>90.749041095890405</v>
      </c>
      <c r="Q30" s="1">
        <v>57.278082191780797</v>
      </c>
      <c r="R30" s="1">
        <v>77.687327823691504</v>
      </c>
      <c r="S30" s="1">
        <v>43.661643835616402</v>
      </c>
      <c r="T30" s="1">
        <v>8.6410958904109603E-2</v>
      </c>
      <c r="U30" s="1">
        <v>0.113890410958904</v>
      </c>
      <c r="V30" s="1">
        <v>53.32</v>
      </c>
      <c r="W30" s="1">
        <v>50.178082191780803</v>
      </c>
      <c r="X30" s="1">
        <v>51.716164383561598</v>
      </c>
      <c r="Y30" s="1">
        <v>52.743561643835598</v>
      </c>
      <c r="Z30" s="1">
        <v>51.0383561643836</v>
      </c>
      <c r="AA30" s="1">
        <v>51.8049315068493</v>
      </c>
    </row>
    <row r="31" spans="1:27" x14ac:dyDescent="0.3">
      <c r="A31" s="1" t="s">
        <v>33</v>
      </c>
      <c r="B31" s="1" t="s">
        <v>25</v>
      </c>
      <c r="C31" s="1">
        <v>2025</v>
      </c>
      <c r="D31" s="1">
        <v>204</v>
      </c>
      <c r="E31" s="1">
        <v>225</v>
      </c>
      <c r="F31" s="1">
        <v>33000</v>
      </c>
      <c r="G31" s="2">
        <v>6.6</v>
      </c>
      <c r="H31" s="2">
        <v>27</v>
      </c>
      <c r="I31" s="2">
        <v>5.9</v>
      </c>
      <c r="J31" s="2">
        <v>1.35</v>
      </c>
      <c r="K31" s="1">
        <v>8.7197260273972592</v>
      </c>
      <c r="L31" s="1">
        <v>14.707863013698599</v>
      </c>
      <c r="M31" s="1">
        <v>60.837260273972603</v>
      </c>
      <c r="N31" s="1">
        <v>40.580273972602697</v>
      </c>
      <c r="O31" s="1">
        <v>50.825068870523403</v>
      </c>
      <c r="P31" s="1">
        <v>90.749041095890405</v>
      </c>
      <c r="Q31" s="1">
        <v>57.278082191780797</v>
      </c>
      <c r="R31" s="1">
        <v>77.687327823691504</v>
      </c>
      <c r="S31" s="1">
        <v>43.661643835616402</v>
      </c>
      <c r="T31" s="1">
        <v>8.6410958904109603E-2</v>
      </c>
      <c r="U31" s="1">
        <v>0.113890410958904</v>
      </c>
      <c r="V31" s="1">
        <v>53.32</v>
      </c>
      <c r="W31" s="1">
        <v>50.178082191780803</v>
      </c>
      <c r="X31" s="1">
        <v>51.716164383561598</v>
      </c>
      <c r="Y31" s="1">
        <v>52.743561643835598</v>
      </c>
      <c r="Z31" s="1">
        <v>51.0383561643836</v>
      </c>
      <c r="AA31" s="1">
        <v>51.8049315068493</v>
      </c>
    </row>
    <row r="32" spans="1:27" x14ac:dyDescent="0.3">
      <c r="A32" s="1" t="s">
        <v>34</v>
      </c>
      <c r="B32" s="1" t="s">
        <v>30</v>
      </c>
      <c r="C32" s="1">
        <v>2025</v>
      </c>
      <c r="D32" s="1">
        <v>95</v>
      </c>
      <c r="E32" s="1">
        <v>0</v>
      </c>
      <c r="F32" s="1">
        <v>35500</v>
      </c>
      <c r="G32" s="2">
        <v>6.6</v>
      </c>
      <c r="H32" s="2">
        <v>27</v>
      </c>
      <c r="I32" s="2">
        <v>5.9</v>
      </c>
      <c r="J32" s="2">
        <v>1.35</v>
      </c>
      <c r="K32" s="1">
        <v>8.7319672131147499</v>
      </c>
      <c r="L32" s="1">
        <v>14.0762295081967</v>
      </c>
      <c r="M32" s="1">
        <v>58.2229508196721</v>
      </c>
      <c r="N32" s="1">
        <v>37.738251366120203</v>
      </c>
      <c r="O32" s="1">
        <v>48.092622950819703</v>
      </c>
      <c r="P32" s="1">
        <v>93.101095890411003</v>
      </c>
      <c r="Q32" s="1">
        <v>60.721311475409799</v>
      </c>
      <c r="R32" s="1">
        <v>80.508196721311506</v>
      </c>
      <c r="S32" s="1">
        <v>41.583060109289598</v>
      </c>
      <c r="T32" s="1">
        <v>7.86885245901639E-2</v>
      </c>
      <c r="U32" s="1">
        <v>0.106857923497268</v>
      </c>
      <c r="V32" s="1">
        <v>53.382786885245899</v>
      </c>
      <c r="W32" s="1">
        <v>50.493442622950802</v>
      </c>
      <c r="X32" s="1">
        <v>51.829863013698599</v>
      </c>
      <c r="Y32" s="1">
        <v>52.907377049180297</v>
      </c>
      <c r="Z32" s="1">
        <v>51.2142465753425</v>
      </c>
      <c r="AA32" s="1">
        <v>51.9991803278688</v>
      </c>
    </row>
    <row r="33" spans="1:27" x14ac:dyDescent="0.3">
      <c r="A33" s="1" t="s">
        <v>34</v>
      </c>
      <c r="B33" s="1" t="s">
        <v>30</v>
      </c>
      <c r="C33" s="1">
        <v>2025</v>
      </c>
      <c r="D33" s="1">
        <v>115</v>
      </c>
      <c r="E33" s="1">
        <v>45</v>
      </c>
      <c r="F33" s="1">
        <v>35500</v>
      </c>
      <c r="G33" s="2">
        <v>6.6</v>
      </c>
      <c r="H33" s="2">
        <v>27</v>
      </c>
      <c r="I33" s="2">
        <v>5.9</v>
      </c>
      <c r="J33" s="2">
        <v>1.35</v>
      </c>
      <c r="K33" s="1">
        <v>8.7319672131147499</v>
      </c>
      <c r="L33" s="1">
        <v>14.0762295081967</v>
      </c>
      <c r="M33" s="1">
        <v>58.2229508196721</v>
      </c>
      <c r="N33" s="1">
        <v>37.738251366120203</v>
      </c>
      <c r="O33" s="1">
        <v>48.092622950819703</v>
      </c>
      <c r="P33" s="1">
        <v>93.101095890411003</v>
      </c>
      <c r="Q33" s="1">
        <v>60.721311475409799</v>
      </c>
      <c r="R33" s="1">
        <v>80.508196721311506</v>
      </c>
      <c r="S33" s="1">
        <v>41.583060109289598</v>
      </c>
      <c r="T33" s="1">
        <v>7.86885245901639E-2</v>
      </c>
      <c r="U33" s="1">
        <v>0.106857923497268</v>
      </c>
      <c r="V33" s="1">
        <v>53.382786885245899</v>
      </c>
      <c r="W33" s="1">
        <v>50.493442622950802</v>
      </c>
      <c r="X33" s="1">
        <v>51.829863013698599</v>
      </c>
      <c r="Y33" s="1">
        <v>52.907377049180297</v>
      </c>
      <c r="Z33" s="1">
        <v>51.2142465753425</v>
      </c>
      <c r="AA33" s="1">
        <v>51.9991803278688</v>
      </c>
    </row>
    <row r="34" spans="1:27" x14ac:dyDescent="0.3">
      <c r="A34" s="1" t="s">
        <v>34</v>
      </c>
      <c r="B34" s="1" t="s">
        <v>30</v>
      </c>
      <c r="C34" s="1">
        <v>2025</v>
      </c>
      <c r="D34" s="1">
        <v>127</v>
      </c>
      <c r="E34" s="1">
        <v>90</v>
      </c>
      <c r="F34" s="1">
        <v>35500</v>
      </c>
      <c r="G34" s="2">
        <v>6.6</v>
      </c>
      <c r="H34" s="2">
        <v>27</v>
      </c>
      <c r="I34" s="2">
        <v>5.9</v>
      </c>
      <c r="J34" s="2">
        <v>1.35</v>
      </c>
      <c r="K34" s="1">
        <v>8.7319672131147499</v>
      </c>
      <c r="L34" s="1">
        <v>14.0762295081967</v>
      </c>
      <c r="M34" s="1">
        <v>58.2229508196721</v>
      </c>
      <c r="N34" s="1">
        <v>37.738251366120203</v>
      </c>
      <c r="O34" s="1">
        <v>48.092622950819703</v>
      </c>
      <c r="P34" s="1">
        <v>93.101095890411003</v>
      </c>
      <c r="Q34" s="1">
        <v>60.721311475409799</v>
      </c>
      <c r="R34" s="1">
        <v>80.508196721311506</v>
      </c>
      <c r="S34" s="1">
        <v>41.583060109289598</v>
      </c>
      <c r="T34" s="1">
        <v>7.86885245901639E-2</v>
      </c>
      <c r="U34" s="1">
        <v>0.106857923497268</v>
      </c>
      <c r="V34" s="1">
        <v>53.382786885245899</v>
      </c>
      <c r="W34" s="1">
        <v>50.493442622950802</v>
      </c>
      <c r="X34" s="1">
        <v>51.829863013698599</v>
      </c>
      <c r="Y34" s="1">
        <v>52.907377049180297</v>
      </c>
      <c r="Z34" s="1">
        <v>51.2142465753425</v>
      </c>
      <c r="AA34" s="1">
        <v>51.9991803278688</v>
      </c>
    </row>
    <row r="35" spans="1:27" x14ac:dyDescent="0.3">
      <c r="A35" s="1" t="s">
        <v>34</v>
      </c>
      <c r="B35" s="1" t="s">
        <v>30</v>
      </c>
      <c r="C35" s="1">
        <v>2025</v>
      </c>
      <c r="D35" s="1">
        <v>147</v>
      </c>
      <c r="E35" s="1">
        <v>135</v>
      </c>
      <c r="F35" s="1">
        <v>35500</v>
      </c>
      <c r="G35" s="2">
        <v>6.6</v>
      </c>
      <c r="H35" s="2">
        <v>27</v>
      </c>
      <c r="I35" s="2">
        <v>5.9</v>
      </c>
      <c r="J35" s="2">
        <v>1.35</v>
      </c>
      <c r="K35" s="1">
        <v>8.7319672131147499</v>
      </c>
      <c r="L35" s="1">
        <v>14.0762295081967</v>
      </c>
      <c r="M35" s="1">
        <v>58.2229508196721</v>
      </c>
      <c r="N35" s="1">
        <v>37.738251366120203</v>
      </c>
      <c r="O35" s="1">
        <v>48.092622950819703</v>
      </c>
      <c r="P35" s="1">
        <v>93.101095890411003</v>
      </c>
      <c r="Q35" s="1">
        <v>60.721311475409799</v>
      </c>
      <c r="R35" s="1">
        <v>80.508196721311506</v>
      </c>
      <c r="S35" s="1">
        <v>41.583060109289598</v>
      </c>
      <c r="T35" s="1">
        <v>7.86885245901639E-2</v>
      </c>
      <c r="U35" s="1">
        <v>0.106857923497268</v>
      </c>
      <c r="V35" s="1">
        <v>53.382786885245899</v>
      </c>
      <c r="W35" s="1">
        <v>50.493442622950802</v>
      </c>
      <c r="X35" s="1">
        <v>51.829863013698599</v>
      </c>
      <c r="Y35" s="1">
        <v>52.907377049180297</v>
      </c>
      <c r="Z35" s="1">
        <v>51.2142465753425</v>
      </c>
      <c r="AA35" s="1">
        <v>51.9991803278688</v>
      </c>
    </row>
    <row r="36" spans="1:27" x14ac:dyDescent="0.3">
      <c r="A36" s="1" t="s">
        <v>34</v>
      </c>
      <c r="B36" s="1" t="s">
        <v>30</v>
      </c>
      <c r="C36" s="1">
        <v>2025</v>
      </c>
      <c r="D36" s="1">
        <v>179</v>
      </c>
      <c r="E36" s="1">
        <v>180</v>
      </c>
      <c r="F36" s="1">
        <v>35500</v>
      </c>
      <c r="G36" s="2">
        <v>6.6</v>
      </c>
      <c r="H36" s="2">
        <v>27</v>
      </c>
      <c r="I36" s="2">
        <v>5.9</v>
      </c>
      <c r="J36" s="2">
        <v>1.35</v>
      </c>
      <c r="K36" s="1">
        <v>8.7319672131147499</v>
      </c>
      <c r="L36" s="1">
        <v>14.0762295081967</v>
      </c>
      <c r="M36" s="1">
        <v>58.2229508196721</v>
      </c>
      <c r="N36" s="1">
        <v>37.738251366120203</v>
      </c>
      <c r="O36" s="1">
        <v>48.092622950819703</v>
      </c>
      <c r="P36" s="1">
        <v>93.101095890411003</v>
      </c>
      <c r="Q36" s="1">
        <v>60.721311475409799</v>
      </c>
      <c r="R36" s="1">
        <v>80.508196721311506</v>
      </c>
      <c r="S36" s="1">
        <v>41.583060109289598</v>
      </c>
      <c r="T36" s="1">
        <v>7.86885245901639E-2</v>
      </c>
      <c r="U36" s="1">
        <v>0.106857923497268</v>
      </c>
      <c r="V36" s="1">
        <v>53.382786885245899</v>
      </c>
      <c r="W36" s="1">
        <v>50.493442622950802</v>
      </c>
      <c r="X36" s="1">
        <v>51.829863013698599</v>
      </c>
      <c r="Y36" s="1">
        <v>52.907377049180297</v>
      </c>
      <c r="Z36" s="1">
        <v>51.2142465753425</v>
      </c>
      <c r="AA36" s="1">
        <v>51.9991803278688</v>
      </c>
    </row>
    <row r="37" spans="1:27" x14ac:dyDescent="0.3">
      <c r="A37" s="1" t="s">
        <v>34</v>
      </c>
      <c r="B37" s="1" t="s">
        <v>30</v>
      </c>
      <c r="C37" s="1">
        <v>2025</v>
      </c>
      <c r="D37" s="1">
        <v>229</v>
      </c>
      <c r="E37" s="1">
        <v>225</v>
      </c>
      <c r="F37" s="1">
        <v>35500</v>
      </c>
      <c r="G37" s="2">
        <v>6.6</v>
      </c>
      <c r="H37" s="2">
        <v>27</v>
      </c>
      <c r="I37" s="2">
        <v>5.9</v>
      </c>
      <c r="J37" s="2">
        <v>1.35</v>
      </c>
      <c r="K37" s="1">
        <v>8.7319672131147499</v>
      </c>
      <c r="L37" s="1">
        <v>14.0762295081967</v>
      </c>
      <c r="M37" s="1">
        <v>58.2229508196721</v>
      </c>
      <c r="N37" s="1">
        <v>37.738251366120203</v>
      </c>
      <c r="O37" s="1">
        <v>48.092622950819703</v>
      </c>
      <c r="P37" s="1">
        <v>93.101095890411003</v>
      </c>
      <c r="Q37" s="1">
        <v>60.721311475409799</v>
      </c>
      <c r="R37" s="1">
        <v>80.508196721311506</v>
      </c>
      <c r="S37" s="1">
        <v>41.583060109289598</v>
      </c>
      <c r="T37" s="1">
        <v>7.86885245901639E-2</v>
      </c>
      <c r="U37" s="1">
        <v>0.106857923497268</v>
      </c>
      <c r="V37" s="1">
        <v>53.382786885245899</v>
      </c>
      <c r="W37" s="1">
        <v>50.493442622950802</v>
      </c>
      <c r="X37" s="1">
        <v>51.829863013698599</v>
      </c>
      <c r="Y37" s="1">
        <v>52.907377049180297</v>
      </c>
      <c r="Z37" s="1">
        <v>51.2142465753425</v>
      </c>
      <c r="AA37" s="1">
        <v>51.9991803278688</v>
      </c>
    </row>
    <row r="38" spans="1:27" x14ac:dyDescent="0.3">
      <c r="A38" s="1" t="s">
        <v>35</v>
      </c>
      <c r="B38" s="1" t="s">
        <v>25</v>
      </c>
      <c r="C38" s="1">
        <v>2024</v>
      </c>
      <c r="D38" s="1">
        <v>99</v>
      </c>
      <c r="E38" s="1">
        <v>0</v>
      </c>
      <c r="F38" s="1">
        <v>33000</v>
      </c>
      <c r="G38" s="2">
        <v>7</v>
      </c>
      <c r="H38" s="2">
        <v>28</v>
      </c>
      <c r="I38" s="2">
        <v>6</v>
      </c>
      <c r="J38" s="2">
        <f t="shared" ref="J38:J43" si="7">AVERAGE(1.35,1.3)</f>
        <v>1.3250000000000002</v>
      </c>
      <c r="K38" s="1">
        <v>5.6638356164383596</v>
      </c>
      <c r="L38" s="1">
        <v>15.194438356164399</v>
      </c>
      <c r="M38" s="1">
        <v>62.9161643835616</v>
      </c>
      <c r="N38" s="1">
        <v>43.050136986301403</v>
      </c>
      <c r="O38" s="1">
        <v>52.818082191780803</v>
      </c>
      <c r="P38" s="1">
        <v>90.705479452054803</v>
      </c>
      <c r="Q38" s="1">
        <v>52.158904109589002</v>
      </c>
      <c r="R38" s="1">
        <v>74.041917808219196</v>
      </c>
      <c r="S38" s="1">
        <v>43.761917808219202</v>
      </c>
      <c r="T38" s="1">
        <v>9.91780821917808E-2</v>
      </c>
      <c r="U38" s="1">
        <v>0.119095890410959</v>
      </c>
      <c r="V38" s="1">
        <v>61.2497252747253</v>
      </c>
      <c r="W38" s="1">
        <v>55.869863013698598</v>
      </c>
      <c r="X38" s="1">
        <v>58.310220994475102</v>
      </c>
      <c r="Y38" s="1">
        <v>58.271703296703301</v>
      </c>
      <c r="Z38" s="1">
        <v>55.233425414364604</v>
      </c>
      <c r="AA38" s="1">
        <v>56.778904109589</v>
      </c>
    </row>
    <row r="39" spans="1:27" x14ac:dyDescent="0.3">
      <c r="A39" s="1" t="s">
        <v>35</v>
      </c>
      <c r="B39" s="1" t="s">
        <v>25</v>
      </c>
      <c r="C39" s="1">
        <v>2024</v>
      </c>
      <c r="D39" s="1">
        <v>106</v>
      </c>
      <c r="E39" s="1">
        <v>45</v>
      </c>
      <c r="F39" s="1">
        <v>33000</v>
      </c>
      <c r="G39" s="2">
        <v>7</v>
      </c>
      <c r="H39" s="2">
        <v>28</v>
      </c>
      <c r="I39" s="2">
        <v>6</v>
      </c>
      <c r="J39" s="2">
        <f t="shared" si="7"/>
        <v>1.3250000000000002</v>
      </c>
      <c r="K39" s="1">
        <v>5.6638356164383596</v>
      </c>
      <c r="L39" s="1">
        <v>15.194438356164399</v>
      </c>
      <c r="M39" s="1">
        <v>62.9161643835616</v>
      </c>
      <c r="N39" s="1">
        <v>43.050136986301403</v>
      </c>
      <c r="O39" s="1">
        <v>52.818082191780803</v>
      </c>
      <c r="P39" s="1">
        <v>90.705479452054803</v>
      </c>
      <c r="Q39" s="1">
        <v>52.158904109589002</v>
      </c>
      <c r="R39" s="1">
        <v>74.041917808219196</v>
      </c>
      <c r="S39" s="1">
        <v>43.761917808219202</v>
      </c>
      <c r="T39" s="1">
        <v>9.91780821917808E-2</v>
      </c>
      <c r="U39" s="1">
        <v>0.119095890410959</v>
      </c>
      <c r="V39" s="1">
        <v>61.2497252747253</v>
      </c>
      <c r="W39" s="1">
        <v>55.869863013698598</v>
      </c>
      <c r="X39" s="1">
        <v>58.310220994475102</v>
      </c>
      <c r="Y39" s="1">
        <v>58.271703296703301</v>
      </c>
      <c r="Z39" s="1">
        <v>55.233425414364604</v>
      </c>
      <c r="AA39" s="1">
        <v>56.778904109589</v>
      </c>
    </row>
    <row r="40" spans="1:27" x14ac:dyDescent="0.3">
      <c r="A40" s="1" t="s">
        <v>35</v>
      </c>
      <c r="B40" s="1" t="s">
        <v>25</v>
      </c>
      <c r="C40" s="1">
        <v>2024</v>
      </c>
      <c r="D40" s="1">
        <v>156</v>
      </c>
      <c r="E40" s="1">
        <v>90</v>
      </c>
      <c r="F40" s="1">
        <v>33000</v>
      </c>
      <c r="G40" s="2">
        <v>7</v>
      </c>
      <c r="H40" s="2">
        <v>28</v>
      </c>
      <c r="I40" s="2">
        <v>6</v>
      </c>
      <c r="J40" s="2">
        <f t="shared" si="7"/>
        <v>1.3250000000000002</v>
      </c>
      <c r="K40" s="1">
        <v>5.6638356164383596</v>
      </c>
      <c r="L40" s="1">
        <v>15.194438356164399</v>
      </c>
      <c r="M40" s="1">
        <v>62.9161643835616</v>
      </c>
      <c r="N40" s="1">
        <v>43.050136986301403</v>
      </c>
      <c r="O40" s="1">
        <v>52.818082191780803</v>
      </c>
      <c r="P40" s="1">
        <v>90.705479452054803</v>
      </c>
      <c r="Q40" s="1">
        <v>52.158904109589002</v>
      </c>
      <c r="R40" s="1">
        <v>74.041917808219196</v>
      </c>
      <c r="S40" s="1">
        <v>43.761917808219202</v>
      </c>
      <c r="T40" s="1">
        <v>9.91780821917808E-2</v>
      </c>
      <c r="U40" s="1">
        <v>0.119095890410959</v>
      </c>
      <c r="V40" s="1">
        <v>61.2497252747253</v>
      </c>
      <c r="W40" s="1">
        <v>55.869863013698598</v>
      </c>
      <c r="X40" s="1">
        <v>58.310220994475102</v>
      </c>
      <c r="Y40" s="1">
        <v>58.271703296703301</v>
      </c>
      <c r="Z40" s="1">
        <v>55.233425414364604</v>
      </c>
      <c r="AA40" s="1">
        <v>56.778904109589</v>
      </c>
    </row>
    <row r="41" spans="1:27" x14ac:dyDescent="0.3">
      <c r="A41" s="1" t="s">
        <v>35</v>
      </c>
      <c r="B41" s="1" t="s">
        <v>25</v>
      </c>
      <c r="C41" s="1">
        <v>2024</v>
      </c>
      <c r="D41" s="1">
        <v>103</v>
      </c>
      <c r="E41" s="1">
        <v>135</v>
      </c>
      <c r="F41" s="1">
        <v>33000</v>
      </c>
      <c r="G41" s="2">
        <v>7</v>
      </c>
      <c r="H41" s="2">
        <v>28</v>
      </c>
      <c r="I41" s="2">
        <v>6</v>
      </c>
      <c r="J41" s="2">
        <f t="shared" si="7"/>
        <v>1.3250000000000002</v>
      </c>
      <c r="K41" s="1">
        <v>5.6638356164383596</v>
      </c>
      <c r="L41" s="1">
        <v>15.194438356164399</v>
      </c>
      <c r="M41" s="1">
        <v>62.9161643835616</v>
      </c>
      <c r="N41" s="1">
        <v>43.050136986301403</v>
      </c>
      <c r="O41" s="1">
        <v>52.818082191780803</v>
      </c>
      <c r="P41" s="1">
        <v>90.705479452054803</v>
      </c>
      <c r="Q41" s="1">
        <v>52.158904109589002</v>
      </c>
      <c r="R41" s="1">
        <v>74.041917808219196</v>
      </c>
      <c r="S41" s="1">
        <v>43.761917808219202</v>
      </c>
      <c r="T41" s="1">
        <v>9.91780821917808E-2</v>
      </c>
      <c r="U41" s="1">
        <v>0.119095890410959</v>
      </c>
      <c r="V41" s="1">
        <v>61.2497252747253</v>
      </c>
      <c r="W41" s="1">
        <v>55.869863013698598</v>
      </c>
      <c r="X41" s="1">
        <v>58.310220994475102</v>
      </c>
      <c r="Y41" s="1">
        <v>58.271703296703301</v>
      </c>
      <c r="Z41" s="1">
        <v>55.233425414364604</v>
      </c>
      <c r="AA41" s="1">
        <v>56.778904109589</v>
      </c>
    </row>
    <row r="42" spans="1:27" x14ac:dyDescent="0.3">
      <c r="A42" s="1" t="s">
        <v>35</v>
      </c>
      <c r="B42" s="1" t="s">
        <v>25</v>
      </c>
      <c r="C42" s="1">
        <v>2024</v>
      </c>
      <c r="D42" s="1">
        <v>199</v>
      </c>
      <c r="E42" s="1">
        <v>180</v>
      </c>
      <c r="F42" s="1">
        <v>33000</v>
      </c>
      <c r="G42" s="2">
        <v>7</v>
      </c>
      <c r="H42" s="2">
        <v>28</v>
      </c>
      <c r="I42" s="2">
        <v>6</v>
      </c>
      <c r="J42" s="2">
        <f t="shared" si="7"/>
        <v>1.3250000000000002</v>
      </c>
      <c r="K42" s="1">
        <v>8.7197260273972592</v>
      </c>
      <c r="L42" s="1">
        <v>14.707863013698599</v>
      </c>
      <c r="M42" s="1">
        <v>60.837260273972603</v>
      </c>
      <c r="N42" s="1">
        <v>40.580273972602697</v>
      </c>
      <c r="O42" s="1">
        <v>50.825068870523403</v>
      </c>
      <c r="P42" s="1">
        <v>90.749041095890405</v>
      </c>
      <c r="Q42" s="1">
        <v>57.278082191780797</v>
      </c>
      <c r="R42" s="1">
        <v>77.687327823691504</v>
      </c>
      <c r="S42" s="1">
        <v>43.661643835616402</v>
      </c>
      <c r="T42" s="1">
        <v>8.6410958904109603E-2</v>
      </c>
      <c r="U42" s="1">
        <v>0.113890410958904</v>
      </c>
      <c r="V42" s="1">
        <v>53.32</v>
      </c>
      <c r="W42" s="1">
        <v>50.178082191780803</v>
      </c>
      <c r="X42" s="1">
        <v>51.716164383561598</v>
      </c>
      <c r="Y42" s="1">
        <v>52.743561643835598</v>
      </c>
      <c r="Z42" s="1">
        <v>51.0383561643836</v>
      </c>
      <c r="AA42" s="1">
        <v>51.8049315068493</v>
      </c>
    </row>
    <row r="43" spans="1:27" x14ac:dyDescent="0.3">
      <c r="A43" s="1" t="s">
        <v>35</v>
      </c>
      <c r="B43" s="1" t="s">
        <v>25</v>
      </c>
      <c r="C43" s="1">
        <v>2024</v>
      </c>
      <c r="D43" s="1">
        <v>205</v>
      </c>
      <c r="E43" s="1">
        <v>225</v>
      </c>
      <c r="F43" s="1">
        <v>33000</v>
      </c>
      <c r="G43" s="2">
        <v>7</v>
      </c>
      <c r="H43" s="2">
        <v>28</v>
      </c>
      <c r="I43" s="2">
        <v>6</v>
      </c>
      <c r="J43" s="2">
        <f t="shared" si="7"/>
        <v>1.3250000000000002</v>
      </c>
      <c r="K43" s="1">
        <v>8.7197260273972592</v>
      </c>
      <c r="L43" s="1">
        <v>14.707863013698599</v>
      </c>
      <c r="M43" s="1">
        <v>60.837260273972603</v>
      </c>
      <c r="N43" s="1">
        <v>40.580273972602697</v>
      </c>
      <c r="O43" s="1">
        <v>50.825068870523403</v>
      </c>
      <c r="P43" s="1">
        <v>90.749041095890405</v>
      </c>
      <c r="Q43" s="1">
        <v>57.278082191780797</v>
      </c>
      <c r="R43" s="1">
        <v>77.687327823691504</v>
      </c>
      <c r="S43" s="1">
        <v>43.661643835616402</v>
      </c>
      <c r="T43" s="1">
        <v>8.6410958904109603E-2</v>
      </c>
      <c r="U43" s="1">
        <v>0.113890410958904</v>
      </c>
      <c r="V43" s="1">
        <v>53.32</v>
      </c>
      <c r="W43" s="1">
        <v>50.178082191780803</v>
      </c>
      <c r="X43" s="1">
        <v>51.716164383561598</v>
      </c>
      <c r="Y43" s="1">
        <v>52.743561643835598</v>
      </c>
      <c r="Z43" s="1">
        <v>51.0383561643836</v>
      </c>
      <c r="AA43" s="1">
        <v>51.8049315068493</v>
      </c>
    </row>
    <row r="44" spans="1:27" x14ac:dyDescent="0.3">
      <c r="A44" s="1" t="s">
        <v>36</v>
      </c>
      <c r="B44" s="1" t="s">
        <v>30</v>
      </c>
      <c r="C44" s="1">
        <v>2024</v>
      </c>
      <c r="D44" s="1">
        <v>95</v>
      </c>
      <c r="E44" s="1">
        <v>0</v>
      </c>
      <c r="F44" s="1">
        <v>35500</v>
      </c>
      <c r="G44" s="2">
        <v>6.45</v>
      </c>
      <c r="H44" s="2">
        <v>26</v>
      </c>
      <c r="I44" s="2">
        <v>5</v>
      </c>
      <c r="J44" s="2">
        <v>1.42</v>
      </c>
      <c r="K44" s="1">
        <v>8.5545205479452093</v>
      </c>
      <c r="L44" s="1">
        <v>14.1929589041096</v>
      </c>
      <c r="M44" s="1">
        <v>58.861643835616398</v>
      </c>
      <c r="N44" s="1">
        <v>38.762739726027398</v>
      </c>
      <c r="O44" s="1">
        <v>49.003013698630099</v>
      </c>
      <c r="P44" s="1">
        <v>90.805479452054797</v>
      </c>
      <c r="Q44" s="1">
        <v>53.166849315068497</v>
      </c>
      <c r="R44" s="1">
        <v>74.892328767123303</v>
      </c>
      <c r="S44" s="1">
        <v>40.246849315068502</v>
      </c>
      <c r="T44" s="1">
        <v>0.12928767123287699</v>
      </c>
      <c r="U44" s="1">
        <v>0.109260273972603</v>
      </c>
      <c r="V44" s="1">
        <v>54.539889196675901</v>
      </c>
      <c r="W44" s="1">
        <v>50.816986301369901</v>
      </c>
      <c r="X44" s="1">
        <v>52.518356164383597</v>
      </c>
      <c r="Y44" s="1">
        <v>55.143287671232898</v>
      </c>
      <c r="Z44" s="1">
        <v>53.5232876712329</v>
      </c>
      <c r="AA44" s="1">
        <v>54.238904109589001</v>
      </c>
    </row>
    <row r="45" spans="1:27" x14ac:dyDescent="0.3">
      <c r="A45" s="1" t="s">
        <v>36</v>
      </c>
      <c r="B45" s="1" t="s">
        <v>30</v>
      </c>
      <c r="C45" s="1">
        <v>2024</v>
      </c>
      <c r="D45" s="1">
        <v>120</v>
      </c>
      <c r="E45" s="1">
        <v>45</v>
      </c>
      <c r="F45" s="1">
        <v>35500</v>
      </c>
      <c r="G45" s="2">
        <v>6.45</v>
      </c>
      <c r="H45" s="2">
        <v>26</v>
      </c>
      <c r="I45" s="2">
        <v>5</v>
      </c>
      <c r="J45" s="2">
        <v>1.42</v>
      </c>
      <c r="K45" s="1">
        <v>8.5545205479452093</v>
      </c>
      <c r="L45" s="1">
        <v>14.1929589041096</v>
      </c>
      <c r="M45" s="1">
        <v>58.861643835616398</v>
      </c>
      <c r="N45" s="1">
        <v>38.762739726027398</v>
      </c>
      <c r="O45" s="1">
        <v>49.003013698630099</v>
      </c>
      <c r="P45" s="1">
        <v>90.805479452054797</v>
      </c>
      <c r="Q45" s="1">
        <v>53.166849315068497</v>
      </c>
      <c r="R45" s="1">
        <v>74.892328767123303</v>
      </c>
      <c r="S45" s="1">
        <v>40.246849315068502</v>
      </c>
      <c r="T45" s="1">
        <v>0.12928767123287699</v>
      </c>
      <c r="U45" s="1">
        <v>0.109260273972603</v>
      </c>
      <c r="V45" s="1">
        <v>54.539889196675901</v>
      </c>
      <c r="W45" s="1">
        <v>50.816986301369901</v>
      </c>
      <c r="X45" s="1">
        <v>52.518356164383597</v>
      </c>
      <c r="Y45" s="1">
        <v>55.143287671232898</v>
      </c>
      <c r="Z45" s="1">
        <v>53.5232876712329</v>
      </c>
      <c r="AA45" s="1">
        <v>54.238904109589001</v>
      </c>
    </row>
    <row r="46" spans="1:27" x14ac:dyDescent="0.3">
      <c r="A46" s="1" t="s">
        <v>36</v>
      </c>
      <c r="B46" s="1" t="s">
        <v>30</v>
      </c>
      <c r="C46" s="1">
        <v>2024</v>
      </c>
      <c r="D46" s="1">
        <v>125</v>
      </c>
      <c r="E46" s="1">
        <v>90</v>
      </c>
      <c r="F46" s="1">
        <v>35500</v>
      </c>
      <c r="G46" s="2">
        <v>6.45</v>
      </c>
      <c r="H46" s="2">
        <v>26</v>
      </c>
      <c r="I46" s="2">
        <v>5</v>
      </c>
      <c r="J46" s="2">
        <v>1.42</v>
      </c>
      <c r="K46" s="1">
        <v>6.1873972602739702</v>
      </c>
      <c r="L46" s="1">
        <v>15.481999999999999</v>
      </c>
      <c r="M46" s="1">
        <v>63.697260273972603</v>
      </c>
      <c r="N46" s="1">
        <v>44.027945205479497</v>
      </c>
      <c r="O46" s="1">
        <v>53.847397260274001</v>
      </c>
      <c r="P46" s="1">
        <v>91.441095890411006</v>
      </c>
      <c r="Q46" s="1">
        <v>54.7169863013699</v>
      </c>
      <c r="R46" s="1">
        <v>76.153150684931504</v>
      </c>
      <c r="S46" s="1">
        <v>45.784109589041101</v>
      </c>
      <c r="T46" s="1">
        <v>8.4821917808219197E-2</v>
      </c>
      <c r="U46" s="1">
        <v>0.12158904109589</v>
      </c>
      <c r="V46" s="1">
        <v>57.612386706948598</v>
      </c>
      <c r="W46" s="1">
        <v>52.763663663663699</v>
      </c>
      <c r="X46" s="1">
        <v>54.989156626506002</v>
      </c>
      <c r="Y46" s="1">
        <v>57.424999999999997</v>
      </c>
      <c r="Z46" s="1">
        <v>54.005120481927698</v>
      </c>
      <c r="AA46" s="1">
        <v>55.605722891566302</v>
      </c>
    </row>
    <row r="47" spans="1:27" x14ac:dyDescent="0.3">
      <c r="A47" s="1" t="s">
        <v>36</v>
      </c>
      <c r="B47" s="1" t="s">
        <v>30</v>
      </c>
      <c r="C47" s="1">
        <v>2024</v>
      </c>
      <c r="D47" s="1">
        <v>150</v>
      </c>
      <c r="E47" s="1">
        <v>135</v>
      </c>
      <c r="F47" s="1">
        <v>35500</v>
      </c>
      <c r="G47" s="2">
        <v>6.45</v>
      </c>
      <c r="H47" s="2">
        <v>26</v>
      </c>
      <c r="I47" s="2">
        <v>5</v>
      </c>
      <c r="J47" s="2">
        <v>1.42</v>
      </c>
      <c r="K47" s="1">
        <v>6.1873972602739702</v>
      </c>
      <c r="L47" s="1">
        <v>15.481999999999999</v>
      </c>
      <c r="M47" s="1">
        <v>63.697260273972603</v>
      </c>
      <c r="N47" s="1">
        <v>44.027945205479497</v>
      </c>
      <c r="O47" s="1">
        <v>53.847397260274001</v>
      </c>
      <c r="P47" s="1">
        <v>91.441095890411006</v>
      </c>
      <c r="Q47" s="1">
        <v>54.7169863013699</v>
      </c>
      <c r="R47" s="1">
        <v>76.153150684931504</v>
      </c>
      <c r="S47" s="1">
        <v>45.784109589041101</v>
      </c>
      <c r="T47" s="1">
        <v>8.4821917808219197E-2</v>
      </c>
      <c r="U47" s="1">
        <v>0.12158904109589</v>
      </c>
      <c r="V47" s="1">
        <v>57.612386706948598</v>
      </c>
      <c r="W47" s="1">
        <v>52.763663663663699</v>
      </c>
      <c r="X47" s="1">
        <v>54.989156626506002</v>
      </c>
      <c r="Y47" s="1">
        <v>57.424999999999997</v>
      </c>
      <c r="Z47" s="1">
        <v>54.005120481927698</v>
      </c>
      <c r="AA47" s="1">
        <v>55.605722891566302</v>
      </c>
    </row>
    <row r="48" spans="1:27" x14ac:dyDescent="0.3">
      <c r="A48" s="1" t="s">
        <v>36</v>
      </c>
      <c r="B48" s="1" t="s">
        <v>30</v>
      </c>
      <c r="C48" s="1">
        <v>2024</v>
      </c>
      <c r="D48" s="1">
        <v>185</v>
      </c>
      <c r="E48" s="1">
        <v>180</v>
      </c>
      <c r="F48" s="1">
        <v>35500</v>
      </c>
      <c r="G48" s="2">
        <v>6.45</v>
      </c>
      <c r="H48" s="2">
        <v>26</v>
      </c>
      <c r="I48" s="2">
        <v>5</v>
      </c>
      <c r="J48" s="2">
        <v>1.42</v>
      </c>
      <c r="K48" s="1">
        <v>6.1873972602739702</v>
      </c>
      <c r="L48" s="1">
        <v>15.481999999999999</v>
      </c>
      <c r="M48" s="1">
        <v>63.697260273972603</v>
      </c>
      <c r="N48" s="1">
        <v>44.027945205479497</v>
      </c>
      <c r="O48" s="1">
        <v>53.847397260274001</v>
      </c>
      <c r="P48" s="1">
        <v>91.441095890411006</v>
      </c>
      <c r="Q48" s="1">
        <v>54.7169863013699</v>
      </c>
      <c r="R48" s="1">
        <v>76.153150684931504</v>
      </c>
      <c r="S48" s="1">
        <v>45.784109589041101</v>
      </c>
      <c r="T48" s="1">
        <v>8.4821917808219197E-2</v>
      </c>
      <c r="U48" s="1">
        <v>0.12158904109589</v>
      </c>
      <c r="V48" s="1">
        <v>57.612386706948598</v>
      </c>
      <c r="W48" s="1">
        <v>52.763663663663699</v>
      </c>
      <c r="X48" s="1">
        <v>54.989156626506002</v>
      </c>
      <c r="Y48" s="1">
        <v>57.424999999999997</v>
      </c>
      <c r="Z48" s="1">
        <v>54.005120481927698</v>
      </c>
      <c r="AA48" s="1">
        <v>55.605722891566302</v>
      </c>
    </row>
    <row r="49" spans="1:27" x14ac:dyDescent="0.3">
      <c r="A49" s="1" t="s">
        <v>36</v>
      </c>
      <c r="B49" s="1" t="s">
        <v>30</v>
      </c>
      <c r="C49" s="1">
        <v>2024</v>
      </c>
      <c r="D49" s="1">
        <v>229</v>
      </c>
      <c r="E49" s="1">
        <v>225</v>
      </c>
      <c r="F49" s="1">
        <v>35500</v>
      </c>
      <c r="G49" s="2">
        <v>6.45</v>
      </c>
      <c r="H49" s="2">
        <v>26</v>
      </c>
      <c r="I49" s="2">
        <v>5</v>
      </c>
      <c r="J49" s="2">
        <v>1.42</v>
      </c>
      <c r="K49" s="1">
        <v>6.1873972602739702</v>
      </c>
      <c r="L49" s="1">
        <v>15.481999999999999</v>
      </c>
      <c r="M49" s="1">
        <v>63.697260273972603</v>
      </c>
      <c r="N49" s="1">
        <v>44.027945205479497</v>
      </c>
      <c r="O49" s="1">
        <v>53.847397260274001</v>
      </c>
      <c r="P49" s="1">
        <v>91.441095890411006</v>
      </c>
      <c r="Q49" s="1">
        <v>54.7169863013699</v>
      </c>
      <c r="R49" s="1">
        <v>76.153150684931504</v>
      </c>
      <c r="S49" s="1">
        <v>45.784109589041101</v>
      </c>
      <c r="T49" s="1">
        <v>8.4821917808219197E-2</v>
      </c>
      <c r="U49" s="1">
        <v>0.12158904109589</v>
      </c>
      <c r="V49" s="1">
        <v>57.612386706948598</v>
      </c>
      <c r="W49" s="1">
        <v>52.763663663663699</v>
      </c>
      <c r="X49" s="1">
        <v>54.989156626506002</v>
      </c>
      <c r="Y49" s="1">
        <v>57.424999999999997</v>
      </c>
      <c r="Z49" s="1">
        <v>54.005120481927698</v>
      </c>
      <c r="AA49" s="1">
        <v>55.605722891566302</v>
      </c>
    </row>
    <row r="50" spans="1:27" x14ac:dyDescent="0.3">
      <c r="G50" s="2"/>
      <c r="H50" s="2"/>
      <c r="I50" s="2"/>
      <c r="J50" s="2"/>
    </row>
    <row r="51" spans="1:27" x14ac:dyDescent="0.3">
      <c r="G51" s="2"/>
      <c r="H51" s="2"/>
      <c r="I51" s="2"/>
      <c r="J51" s="2"/>
    </row>
    <row r="52" spans="1:27" x14ac:dyDescent="0.3">
      <c r="G52" s="2"/>
      <c r="H52" s="2"/>
      <c r="I52" s="2"/>
      <c r="J52" s="2"/>
    </row>
    <row r="53" spans="1:27" x14ac:dyDescent="0.3">
      <c r="G53" s="2"/>
      <c r="H53" s="2"/>
      <c r="I53" s="2"/>
      <c r="J53" s="2"/>
    </row>
    <row r="54" spans="1:27" x14ac:dyDescent="0.3">
      <c r="G54" s="2"/>
      <c r="H54" s="2"/>
      <c r="I54" s="2"/>
      <c r="J54" s="2"/>
    </row>
    <row r="55" spans="1:27" x14ac:dyDescent="0.3">
      <c r="G55" s="2"/>
      <c r="H55" s="2"/>
      <c r="I55" s="2"/>
      <c r="J55" s="2"/>
    </row>
    <row r="56" spans="1:27" x14ac:dyDescent="0.3">
      <c r="G56" s="2"/>
      <c r="H56" s="2"/>
      <c r="I56" s="2"/>
      <c r="J56" s="2"/>
    </row>
    <row r="57" spans="1:27" x14ac:dyDescent="0.3">
      <c r="G57" s="2"/>
      <c r="H57" s="2"/>
      <c r="I57" s="2"/>
      <c r="J57" s="2"/>
    </row>
    <row r="58" spans="1:27" x14ac:dyDescent="0.3">
      <c r="G58" s="2"/>
      <c r="H58" s="2"/>
      <c r="I58" s="2"/>
      <c r="J58" s="2"/>
    </row>
    <row r="59" spans="1:27" x14ac:dyDescent="0.3">
      <c r="G59" s="2"/>
      <c r="H59" s="2"/>
      <c r="I59" s="2"/>
      <c r="J59" s="2"/>
    </row>
    <row r="60" spans="1:27" x14ac:dyDescent="0.3">
      <c r="G60" s="2"/>
      <c r="H60" s="2"/>
      <c r="I60" s="2"/>
      <c r="J60" s="2"/>
    </row>
    <row r="61" spans="1:27" x14ac:dyDescent="0.3">
      <c r="G61" s="2"/>
      <c r="H61" s="2"/>
      <c r="I61" s="2"/>
      <c r="J61" s="2"/>
    </row>
    <row r="62" spans="1:27" x14ac:dyDescent="0.3">
      <c r="G62" s="2"/>
      <c r="H62" s="2"/>
      <c r="I62" s="2"/>
      <c r="J62" s="2"/>
    </row>
    <row r="63" spans="1:27" x14ac:dyDescent="0.3">
      <c r="G63" s="2"/>
      <c r="H63" s="2"/>
      <c r="I63" s="2"/>
      <c r="J63" s="2"/>
    </row>
    <row r="64" spans="1:27" x14ac:dyDescent="0.3">
      <c r="G64" s="2"/>
      <c r="H64" s="2"/>
      <c r="I64" s="2"/>
      <c r="J64" s="2"/>
    </row>
    <row r="65" spans="7:10" x14ac:dyDescent="0.3">
      <c r="G65" s="2"/>
      <c r="H65" s="2"/>
      <c r="I65" s="2"/>
      <c r="J65" s="2"/>
    </row>
    <row r="66" spans="7:10" x14ac:dyDescent="0.3">
      <c r="G66" s="2"/>
      <c r="H66" s="2"/>
      <c r="I66" s="2"/>
      <c r="J66" s="2"/>
    </row>
    <row r="67" spans="7:10" x14ac:dyDescent="0.3">
      <c r="G67" s="2"/>
      <c r="H67" s="2"/>
      <c r="I67" s="2"/>
      <c r="J67" s="2"/>
    </row>
    <row r="68" spans="7:10" x14ac:dyDescent="0.3">
      <c r="G68" s="2"/>
      <c r="H68" s="2"/>
      <c r="I68" s="2"/>
      <c r="J68" s="2"/>
    </row>
    <row r="69" spans="7:10" x14ac:dyDescent="0.3">
      <c r="G69" s="2"/>
      <c r="H69" s="2"/>
      <c r="I69" s="2"/>
      <c r="J69" s="2"/>
    </row>
    <row r="70" spans="7:10" x14ac:dyDescent="0.3">
      <c r="G70" s="2"/>
      <c r="H70" s="2"/>
      <c r="I70" s="2"/>
      <c r="J70" s="2"/>
    </row>
    <row r="71" spans="7:10" x14ac:dyDescent="0.3">
      <c r="G71" s="2"/>
      <c r="H71" s="2"/>
      <c r="I71" s="2"/>
      <c r="J71" s="2"/>
    </row>
    <row r="72" spans="7:10" x14ac:dyDescent="0.3">
      <c r="G72" s="2"/>
      <c r="H72" s="2"/>
      <c r="I72" s="2"/>
      <c r="J72" s="2"/>
    </row>
    <row r="73" spans="7:10" x14ac:dyDescent="0.3">
      <c r="G73" s="2"/>
      <c r="H73" s="2"/>
      <c r="I73" s="2"/>
      <c r="J73" s="2"/>
    </row>
    <row r="74" spans="7:10" x14ac:dyDescent="0.3">
      <c r="G74" s="2"/>
      <c r="H74" s="2"/>
      <c r="I74" s="2"/>
      <c r="J74" s="2"/>
    </row>
    <row r="75" spans="7:10" x14ac:dyDescent="0.3">
      <c r="G75" s="2"/>
      <c r="H75" s="2"/>
      <c r="I75" s="2"/>
      <c r="J75" s="2"/>
    </row>
    <row r="76" spans="7:10" x14ac:dyDescent="0.3">
      <c r="G76" s="2"/>
      <c r="H76" s="2"/>
      <c r="I76" s="2"/>
      <c r="J76" s="2"/>
    </row>
    <row r="77" spans="7:10" x14ac:dyDescent="0.3">
      <c r="G77" s="2"/>
      <c r="H77" s="2"/>
      <c r="I77" s="2"/>
      <c r="J77" s="2"/>
    </row>
    <row r="78" spans="7:10" x14ac:dyDescent="0.3">
      <c r="G78" s="2"/>
      <c r="H78" s="2"/>
      <c r="I78" s="2"/>
      <c r="J78" s="2"/>
    </row>
    <row r="79" spans="7:10" x14ac:dyDescent="0.3">
      <c r="G79" s="2"/>
      <c r="H79" s="2"/>
      <c r="I79" s="2"/>
      <c r="J79" s="2"/>
    </row>
    <row r="80" spans="7:10" x14ac:dyDescent="0.3">
      <c r="G80" s="2"/>
      <c r="H80" s="2"/>
      <c r="I80" s="2"/>
      <c r="J80" s="2"/>
    </row>
    <row r="81" spans="7:10" x14ac:dyDescent="0.3">
      <c r="G81" s="2"/>
      <c r="H81" s="2"/>
      <c r="I81" s="2"/>
      <c r="J81" s="2"/>
    </row>
    <row r="82" spans="7:10" x14ac:dyDescent="0.3">
      <c r="G82" s="2"/>
      <c r="H82" s="2"/>
      <c r="I82" s="2"/>
      <c r="J82" s="2"/>
    </row>
    <row r="83" spans="7:10" x14ac:dyDescent="0.3">
      <c r="G83" s="2"/>
      <c r="H83" s="2"/>
      <c r="I83" s="2"/>
      <c r="J83" s="2"/>
    </row>
    <row r="84" spans="7:10" x14ac:dyDescent="0.3">
      <c r="G84" s="2"/>
      <c r="H84" s="2"/>
      <c r="I84" s="2"/>
      <c r="J84" s="2"/>
    </row>
    <row r="85" spans="7:10" x14ac:dyDescent="0.3">
      <c r="G85" s="2"/>
      <c r="H85" s="2"/>
      <c r="I85" s="2"/>
      <c r="J85" s="2"/>
    </row>
    <row r="86" spans="7:10" x14ac:dyDescent="0.3">
      <c r="G86" s="2"/>
      <c r="H86" s="2"/>
      <c r="I86" s="2"/>
      <c r="J86" s="2"/>
    </row>
    <row r="87" spans="7:10" x14ac:dyDescent="0.3">
      <c r="G87" s="2"/>
      <c r="H87" s="2"/>
      <c r="I87" s="2"/>
      <c r="J87" s="2"/>
    </row>
    <row r="88" spans="7:10" x14ac:dyDescent="0.3">
      <c r="G88" s="2"/>
      <c r="H88" s="2"/>
      <c r="I88" s="2"/>
      <c r="J88" s="2"/>
    </row>
    <row r="89" spans="7:10" x14ac:dyDescent="0.3">
      <c r="G89" s="2"/>
      <c r="H89" s="2"/>
      <c r="I89" s="2"/>
      <c r="J89" s="2"/>
    </row>
    <row r="90" spans="7:10" x14ac:dyDescent="0.3">
      <c r="G90" s="2"/>
      <c r="H90" s="2"/>
      <c r="I90" s="2"/>
      <c r="J90" s="2"/>
    </row>
    <row r="91" spans="7:10" x14ac:dyDescent="0.3">
      <c r="G91" s="2"/>
      <c r="H91" s="2"/>
      <c r="I91" s="2"/>
      <c r="J91" s="2"/>
    </row>
    <row r="92" spans="7:10" x14ac:dyDescent="0.3">
      <c r="G92" s="2"/>
      <c r="H92" s="2"/>
      <c r="I92" s="2"/>
      <c r="J92" s="2"/>
    </row>
    <row r="93" spans="7:10" x14ac:dyDescent="0.3">
      <c r="G93" s="2"/>
      <c r="H93" s="2"/>
      <c r="I93" s="2"/>
      <c r="J93" s="2"/>
    </row>
    <row r="94" spans="7:10" x14ac:dyDescent="0.3">
      <c r="G94" s="2"/>
      <c r="H94" s="2"/>
      <c r="I94" s="2"/>
      <c r="J94" s="2"/>
    </row>
    <row r="95" spans="7:10" x14ac:dyDescent="0.3">
      <c r="G95" s="2"/>
      <c r="H95" s="2"/>
      <c r="I95" s="2"/>
      <c r="J95" s="2"/>
    </row>
    <row r="96" spans="7:10" x14ac:dyDescent="0.3">
      <c r="G96" s="2"/>
      <c r="H96" s="2"/>
      <c r="I96" s="2"/>
      <c r="J96" s="2"/>
    </row>
    <row r="97" spans="7:10" x14ac:dyDescent="0.3">
      <c r="G97" s="2"/>
      <c r="H97" s="2"/>
      <c r="I97" s="2"/>
      <c r="J97" s="2"/>
    </row>
    <row r="98" spans="7:10" x14ac:dyDescent="0.3">
      <c r="G98" s="2"/>
      <c r="H98" s="2"/>
      <c r="I98" s="2"/>
      <c r="J98" s="2"/>
    </row>
    <row r="99" spans="7:10" x14ac:dyDescent="0.3">
      <c r="G99" s="2"/>
      <c r="H99" s="2"/>
      <c r="I99" s="2"/>
      <c r="J99" s="2"/>
    </row>
    <row r="100" spans="7:10" x14ac:dyDescent="0.3">
      <c r="G100" s="2"/>
      <c r="H100" s="2"/>
      <c r="I100" s="2"/>
      <c r="J100" s="2"/>
    </row>
    <row r="101" spans="7:10" x14ac:dyDescent="0.3">
      <c r="G101" s="2"/>
      <c r="H101" s="2"/>
      <c r="I101" s="2"/>
      <c r="J101" s="2"/>
    </row>
    <row r="102" spans="7:10" x14ac:dyDescent="0.3">
      <c r="G102" s="2"/>
      <c r="H102" s="2"/>
      <c r="I102" s="2"/>
      <c r="J102" s="2"/>
    </row>
    <row r="103" spans="7:10" x14ac:dyDescent="0.3">
      <c r="G103" s="2"/>
      <c r="H103" s="2"/>
      <c r="I103" s="2"/>
      <c r="J103" s="2"/>
    </row>
    <row r="104" spans="7:10" x14ac:dyDescent="0.3">
      <c r="G104" s="2"/>
      <c r="H104" s="2"/>
      <c r="I104" s="2"/>
      <c r="J104" s="2"/>
    </row>
    <row r="105" spans="7:10" x14ac:dyDescent="0.3">
      <c r="G105" s="2"/>
      <c r="H105" s="2"/>
      <c r="I105" s="2"/>
      <c r="J105" s="2"/>
    </row>
    <row r="106" spans="7:10" x14ac:dyDescent="0.3">
      <c r="G106" s="2"/>
      <c r="H106" s="2"/>
      <c r="I106" s="2"/>
      <c r="J106" s="2"/>
    </row>
    <row r="107" spans="7:10" x14ac:dyDescent="0.3">
      <c r="G107" s="2"/>
      <c r="H107" s="2"/>
      <c r="I107" s="2"/>
      <c r="J107" s="2"/>
    </row>
    <row r="108" spans="7:10" x14ac:dyDescent="0.3">
      <c r="G108" s="2"/>
      <c r="H108" s="2"/>
      <c r="I108" s="2"/>
      <c r="J108" s="2"/>
    </row>
    <row r="109" spans="7:10" x14ac:dyDescent="0.3">
      <c r="G109" s="2"/>
      <c r="H109" s="2"/>
      <c r="I109" s="2"/>
      <c r="J109" s="2"/>
    </row>
    <row r="110" spans="7:10" x14ac:dyDescent="0.3">
      <c r="G110" s="2"/>
      <c r="H110" s="2"/>
      <c r="I110" s="2"/>
      <c r="J110" s="2"/>
    </row>
    <row r="111" spans="7:10" x14ac:dyDescent="0.3">
      <c r="G111" s="2"/>
      <c r="H111" s="2"/>
      <c r="I111" s="2"/>
      <c r="J111" s="2"/>
    </row>
    <row r="112" spans="7:10" x14ac:dyDescent="0.3">
      <c r="G112" s="2"/>
      <c r="H112" s="2"/>
      <c r="I112" s="2"/>
      <c r="J112" s="2"/>
    </row>
    <row r="113" spans="7:10" x14ac:dyDescent="0.3">
      <c r="G113" s="2"/>
      <c r="H113" s="2"/>
      <c r="I113" s="2"/>
      <c r="J113" s="2"/>
    </row>
    <row r="114" spans="7:10" x14ac:dyDescent="0.3">
      <c r="G114" s="2"/>
      <c r="H114" s="2"/>
      <c r="I114" s="2"/>
      <c r="J114" s="2"/>
    </row>
    <row r="115" spans="7:10" x14ac:dyDescent="0.3">
      <c r="G115" s="2"/>
      <c r="H115" s="2"/>
      <c r="I115" s="2"/>
      <c r="J115" s="2"/>
    </row>
    <row r="116" spans="7:10" x14ac:dyDescent="0.3">
      <c r="G116" s="2"/>
      <c r="H116" s="2"/>
      <c r="I116" s="2"/>
      <c r="J116" s="2"/>
    </row>
    <row r="117" spans="7:10" x14ac:dyDescent="0.3">
      <c r="G117" s="2"/>
      <c r="H117" s="2"/>
      <c r="I117" s="2"/>
      <c r="J117" s="2"/>
    </row>
    <row r="118" spans="7:10" x14ac:dyDescent="0.3">
      <c r="G118" s="2"/>
      <c r="H118" s="2"/>
      <c r="I118" s="2"/>
      <c r="J118" s="2"/>
    </row>
    <row r="119" spans="7:10" x14ac:dyDescent="0.3">
      <c r="G119" s="2"/>
      <c r="H119" s="2"/>
      <c r="I119" s="2"/>
      <c r="J119" s="2"/>
    </row>
    <row r="120" spans="7:10" x14ac:dyDescent="0.3">
      <c r="G120" s="2"/>
      <c r="H120" s="2"/>
      <c r="I120" s="2"/>
      <c r="J120" s="2"/>
    </row>
    <row r="121" spans="7:10" x14ac:dyDescent="0.3">
      <c r="G121" s="2"/>
      <c r="H121" s="2"/>
      <c r="I121" s="2"/>
      <c r="J121" s="2"/>
    </row>
    <row r="122" spans="7:10" x14ac:dyDescent="0.3">
      <c r="G122" s="2"/>
      <c r="H122" s="2"/>
      <c r="I122" s="2"/>
      <c r="J122" s="2"/>
    </row>
    <row r="123" spans="7:10" x14ac:dyDescent="0.3">
      <c r="G123" s="2"/>
      <c r="H123" s="2"/>
      <c r="I123" s="2"/>
      <c r="J123" s="2"/>
    </row>
    <row r="124" spans="7:10" x14ac:dyDescent="0.3">
      <c r="G124" s="2"/>
      <c r="H124" s="2"/>
      <c r="I124" s="2"/>
      <c r="J124" s="2"/>
    </row>
    <row r="125" spans="7:10" x14ac:dyDescent="0.3">
      <c r="G125" s="2"/>
      <c r="H125" s="2"/>
      <c r="I125" s="2"/>
      <c r="J125" s="2"/>
    </row>
    <row r="126" spans="7:10" x14ac:dyDescent="0.3">
      <c r="G126" s="2"/>
      <c r="H126" s="2"/>
      <c r="I126" s="2"/>
      <c r="J126" s="2"/>
    </row>
    <row r="127" spans="7:10" x14ac:dyDescent="0.3">
      <c r="G127" s="2"/>
      <c r="H127" s="2"/>
      <c r="I127" s="2"/>
      <c r="J127" s="2"/>
    </row>
    <row r="128" spans="7:10" x14ac:dyDescent="0.3">
      <c r="G128" s="2"/>
      <c r="H128" s="2"/>
      <c r="I128" s="2"/>
      <c r="J128" s="2"/>
    </row>
    <row r="129" spans="7:10" x14ac:dyDescent="0.3">
      <c r="G129" s="2"/>
      <c r="H129" s="2"/>
      <c r="I129" s="2"/>
      <c r="J129" s="2"/>
    </row>
    <row r="130" spans="7:10" x14ac:dyDescent="0.3">
      <c r="G130" s="2"/>
      <c r="H130" s="2"/>
      <c r="I130" s="2"/>
      <c r="J130" s="2"/>
    </row>
    <row r="131" spans="7:10" x14ac:dyDescent="0.3">
      <c r="G131" s="2"/>
      <c r="H131" s="2"/>
      <c r="I131" s="2"/>
      <c r="J131" s="2"/>
    </row>
    <row r="132" spans="7:10" x14ac:dyDescent="0.3">
      <c r="G132" s="2"/>
      <c r="H132" s="2"/>
      <c r="I132" s="2"/>
      <c r="J132" s="2"/>
    </row>
    <row r="133" spans="7:10" x14ac:dyDescent="0.3">
      <c r="G133" s="2"/>
      <c r="H133" s="2"/>
      <c r="I133" s="2"/>
      <c r="J133" s="2"/>
    </row>
    <row r="134" spans="7:10" x14ac:dyDescent="0.3">
      <c r="G134" s="2"/>
      <c r="H134" s="2"/>
      <c r="I134" s="2"/>
      <c r="J134" s="2"/>
    </row>
    <row r="135" spans="7:10" x14ac:dyDescent="0.3">
      <c r="G135" s="2"/>
      <c r="H135" s="2"/>
      <c r="I135" s="2"/>
      <c r="J135" s="2"/>
    </row>
    <row r="136" spans="7:10" x14ac:dyDescent="0.3">
      <c r="G136" s="2"/>
      <c r="H136" s="2"/>
      <c r="I136" s="2"/>
      <c r="J136" s="2"/>
    </row>
    <row r="137" spans="7:10" x14ac:dyDescent="0.3">
      <c r="G137" s="2"/>
      <c r="H137" s="2"/>
      <c r="I137" s="2"/>
      <c r="J137" s="2"/>
    </row>
    <row r="138" spans="7:10" x14ac:dyDescent="0.3">
      <c r="G138" s="2"/>
      <c r="H138" s="2"/>
      <c r="I138" s="2"/>
      <c r="J138" s="2"/>
    </row>
    <row r="139" spans="7:10" x14ac:dyDescent="0.3">
      <c r="G139" s="2"/>
      <c r="H139" s="2"/>
      <c r="I139" s="2"/>
      <c r="J139" s="2"/>
    </row>
    <row r="140" spans="7:10" x14ac:dyDescent="0.3">
      <c r="G140" s="2"/>
      <c r="H140" s="2"/>
      <c r="I140" s="2"/>
      <c r="J140" s="2"/>
    </row>
    <row r="141" spans="7:10" x14ac:dyDescent="0.3">
      <c r="G141" s="2"/>
      <c r="H141" s="2"/>
      <c r="I141" s="2"/>
      <c r="J141" s="2"/>
    </row>
    <row r="142" spans="7:10" x14ac:dyDescent="0.3">
      <c r="G142" s="2"/>
      <c r="H142" s="2"/>
      <c r="I142" s="2"/>
      <c r="J142" s="2"/>
    </row>
    <row r="143" spans="7:10" x14ac:dyDescent="0.3">
      <c r="G143" s="2"/>
      <c r="H143" s="2"/>
      <c r="I143" s="2"/>
      <c r="J143" s="2"/>
    </row>
    <row r="144" spans="7:10" x14ac:dyDescent="0.3">
      <c r="G144" s="2"/>
      <c r="H144" s="2"/>
      <c r="I144" s="2"/>
      <c r="J144" s="2"/>
    </row>
    <row r="145" spans="7:10" x14ac:dyDescent="0.3">
      <c r="G145" s="2"/>
      <c r="H145" s="2"/>
      <c r="I145" s="2"/>
      <c r="J145" s="2"/>
    </row>
    <row r="146" spans="7:10" x14ac:dyDescent="0.3">
      <c r="G146" s="2"/>
      <c r="H146" s="2"/>
      <c r="I146" s="2"/>
      <c r="J146" s="2"/>
    </row>
    <row r="147" spans="7:10" x14ac:dyDescent="0.3">
      <c r="G147" s="2"/>
      <c r="H147" s="2"/>
      <c r="I147" s="2"/>
      <c r="J147" s="2"/>
    </row>
    <row r="148" spans="7:10" x14ac:dyDescent="0.3">
      <c r="G148" s="2"/>
      <c r="H148" s="2"/>
      <c r="I148" s="2"/>
      <c r="J148" s="2"/>
    </row>
    <row r="149" spans="7:10" x14ac:dyDescent="0.3">
      <c r="G149" s="2"/>
      <c r="H149" s="2"/>
      <c r="I149" s="2"/>
      <c r="J149" s="2"/>
    </row>
    <row r="150" spans="7:10" x14ac:dyDescent="0.3">
      <c r="G150" s="2"/>
      <c r="H150" s="2"/>
      <c r="I150" s="2"/>
      <c r="J150" s="2"/>
    </row>
    <row r="151" spans="7:10" x14ac:dyDescent="0.3">
      <c r="G151" s="2"/>
      <c r="H151" s="2"/>
      <c r="I151" s="2"/>
      <c r="J151" s="2"/>
    </row>
    <row r="152" spans="7:10" x14ac:dyDescent="0.3">
      <c r="G152" s="2"/>
      <c r="H152" s="2"/>
      <c r="I152" s="2"/>
      <c r="J152" s="2"/>
    </row>
    <row r="153" spans="7:10" x14ac:dyDescent="0.3">
      <c r="G153" s="2"/>
      <c r="H153" s="2"/>
      <c r="I153" s="2"/>
      <c r="J153" s="2"/>
    </row>
    <row r="154" spans="7:10" x14ac:dyDescent="0.3">
      <c r="G154" s="2"/>
      <c r="H154" s="2"/>
      <c r="I154" s="2"/>
      <c r="J154" s="2"/>
    </row>
    <row r="155" spans="7:10" x14ac:dyDescent="0.3">
      <c r="G155" s="2"/>
      <c r="H155" s="2"/>
      <c r="I155" s="2"/>
      <c r="J155" s="2"/>
    </row>
    <row r="156" spans="7:10" x14ac:dyDescent="0.3">
      <c r="G156" s="2"/>
      <c r="H156" s="2"/>
      <c r="I156" s="2"/>
      <c r="J156" s="2"/>
    </row>
    <row r="157" spans="7:10" x14ac:dyDescent="0.3">
      <c r="G157" s="2"/>
      <c r="H157" s="2"/>
      <c r="I157" s="2"/>
      <c r="J157" s="2"/>
    </row>
    <row r="158" spans="7:10" x14ac:dyDescent="0.3">
      <c r="G158" s="2"/>
      <c r="H158" s="2"/>
      <c r="I158" s="2"/>
      <c r="J158" s="2"/>
    </row>
    <row r="159" spans="7:10" x14ac:dyDescent="0.3">
      <c r="G159" s="2"/>
      <c r="H159" s="2"/>
      <c r="I159" s="2"/>
      <c r="J159" s="2"/>
    </row>
    <row r="160" spans="7:10" x14ac:dyDescent="0.3">
      <c r="G160" s="2"/>
      <c r="H160" s="2"/>
      <c r="I160" s="2"/>
      <c r="J160" s="2"/>
    </row>
    <row r="161" spans="7:10" x14ac:dyDescent="0.3">
      <c r="G161" s="2"/>
      <c r="H161" s="2"/>
      <c r="I161" s="2"/>
      <c r="J161" s="2"/>
    </row>
    <row r="162" spans="7:10" x14ac:dyDescent="0.3">
      <c r="G162" s="2"/>
      <c r="H162" s="2"/>
      <c r="I162" s="2"/>
      <c r="J162" s="2"/>
    </row>
    <row r="163" spans="7:10" x14ac:dyDescent="0.3">
      <c r="G163" s="2"/>
      <c r="H163" s="2"/>
      <c r="I163" s="2"/>
      <c r="J163" s="2"/>
    </row>
    <row r="164" spans="7:10" x14ac:dyDescent="0.3">
      <c r="G164" s="2"/>
      <c r="H164" s="2"/>
      <c r="I164" s="2"/>
      <c r="J164" s="2"/>
    </row>
    <row r="165" spans="7:10" x14ac:dyDescent="0.3">
      <c r="G165" s="2"/>
      <c r="H165" s="2"/>
      <c r="I165" s="2"/>
      <c r="J165" s="2"/>
    </row>
    <row r="166" spans="7:10" x14ac:dyDescent="0.3">
      <c r="G166" s="2"/>
      <c r="H166" s="2"/>
      <c r="I166" s="2"/>
      <c r="J166" s="2"/>
    </row>
    <row r="167" spans="7:10" x14ac:dyDescent="0.3">
      <c r="G167" s="2"/>
      <c r="H167" s="2"/>
      <c r="I167" s="2"/>
      <c r="J167" s="2"/>
    </row>
    <row r="168" spans="7:10" x14ac:dyDescent="0.3">
      <c r="G168" s="2"/>
      <c r="H168" s="2"/>
      <c r="I168" s="2"/>
      <c r="J168" s="2"/>
    </row>
    <row r="169" spans="7:10" x14ac:dyDescent="0.3">
      <c r="G169" s="2"/>
      <c r="H169" s="2"/>
      <c r="I169" s="2"/>
      <c r="J169" s="2"/>
    </row>
    <row r="170" spans="7:10" x14ac:dyDescent="0.3">
      <c r="G170" s="2"/>
      <c r="H170" s="2"/>
      <c r="I170" s="2"/>
      <c r="J170" s="2"/>
    </row>
    <row r="171" spans="7:10" x14ac:dyDescent="0.3">
      <c r="G171" s="2"/>
      <c r="H171" s="2"/>
      <c r="I171" s="2"/>
      <c r="J171" s="2"/>
    </row>
    <row r="172" spans="7:10" x14ac:dyDescent="0.3">
      <c r="G172" s="2"/>
      <c r="H172" s="2"/>
      <c r="I172" s="2"/>
      <c r="J172" s="2"/>
    </row>
    <row r="173" spans="7:10" x14ac:dyDescent="0.3">
      <c r="G173" s="2"/>
      <c r="H173" s="2"/>
      <c r="I173" s="2"/>
      <c r="J173" s="2"/>
    </row>
    <row r="174" spans="7:10" x14ac:dyDescent="0.3">
      <c r="G174" s="2"/>
      <c r="H174" s="2"/>
      <c r="I174" s="2"/>
      <c r="J174" s="2"/>
    </row>
    <row r="175" spans="7:10" x14ac:dyDescent="0.3">
      <c r="G175" s="2"/>
      <c r="H175" s="2"/>
      <c r="I175" s="2"/>
      <c r="J175" s="2"/>
    </row>
    <row r="176" spans="7:10" x14ac:dyDescent="0.3">
      <c r="G176" s="2"/>
      <c r="H176" s="2"/>
      <c r="I176" s="2"/>
      <c r="J176" s="2"/>
    </row>
    <row r="177" spans="7:10" x14ac:dyDescent="0.3">
      <c r="G177" s="2"/>
      <c r="H177" s="2"/>
      <c r="I177" s="2"/>
      <c r="J177" s="2"/>
    </row>
    <row r="178" spans="7:10" x14ac:dyDescent="0.3">
      <c r="G178" s="2"/>
      <c r="H178" s="2"/>
      <c r="I178" s="2"/>
      <c r="J178" s="2"/>
    </row>
    <row r="179" spans="7:10" x14ac:dyDescent="0.3">
      <c r="G179" s="2"/>
      <c r="H179" s="2"/>
      <c r="I179" s="2"/>
      <c r="J179" s="2"/>
    </row>
    <row r="180" spans="7:10" x14ac:dyDescent="0.3">
      <c r="G180" s="2"/>
      <c r="H180" s="2"/>
      <c r="I180" s="2"/>
      <c r="J180" s="2"/>
    </row>
    <row r="181" spans="7:10" x14ac:dyDescent="0.3">
      <c r="G181" s="2"/>
      <c r="H181" s="2"/>
      <c r="I181" s="2"/>
      <c r="J181" s="2"/>
    </row>
    <row r="182" spans="7:10" x14ac:dyDescent="0.3">
      <c r="G182" s="2"/>
      <c r="H182" s="2"/>
      <c r="I182" s="2"/>
      <c r="J182" s="2"/>
    </row>
    <row r="183" spans="7:10" x14ac:dyDescent="0.3">
      <c r="G183" s="2"/>
      <c r="H183" s="2"/>
      <c r="I183" s="2"/>
      <c r="J183" s="2"/>
    </row>
    <row r="184" spans="7:10" x14ac:dyDescent="0.3">
      <c r="G184" s="2"/>
      <c r="H184" s="2"/>
      <c r="I184" s="2"/>
      <c r="J184" s="2"/>
    </row>
    <row r="185" spans="7:10" x14ac:dyDescent="0.3">
      <c r="G185" s="2"/>
      <c r="H185" s="2"/>
      <c r="I185" s="2"/>
      <c r="J185" s="2"/>
    </row>
    <row r="186" spans="7:10" x14ac:dyDescent="0.3">
      <c r="G186" s="2"/>
      <c r="H186" s="2"/>
      <c r="I186" s="2"/>
      <c r="J186" s="2"/>
    </row>
    <row r="187" spans="7:10" x14ac:dyDescent="0.3">
      <c r="G187" s="2"/>
      <c r="H187" s="2"/>
      <c r="I187" s="2"/>
      <c r="J187" s="2"/>
    </row>
    <row r="188" spans="7:10" x14ac:dyDescent="0.3">
      <c r="G188" s="2"/>
      <c r="H188" s="2"/>
      <c r="I188" s="2"/>
      <c r="J188" s="2"/>
    </row>
    <row r="189" spans="7:10" x14ac:dyDescent="0.3">
      <c r="G189" s="2"/>
      <c r="H189" s="2"/>
      <c r="I189" s="2"/>
      <c r="J189" s="2"/>
    </row>
    <row r="190" spans="7:10" x14ac:dyDescent="0.3">
      <c r="G190" s="2"/>
      <c r="H190" s="2"/>
      <c r="I190" s="2"/>
      <c r="J190" s="2"/>
    </row>
    <row r="191" spans="7:10" x14ac:dyDescent="0.3">
      <c r="G191" s="2"/>
      <c r="H191" s="2"/>
      <c r="I191" s="2"/>
      <c r="J191" s="2"/>
    </row>
    <row r="192" spans="7:10" x14ac:dyDescent="0.3">
      <c r="G192" s="2"/>
      <c r="H192" s="2"/>
      <c r="I192" s="2"/>
      <c r="J192" s="2"/>
    </row>
    <row r="193" spans="7:10" x14ac:dyDescent="0.3">
      <c r="G193" s="2"/>
      <c r="H193" s="2"/>
      <c r="I193" s="2"/>
      <c r="J193" s="2"/>
    </row>
    <row r="194" spans="7:10" x14ac:dyDescent="0.3">
      <c r="G194" s="2"/>
      <c r="H194" s="2"/>
      <c r="I194" s="4"/>
      <c r="J194" s="2"/>
    </row>
    <row r="195" spans="7:10" x14ac:dyDescent="0.3">
      <c r="G195" s="2"/>
      <c r="H195" s="2"/>
      <c r="I195" s="4"/>
      <c r="J195" s="2"/>
    </row>
    <row r="196" spans="7:10" x14ac:dyDescent="0.3">
      <c r="G196" s="2"/>
      <c r="H196" s="2"/>
      <c r="I196" s="4"/>
      <c r="J196" s="2"/>
    </row>
    <row r="197" spans="7:10" x14ac:dyDescent="0.3">
      <c r="G197" s="2"/>
      <c r="H197" s="2"/>
      <c r="I197" s="4"/>
      <c r="J197" s="2"/>
    </row>
    <row r="198" spans="7:10" x14ac:dyDescent="0.3">
      <c r="G198" s="2"/>
      <c r="H198" s="2"/>
      <c r="I198" s="4"/>
      <c r="J198" s="2"/>
    </row>
    <row r="199" spans="7:10" x14ac:dyDescent="0.3">
      <c r="G199" s="2"/>
      <c r="H199" s="2"/>
      <c r="I199" s="4"/>
      <c r="J199" s="2"/>
    </row>
    <row r="200" spans="7:10" x14ac:dyDescent="0.3">
      <c r="G200" s="2"/>
      <c r="H200" s="2"/>
      <c r="I200" s="4"/>
      <c r="J200" s="2"/>
    </row>
    <row r="201" spans="7:10" x14ac:dyDescent="0.3">
      <c r="G201" s="2"/>
      <c r="H201" s="2"/>
      <c r="I201" s="4"/>
      <c r="J201" s="2"/>
    </row>
    <row r="202" spans="7:10" x14ac:dyDescent="0.3">
      <c r="G202" s="2"/>
      <c r="H202" s="2"/>
      <c r="I202" s="4"/>
      <c r="J202" s="2"/>
    </row>
    <row r="203" spans="7:10" x14ac:dyDescent="0.3">
      <c r="G203" s="2"/>
      <c r="H203" s="2"/>
      <c r="I203" s="4"/>
      <c r="J203" s="2"/>
    </row>
    <row r="204" spans="7:10" x14ac:dyDescent="0.3">
      <c r="G204" s="2"/>
      <c r="H204" s="2"/>
      <c r="I204" s="4"/>
      <c r="J204" s="2"/>
    </row>
    <row r="205" spans="7:10" x14ac:dyDescent="0.3">
      <c r="G205" s="2"/>
      <c r="H205" s="2"/>
      <c r="I205" s="4"/>
      <c r="J205" s="2"/>
    </row>
    <row r="206" spans="7:10" x14ac:dyDescent="0.3">
      <c r="G206" s="2"/>
      <c r="H206" s="2"/>
      <c r="I206" s="4"/>
      <c r="J206" s="2"/>
    </row>
    <row r="207" spans="7:10" x14ac:dyDescent="0.3">
      <c r="G207" s="2"/>
      <c r="H207" s="2"/>
      <c r="I207" s="4"/>
      <c r="J207" s="2"/>
    </row>
    <row r="208" spans="7:10" x14ac:dyDescent="0.3">
      <c r="G208" s="2"/>
      <c r="H208" s="2"/>
      <c r="I208" s="4"/>
      <c r="J208" s="2"/>
    </row>
    <row r="209" spans="7:10" x14ac:dyDescent="0.3">
      <c r="G209" s="2"/>
      <c r="H209" s="2"/>
      <c r="I209" s="4"/>
      <c r="J209" s="2"/>
    </row>
    <row r="210" spans="7:10" x14ac:dyDescent="0.3">
      <c r="G210" s="2"/>
      <c r="H210" s="2"/>
      <c r="I210" s="4"/>
      <c r="J210" s="2"/>
    </row>
    <row r="211" spans="7:10" x14ac:dyDescent="0.3">
      <c r="G211" s="2"/>
      <c r="H211" s="2"/>
      <c r="I211" s="4"/>
      <c r="J211" s="2"/>
    </row>
    <row r="212" spans="7:10" x14ac:dyDescent="0.3">
      <c r="G212" s="2"/>
      <c r="H212" s="2"/>
      <c r="I212" s="4"/>
      <c r="J212" s="2"/>
    </row>
    <row r="213" spans="7:10" x14ac:dyDescent="0.3">
      <c r="G213" s="2"/>
      <c r="H213" s="2"/>
      <c r="I213" s="4"/>
      <c r="J213" s="2"/>
    </row>
    <row r="214" spans="7:10" x14ac:dyDescent="0.3">
      <c r="G214" s="2"/>
      <c r="H214" s="2"/>
      <c r="I214" s="4"/>
      <c r="J214" s="2"/>
    </row>
    <row r="215" spans="7:10" x14ac:dyDescent="0.3">
      <c r="G215" s="2"/>
      <c r="H215" s="2"/>
      <c r="I215" s="4"/>
      <c r="J215" s="2"/>
    </row>
    <row r="216" spans="7:10" x14ac:dyDescent="0.3">
      <c r="G216" s="2"/>
      <c r="H216" s="2"/>
      <c r="I216" s="4"/>
      <c r="J216" s="2"/>
    </row>
    <row r="217" spans="7:10" x14ac:dyDescent="0.3">
      <c r="G217" s="2"/>
      <c r="H217" s="2"/>
      <c r="I217" s="4"/>
      <c r="J217" s="2"/>
    </row>
    <row r="218" spans="7:10" x14ac:dyDescent="0.3">
      <c r="G218" s="2"/>
      <c r="H218" s="2"/>
      <c r="I218" s="4"/>
      <c r="J218" s="2"/>
    </row>
    <row r="219" spans="7:10" x14ac:dyDescent="0.3">
      <c r="G219" s="2"/>
      <c r="H219" s="2"/>
      <c r="I219" s="4"/>
      <c r="J219" s="2"/>
    </row>
    <row r="220" spans="7:10" x14ac:dyDescent="0.3">
      <c r="G220" s="2"/>
      <c r="H220" s="2"/>
      <c r="I220" s="4"/>
      <c r="J220" s="2"/>
    </row>
    <row r="221" spans="7:10" x14ac:dyDescent="0.3">
      <c r="G221" s="2"/>
      <c r="H221" s="2"/>
      <c r="I221" s="4"/>
      <c r="J221" s="2"/>
    </row>
    <row r="222" spans="7:10" x14ac:dyDescent="0.3">
      <c r="G222" s="2"/>
      <c r="H222" s="2"/>
      <c r="I222" s="4"/>
      <c r="J222" s="2"/>
    </row>
    <row r="223" spans="7:10" x14ac:dyDescent="0.3">
      <c r="G223" s="2"/>
      <c r="H223" s="2"/>
      <c r="I223" s="4"/>
      <c r="J223" s="2"/>
    </row>
    <row r="224" spans="7:10" x14ac:dyDescent="0.3">
      <c r="G224" s="2"/>
      <c r="H224" s="2"/>
      <c r="I224" s="4"/>
      <c r="J224" s="2"/>
    </row>
    <row r="225" spans="7:10" x14ac:dyDescent="0.3">
      <c r="G225" s="2"/>
      <c r="H225" s="2"/>
      <c r="I225" s="4"/>
      <c r="J225" s="2"/>
    </row>
    <row r="226" spans="7:10" x14ac:dyDescent="0.3">
      <c r="G226" s="2"/>
      <c r="H226" s="2"/>
      <c r="I226" s="4"/>
      <c r="J226" s="2"/>
    </row>
    <row r="227" spans="7:10" x14ac:dyDescent="0.3">
      <c r="G227" s="2"/>
      <c r="H227" s="2"/>
      <c r="I227" s="4"/>
      <c r="J227" s="2"/>
    </row>
    <row r="228" spans="7:10" x14ac:dyDescent="0.3">
      <c r="G228" s="2"/>
      <c r="H228" s="2"/>
      <c r="I228" s="4"/>
      <c r="J228" s="2"/>
    </row>
    <row r="229" spans="7:10" x14ac:dyDescent="0.3">
      <c r="G229" s="2"/>
      <c r="H229" s="2"/>
      <c r="I229" s="4"/>
      <c r="J229" s="2"/>
    </row>
    <row r="230" spans="7:10" x14ac:dyDescent="0.3">
      <c r="G230" s="2"/>
      <c r="H230" s="2"/>
      <c r="I230" s="4"/>
      <c r="J230" s="2"/>
    </row>
    <row r="231" spans="7:10" x14ac:dyDescent="0.3">
      <c r="G231" s="2"/>
      <c r="H231" s="2"/>
      <c r="I231" s="4"/>
      <c r="J231" s="2"/>
    </row>
    <row r="232" spans="7:10" x14ac:dyDescent="0.3">
      <c r="G232" s="2"/>
      <c r="H232" s="2"/>
      <c r="I232" s="4"/>
      <c r="J232" s="2"/>
    </row>
    <row r="233" spans="7:10" x14ac:dyDescent="0.3">
      <c r="G233" s="2"/>
      <c r="H233" s="2"/>
      <c r="I233" s="4"/>
      <c r="J233" s="2"/>
    </row>
    <row r="234" spans="7:10" x14ac:dyDescent="0.3">
      <c r="G234" s="2"/>
      <c r="H234" s="2"/>
      <c r="I234" s="4"/>
      <c r="J234" s="2"/>
    </row>
    <row r="235" spans="7:10" x14ac:dyDescent="0.3">
      <c r="G235" s="2"/>
      <c r="H235" s="2"/>
      <c r="I235" s="4"/>
      <c r="J235" s="2"/>
    </row>
    <row r="236" spans="7:10" x14ac:dyDescent="0.3">
      <c r="G236" s="2"/>
      <c r="H236" s="2"/>
      <c r="I236" s="4"/>
      <c r="J236" s="2"/>
    </row>
    <row r="237" spans="7:10" x14ac:dyDescent="0.3">
      <c r="G237" s="2"/>
      <c r="H237" s="2"/>
      <c r="I237" s="4"/>
      <c r="J237" s="2"/>
    </row>
    <row r="238" spans="7:10" x14ac:dyDescent="0.3">
      <c r="G238" s="2"/>
      <c r="H238" s="2"/>
      <c r="I238" s="4"/>
      <c r="J238" s="2"/>
    </row>
    <row r="239" spans="7:10" x14ac:dyDescent="0.3">
      <c r="G239" s="2"/>
      <c r="H239" s="2"/>
      <c r="I239" s="4"/>
      <c r="J239" s="2"/>
    </row>
    <row r="240" spans="7:10" x14ac:dyDescent="0.3">
      <c r="G240" s="2"/>
      <c r="H240" s="2"/>
      <c r="I240" s="4"/>
      <c r="J240" s="2"/>
    </row>
    <row r="241" spans="7:10" x14ac:dyDescent="0.3">
      <c r="G241" s="2"/>
      <c r="H241" s="2"/>
      <c r="I241" s="4"/>
      <c r="J241" s="2"/>
    </row>
    <row r="242" spans="7:10" x14ac:dyDescent="0.3">
      <c r="G242" s="2"/>
      <c r="H242" s="2"/>
      <c r="I242" s="2"/>
      <c r="J242" s="2"/>
    </row>
    <row r="243" spans="7:10" x14ac:dyDescent="0.3">
      <c r="G243" s="2"/>
      <c r="H243" s="2"/>
      <c r="I243" s="2"/>
      <c r="J243" s="2"/>
    </row>
    <row r="244" spans="7:10" x14ac:dyDescent="0.3">
      <c r="G244" s="2"/>
      <c r="H244" s="2"/>
      <c r="I244" s="2"/>
      <c r="J244" s="2"/>
    </row>
    <row r="245" spans="7:10" x14ac:dyDescent="0.3">
      <c r="G245" s="2"/>
      <c r="H245" s="2"/>
      <c r="I245" s="2"/>
      <c r="J245" s="2"/>
    </row>
    <row r="246" spans="7:10" x14ac:dyDescent="0.3">
      <c r="G246" s="2"/>
      <c r="H246" s="2"/>
      <c r="I246" s="2"/>
      <c r="J246" s="2"/>
    </row>
    <row r="247" spans="7:10" x14ac:dyDescent="0.3">
      <c r="G247" s="2"/>
      <c r="H247" s="2"/>
      <c r="I247" s="2"/>
      <c r="J247" s="2"/>
    </row>
    <row r="248" spans="7:10" x14ac:dyDescent="0.3">
      <c r="G248" s="2"/>
      <c r="H248" s="2"/>
      <c r="I248" s="2"/>
      <c r="J248" s="2"/>
    </row>
    <row r="249" spans="7:10" x14ac:dyDescent="0.3">
      <c r="G249" s="2"/>
      <c r="H249" s="2"/>
      <c r="I249" s="2"/>
      <c r="J249" s="2"/>
    </row>
    <row r="250" spans="7:10" x14ac:dyDescent="0.3">
      <c r="G250" s="2"/>
      <c r="H250" s="2"/>
      <c r="I250" s="2"/>
      <c r="J250" s="2"/>
    </row>
    <row r="251" spans="7:10" x14ac:dyDescent="0.3">
      <c r="G251" s="2"/>
      <c r="H251" s="2"/>
      <c r="I251" s="2"/>
      <c r="J251" s="2"/>
    </row>
    <row r="252" spans="7:10" x14ac:dyDescent="0.3">
      <c r="G252" s="2"/>
      <c r="H252" s="2"/>
      <c r="I252" s="2"/>
      <c r="J252" s="2"/>
    </row>
    <row r="253" spans="7:10" x14ac:dyDescent="0.3">
      <c r="G253" s="2"/>
      <c r="H253" s="2"/>
      <c r="I253" s="2"/>
      <c r="J253" s="2"/>
    </row>
    <row r="254" spans="7:10" x14ac:dyDescent="0.3">
      <c r="G254" s="2"/>
      <c r="H254" s="2"/>
      <c r="I254" s="2"/>
      <c r="J254" s="2"/>
    </row>
    <row r="255" spans="7:10" x14ac:dyDescent="0.3">
      <c r="G255" s="2"/>
      <c r="H255" s="2"/>
      <c r="I255" s="2"/>
      <c r="J255" s="2"/>
    </row>
    <row r="256" spans="7:10" x14ac:dyDescent="0.3">
      <c r="G256" s="2"/>
      <c r="H256" s="2"/>
      <c r="I256" s="2"/>
      <c r="J256" s="2"/>
    </row>
    <row r="257" spans="7:10" x14ac:dyDescent="0.3">
      <c r="G257" s="2"/>
      <c r="H257" s="2"/>
      <c r="I257" s="2"/>
      <c r="J257" s="2"/>
    </row>
    <row r="258" spans="7:10" x14ac:dyDescent="0.3">
      <c r="G258" s="2"/>
      <c r="H258" s="2"/>
      <c r="I258" s="2"/>
      <c r="J258" s="2"/>
    </row>
    <row r="259" spans="7:10" x14ac:dyDescent="0.3">
      <c r="G259" s="2"/>
      <c r="H259" s="2"/>
      <c r="I259" s="2"/>
      <c r="J259" s="2"/>
    </row>
    <row r="260" spans="7:10" x14ac:dyDescent="0.3">
      <c r="G260" s="2"/>
      <c r="H260" s="2"/>
      <c r="I260" s="2"/>
      <c r="J260" s="2"/>
    </row>
    <row r="261" spans="7:10" x14ac:dyDescent="0.3">
      <c r="G261" s="2"/>
      <c r="H261" s="2"/>
      <c r="I261" s="2"/>
      <c r="J261" s="2"/>
    </row>
    <row r="262" spans="7:10" x14ac:dyDescent="0.3">
      <c r="G262" s="2"/>
      <c r="H262" s="2"/>
      <c r="I262" s="2"/>
      <c r="J262" s="2"/>
    </row>
    <row r="263" spans="7:10" x14ac:dyDescent="0.3">
      <c r="G263" s="2"/>
      <c r="H263" s="2"/>
      <c r="I263" s="2"/>
      <c r="J263" s="2"/>
    </row>
    <row r="264" spans="7:10" x14ac:dyDescent="0.3">
      <c r="G264" s="2"/>
      <c r="H264" s="2"/>
      <c r="I264" s="2"/>
      <c r="J264" s="2"/>
    </row>
    <row r="265" spans="7:10" x14ac:dyDescent="0.3">
      <c r="G265" s="2"/>
      <c r="H265" s="2"/>
      <c r="I265" s="2"/>
      <c r="J265" s="2"/>
    </row>
    <row r="266" spans="7:10" x14ac:dyDescent="0.3">
      <c r="G266" s="2"/>
      <c r="H266" s="2"/>
      <c r="I266" s="2"/>
      <c r="J266" s="2"/>
    </row>
    <row r="267" spans="7:10" x14ac:dyDescent="0.3">
      <c r="G267" s="2"/>
      <c r="H267" s="2"/>
      <c r="I267" s="2"/>
      <c r="J267" s="2"/>
    </row>
    <row r="268" spans="7:10" x14ac:dyDescent="0.3">
      <c r="G268" s="2"/>
      <c r="H268" s="2"/>
      <c r="I268" s="2"/>
      <c r="J268" s="2"/>
    </row>
    <row r="269" spans="7:10" x14ac:dyDescent="0.3">
      <c r="G269" s="2"/>
      <c r="H269" s="2"/>
      <c r="I269" s="2"/>
      <c r="J269" s="2"/>
    </row>
    <row r="270" spans="7:10" x14ac:dyDescent="0.3">
      <c r="G270" s="2"/>
      <c r="H270" s="2"/>
      <c r="I270" s="2"/>
      <c r="J270" s="2"/>
    </row>
    <row r="271" spans="7:10" x14ac:dyDescent="0.3">
      <c r="G271" s="2"/>
      <c r="H271" s="2"/>
      <c r="I271" s="2"/>
      <c r="J271" s="2"/>
    </row>
    <row r="272" spans="7:10" x14ac:dyDescent="0.3">
      <c r="G272" s="2"/>
      <c r="H272" s="2"/>
      <c r="I272" s="2"/>
      <c r="J272" s="2"/>
    </row>
    <row r="273" spans="7:10" x14ac:dyDescent="0.3">
      <c r="G273" s="2"/>
      <c r="H273" s="2"/>
      <c r="I273" s="2"/>
      <c r="J273" s="2"/>
    </row>
    <row r="274" spans="7:10" x14ac:dyDescent="0.3">
      <c r="G274" s="2"/>
      <c r="H274" s="2"/>
      <c r="I274" s="2"/>
      <c r="J274" s="2"/>
    </row>
    <row r="275" spans="7:10" x14ac:dyDescent="0.3">
      <c r="G275" s="2"/>
      <c r="H275" s="2"/>
      <c r="I275" s="2"/>
      <c r="J275" s="2"/>
    </row>
    <row r="276" spans="7:10" x14ac:dyDescent="0.3">
      <c r="G276" s="2"/>
      <c r="H276" s="2"/>
      <c r="I276" s="2"/>
      <c r="J276" s="2"/>
    </row>
    <row r="277" spans="7:10" x14ac:dyDescent="0.3">
      <c r="G277" s="2"/>
      <c r="H277" s="2"/>
      <c r="I277" s="2"/>
      <c r="J277" s="2"/>
    </row>
    <row r="278" spans="7:10" x14ac:dyDescent="0.3">
      <c r="G278" s="2"/>
      <c r="H278" s="2"/>
      <c r="I278" s="2"/>
      <c r="J278" s="2"/>
    </row>
    <row r="279" spans="7:10" x14ac:dyDescent="0.3">
      <c r="G279" s="2"/>
      <c r="H279" s="2"/>
      <c r="I279" s="2"/>
      <c r="J279" s="2"/>
    </row>
    <row r="280" spans="7:10" x14ac:dyDescent="0.3">
      <c r="G280" s="2"/>
      <c r="H280" s="2"/>
      <c r="I280" s="2"/>
      <c r="J280" s="2"/>
    </row>
    <row r="281" spans="7:10" x14ac:dyDescent="0.3">
      <c r="G281" s="2"/>
      <c r="H281" s="2"/>
      <c r="I281" s="2"/>
      <c r="J281" s="2"/>
    </row>
    <row r="282" spans="7:10" x14ac:dyDescent="0.3">
      <c r="G282" s="2"/>
      <c r="H282" s="2"/>
      <c r="I282" s="2"/>
      <c r="J282" s="2"/>
    </row>
    <row r="283" spans="7:10" x14ac:dyDescent="0.3">
      <c r="G283" s="2"/>
      <c r="H283" s="2"/>
      <c r="I283" s="2"/>
      <c r="J283" s="2"/>
    </row>
    <row r="284" spans="7:10" x14ac:dyDescent="0.3">
      <c r="G284" s="2"/>
      <c r="H284" s="2"/>
      <c r="I284" s="2"/>
      <c r="J284" s="2"/>
    </row>
    <row r="285" spans="7:10" x14ac:dyDescent="0.3">
      <c r="G285" s="2"/>
      <c r="H285" s="2"/>
      <c r="I285" s="2"/>
      <c r="J285" s="2"/>
    </row>
    <row r="286" spans="7:10" x14ac:dyDescent="0.3">
      <c r="G286" s="2"/>
      <c r="H286" s="2"/>
      <c r="I286" s="2"/>
      <c r="J286" s="2"/>
    </row>
    <row r="287" spans="7:10" x14ac:dyDescent="0.3">
      <c r="G287" s="2"/>
      <c r="H287" s="2"/>
      <c r="I287" s="2"/>
      <c r="J287" s="2"/>
    </row>
    <row r="288" spans="7:10" x14ac:dyDescent="0.3">
      <c r="G288" s="2"/>
      <c r="H288" s="2"/>
      <c r="I288" s="2"/>
      <c r="J288" s="2"/>
    </row>
    <row r="289" spans="7:10" x14ac:dyDescent="0.3">
      <c r="G289" s="2"/>
      <c r="H289" s="2"/>
      <c r="I289" s="2"/>
      <c r="J289" s="2"/>
    </row>
    <row r="290" spans="7:10" x14ac:dyDescent="0.3">
      <c r="G290" s="2"/>
      <c r="H290" s="2"/>
      <c r="I290" s="2"/>
      <c r="J290" s="2"/>
    </row>
    <row r="291" spans="7:10" x14ac:dyDescent="0.3">
      <c r="G291" s="2"/>
      <c r="H291" s="2"/>
      <c r="I291" s="2"/>
      <c r="J291" s="2"/>
    </row>
    <row r="292" spans="7:10" x14ac:dyDescent="0.3">
      <c r="G292" s="2"/>
      <c r="H292" s="2"/>
      <c r="I292" s="2"/>
      <c r="J292" s="2"/>
    </row>
    <row r="293" spans="7:10" x14ac:dyDescent="0.3">
      <c r="G293" s="2"/>
      <c r="H293" s="2"/>
      <c r="I293" s="2"/>
      <c r="J293" s="2"/>
    </row>
    <row r="294" spans="7:10" x14ac:dyDescent="0.3">
      <c r="G294" s="2"/>
      <c r="H294" s="2"/>
      <c r="I294" s="2"/>
      <c r="J294" s="2"/>
    </row>
    <row r="295" spans="7:10" x14ac:dyDescent="0.3">
      <c r="G295" s="2"/>
      <c r="H295" s="2"/>
      <c r="I295" s="2"/>
      <c r="J295" s="2"/>
    </row>
    <row r="296" spans="7:10" x14ac:dyDescent="0.3">
      <c r="G296" s="2"/>
      <c r="H296" s="2"/>
      <c r="I296" s="2"/>
      <c r="J296" s="2"/>
    </row>
    <row r="297" spans="7:10" x14ac:dyDescent="0.3">
      <c r="G297" s="2"/>
      <c r="H297" s="2"/>
      <c r="I297" s="2"/>
      <c r="J297" s="2"/>
    </row>
    <row r="298" spans="7:10" x14ac:dyDescent="0.3">
      <c r="G298" s="2"/>
      <c r="H298" s="2"/>
      <c r="I298" s="2"/>
      <c r="J298" s="2"/>
    </row>
    <row r="299" spans="7:10" x14ac:dyDescent="0.3">
      <c r="G299" s="2"/>
      <c r="H299" s="2"/>
      <c r="I299" s="2"/>
      <c r="J299" s="2"/>
    </row>
    <row r="300" spans="7:10" x14ac:dyDescent="0.3">
      <c r="G300" s="2"/>
      <c r="H300" s="2"/>
      <c r="I300" s="2"/>
      <c r="J300" s="2"/>
    </row>
    <row r="301" spans="7:10" x14ac:dyDescent="0.3">
      <c r="G301" s="2"/>
      <c r="H301" s="2"/>
      <c r="I301" s="2"/>
      <c r="J301" s="2"/>
    </row>
    <row r="302" spans="7:10" x14ac:dyDescent="0.3">
      <c r="G302" s="2"/>
      <c r="H302" s="2"/>
      <c r="I302" s="2"/>
      <c r="J302" s="2"/>
    </row>
    <row r="303" spans="7:10" x14ac:dyDescent="0.3">
      <c r="G303" s="2"/>
      <c r="H303" s="2"/>
      <c r="I303" s="2"/>
      <c r="J303" s="2"/>
    </row>
    <row r="304" spans="7:10" x14ac:dyDescent="0.3">
      <c r="G304" s="2"/>
      <c r="H304" s="2"/>
      <c r="I304" s="2"/>
      <c r="J304" s="2"/>
    </row>
    <row r="305" spans="7:10" x14ac:dyDescent="0.3">
      <c r="G305" s="2"/>
      <c r="H305" s="2"/>
      <c r="I305" s="2"/>
      <c r="J305" s="2"/>
    </row>
    <row r="306" spans="7:10" x14ac:dyDescent="0.3">
      <c r="G306" s="2"/>
      <c r="H306" s="2"/>
      <c r="I306" s="2"/>
      <c r="J306" s="2"/>
    </row>
    <row r="307" spans="7:10" x14ac:dyDescent="0.3">
      <c r="G307" s="2"/>
      <c r="H307" s="2"/>
      <c r="I307" s="2"/>
      <c r="J307" s="2"/>
    </row>
    <row r="308" spans="7:10" x14ac:dyDescent="0.3">
      <c r="G308" s="2"/>
      <c r="H308" s="2"/>
      <c r="I308" s="2"/>
      <c r="J308" s="2"/>
    </row>
    <row r="309" spans="7:10" x14ac:dyDescent="0.3">
      <c r="G309" s="2"/>
      <c r="H309" s="2"/>
      <c r="I309" s="2"/>
      <c r="J309" s="2"/>
    </row>
    <row r="310" spans="7:10" x14ac:dyDescent="0.3">
      <c r="G310" s="2"/>
      <c r="H310" s="2"/>
      <c r="I310" s="2"/>
      <c r="J310" s="2"/>
    </row>
    <row r="311" spans="7:10" x14ac:dyDescent="0.3">
      <c r="G311" s="2"/>
      <c r="H311" s="2"/>
      <c r="I311" s="2"/>
      <c r="J311" s="2"/>
    </row>
    <row r="312" spans="7:10" x14ac:dyDescent="0.3">
      <c r="G312" s="2"/>
      <c r="H312" s="2"/>
      <c r="I312" s="2"/>
      <c r="J312" s="2"/>
    </row>
    <row r="313" spans="7:10" x14ac:dyDescent="0.3">
      <c r="G313" s="2"/>
      <c r="H313" s="2"/>
      <c r="I313" s="2"/>
      <c r="J313" s="2"/>
    </row>
    <row r="314" spans="7:10" x14ac:dyDescent="0.3">
      <c r="G314" s="2"/>
      <c r="H314" s="2"/>
      <c r="I314" s="2"/>
      <c r="J314" s="2"/>
    </row>
    <row r="315" spans="7:10" x14ac:dyDescent="0.3">
      <c r="G315" s="2"/>
      <c r="H315" s="2"/>
      <c r="I315" s="2"/>
      <c r="J315" s="2"/>
    </row>
    <row r="316" spans="7:10" x14ac:dyDescent="0.3">
      <c r="G316" s="2"/>
      <c r="H316" s="2"/>
      <c r="I316" s="2"/>
      <c r="J316" s="2"/>
    </row>
    <row r="317" spans="7:10" x14ac:dyDescent="0.3">
      <c r="G317" s="2"/>
      <c r="H317" s="2"/>
      <c r="I317" s="2"/>
      <c r="J317" s="2"/>
    </row>
    <row r="318" spans="7:10" x14ac:dyDescent="0.3">
      <c r="G318" s="2"/>
      <c r="H318" s="2"/>
      <c r="I318" s="2"/>
      <c r="J318" s="2"/>
    </row>
    <row r="319" spans="7:10" x14ac:dyDescent="0.3">
      <c r="G319" s="2"/>
      <c r="H319" s="2"/>
      <c r="I319" s="2"/>
      <c r="J319" s="2"/>
    </row>
    <row r="320" spans="7:10" x14ac:dyDescent="0.3">
      <c r="G320" s="2"/>
      <c r="H320" s="2"/>
      <c r="I320" s="2"/>
      <c r="J320" s="2"/>
    </row>
    <row r="321" spans="7:10" x14ac:dyDescent="0.3">
      <c r="G321" s="2"/>
      <c r="H321" s="2"/>
      <c r="I321" s="2"/>
      <c r="J321" s="2"/>
    </row>
    <row r="322" spans="7:10" x14ac:dyDescent="0.3">
      <c r="G322" s="2"/>
      <c r="H322" s="2"/>
      <c r="I322" s="2"/>
      <c r="J322" s="2"/>
    </row>
    <row r="323" spans="7:10" x14ac:dyDescent="0.3">
      <c r="G323" s="2"/>
      <c r="H323" s="2"/>
      <c r="I323" s="2"/>
      <c r="J323" s="2"/>
    </row>
    <row r="324" spans="7:10" x14ac:dyDescent="0.3">
      <c r="G324" s="2"/>
      <c r="H324" s="2"/>
      <c r="I324" s="2"/>
      <c r="J324" s="2"/>
    </row>
    <row r="325" spans="7:10" x14ac:dyDescent="0.3">
      <c r="G325" s="2"/>
      <c r="H325" s="2"/>
      <c r="I325" s="2"/>
      <c r="J325" s="2"/>
    </row>
    <row r="326" spans="7:10" x14ac:dyDescent="0.3">
      <c r="G326" s="2"/>
      <c r="H326" s="2"/>
      <c r="I326" s="2"/>
      <c r="J326" s="2"/>
    </row>
    <row r="327" spans="7:10" x14ac:dyDescent="0.3">
      <c r="G327" s="2"/>
      <c r="H327" s="2"/>
      <c r="I327" s="2"/>
      <c r="J327" s="2"/>
    </row>
    <row r="328" spans="7:10" x14ac:dyDescent="0.3">
      <c r="G328" s="2"/>
      <c r="H328" s="2"/>
      <c r="I328" s="2"/>
      <c r="J328" s="2"/>
    </row>
    <row r="329" spans="7:10" x14ac:dyDescent="0.3">
      <c r="G329" s="2"/>
      <c r="H329" s="2"/>
      <c r="I329" s="2"/>
      <c r="J329" s="2"/>
    </row>
    <row r="330" spans="7:10" x14ac:dyDescent="0.3">
      <c r="G330" s="2"/>
      <c r="H330" s="2"/>
      <c r="I330" s="2"/>
      <c r="J330" s="2"/>
    </row>
    <row r="331" spans="7:10" x14ac:dyDescent="0.3">
      <c r="G331" s="2"/>
      <c r="H331" s="2"/>
      <c r="I331" s="2"/>
      <c r="J331" s="2"/>
    </row>
    <row r="332" spans="7:10" x14ac:dyDescent="0.3">
      <c r="G332" s="2"/>
      <c r="H332" s="2"/>
      <c r="I332" s="2"/>
      <c r="J332" s="2"/>
    </row>
    <row r="333" spans="7:10" x14ac:dyDescent="0.3">
      <c r="G333" s="2"/>
      <c r="H333" s="2"/>
      <c r="I333" s="2"/>
      <c r="J333" s="2"/>
    </row>
    <row r="334" spans="7:10" x14ac:dyDescent="0.3">
      <c r="G334" s="2"/>
      <c r="H334" s="2"/>
      <c r="I334" s="2"/>
      <c r="J334" s="2"/>
    </row>
    <row r="335" spans="7:10" x14ac:dyDescent="0.3">
      <c r="G335" s="2"/>
      <c r="H335" s="2"/>
      <c r="I335" s="2"/>
      <c r="J335" s="2"/>
    </row>
    <row r="336" spans="7:10" x14ac:dyDescent="0.3">
      <c r="G336" s="2"/>
      <c r="H336" s="2"/>
      <c r="I336" s="2"/>
      <c r="J336" s="2"/>
    </row>
    <row r="337" spans="7:10" x14ac:dyDescent="0.3">
      <c r="G337" s="2"/>
      <c r="H337" s="2"/>
      <c r="I337" s="2"/>
      <c r="J3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for_Github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Kodali, Srinadh</dc:creator>
  <cp:lastModifiedBy>Brugler, Skye</cp:lastModifiedBy>
  <dcterms:created xsi:type="dcterms:W3CDTF">2024-07-24T15:40:56Z</dcterms:created>
  <dcterms:modified xsi:type="dcterms:W3CDTF">2024-08-03T18:00:54Z</dcterms:modified>
</cp:coreProperties>
</file>