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 activeTab="1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D29" i="3"/>
  <c r="D30" i="3"/>
  <c r="D31" i="3"/>
  <c r="D32" i="3"/>
  <c r="D33" i="3"/>
  <c r="D28" i="3"/>
  <c r="G28" i="3"/>
  <c r="G29" i="3"/>
  <c r="G30" i="3"/>
  <c r="G31" i="3"/>
  <c r="G32" i="3"/>
  <c r="D13" i="3"/>
  <c r="D14" i="3"/>
  <c r="D15" i="3"/>
  <c r="D16" i="3"/>
  <c r="D17" i="3"/>
  <c r="D18" i="3"/>
  <c r="D19" i="3"/>
  <c r="D20" i="3"/>
  <c r="D21" i="3"/>
  <c r="F21" i="3"/>
  <c r="D22" i="3"/>
  <c r="F22" i="3"/>
  <c r="D23" i="3"/>
  <c r="D9" i="3"/>
  <c r="D10" i="3"/>
  <c r="D11" i="3"/>
  <c r="D12" i="3"/>
  <c r="D34" i="3"/>
  <c r="F34" i="3"/>
  <c r="D24" i="3"/>
  <c r="D25" i="3"/>
  <c r="D26" i="3"/>
  <c r="D27" i="3"/>
  <c r="G24" i="3"/>
  <c r="G25" i="3"/>
  <c r="G26" i="3"/>
  <c r="G27" i="3"/>
  <c r="D6" i="3"/>
  <c r="F6" i="3"/>
  <c r="D7" i="3"/>
  <c r="D8" i="3"/>
  <c r="D5" i="3"/>
  <c r="F5" i="3"/>
  <c r="J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3" i="3"/>
  <c r="G34" i="3"/>
  <c r="G6" i="3"/>
</calcChain>
</file>

<file path=xl/sharedStrings.xml><?xml version="1.0" encoding="utf-8"?>
<sst xmlns="http://schemas.openxmlformats.org/spreadsheetml/2006/main" count="133" uniqueCount="125">
  <si>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</si>
  <si>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</si>
  <si>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</si>
  <si>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</si>
  <si>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</si>
  <si>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</si>
  <si>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</si>
  <si>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</si>
  <si>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</si>
  <si>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</si>
  <si>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</si>
  <si>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</si>
  <si>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</si>
  <si>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</si>
  <si>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</si>
  <si>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</si>
  <si>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</si>
  <si>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</si>
  <si>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</si>
  <si>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</si>
  <si>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</si>
  <si>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</si>
  <si>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</si>
  <si>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</si>
  <si>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</si>
  <si>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</si>
  <si>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</si>
  <si>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</si>
  <si>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</si>
  <si>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</si>
  <si>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</si>
  <si>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Interpreter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</si>
  <si>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</si>
  <si>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</si>
  <si>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</si>
  <si>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</si>
  <si>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</si>
  <si>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</si>
  <si>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</si>
  <si>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</si>
  <si>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</si>
  <si>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</si>
  <si>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</si>
  <si>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</si>
  <si>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</si>
  <si>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</si>
  <si>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</si>
  <si>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</si>
  <si>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</si>
  <si>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</si>
  <si>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</si>
  <si>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</si>
  <si>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</si>
  <si>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</si>
  <si>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</si>
  <si>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</si>
  <si>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</si>
  <si>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</si>
  <si>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</si>
  <si>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</si>
  <si>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</si>
  <si>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</si>
  <si>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</si>
  <si>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</si>
  <si>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</si>
  <si>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</si>
  <si>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</si>
  <si>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</si>
  <si>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</si>
  <si>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</si>
  <si>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</si>
  <si>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</si>
  <si>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</si>
  <si>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</si>
  <si>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</si>
  <si>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</si>
  <si>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</si>
  <si>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</si>
  <si>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</si>
  <si>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</si>
  <si>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</si>
  <si>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</si>
  <si>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</si>
  <si>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</si>
  <si>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</si>
  <si>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</si>
  <si>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</si>
  <si>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</si>
  <si>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</si>
  <si>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</si>
  <si>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</si>
  <si>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</si>
  <si>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</si>
  <si>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</si>
  <si>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</si>
  <si>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</si>
  <si>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</si>
  <si>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</si>
  <si>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</si>
  <si>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</si>
  <si>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</si>
  <si>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</si>
  <si>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</si>
  <si>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</si>
  <si>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</si>
  <si>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</si>
  <si>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</si>
  <si>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</si>
  <si>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</si>
  <si>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</si>
  <si>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</si>
  <si>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</si>
  <si>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</si>
  <si>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</si>
  <si>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</si>
  <si>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</si>
  <si>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</si>
  <si>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</si>
  <si>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</si>
  <si>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</si>
  <si>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</si>
  <si>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Splash, Terminal, Command/Control Bar, Sub-Menus</t>
  </si>
  <si>
    <t>Extension: M, N, V</t>
  </si>
  <si>
    <t>Extension: F, D, Q</t>
  </si>
  <si>
    <t>Use Kate Editor icons,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</si>
</sst>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Chart'!$C$5:$C$34</c:f>
              <c:numCache>
                <c:formatCode>m/d/yyyy</c:formatCode>
                <c:ptCount val="30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43143</c:v>
                </c:pt>
                <c:pt idx="4">
                  <c:v>43150</c:v>
                </c:pt>
                <c:pt idx="5">
                  <c:v>43155</c:v>
                </c:pt>
                <c:pt idx="6">
                  <c:v>43164</c:v>
                </c:pt>
                <c:pt idx="7">
                  <c:v>43178</c:v>
                </c:pt>
                <c:pt idx="8">
                  <c:v>43185</c:v>
                </c:pt>
                <c:pt idx="9">
                  <c:v>43190</c:v>
                </c:pt>
                <c:pt idx="10">
                  <c:v>43192</c:v>
                </c:pt>
                <c:pt idx="11">
                  <c:v>43199</c:v>
                </c:pt>
                <c:pt idx="12">
                  <c:v>43203</c:v>
                </c:pt>
                <c:pt idx="13">
                  <c:v>43208</c:v>
                </c:pt>
                <c:pt idx="14">
                  <c:v>43214</c:v>
                </c:pt>
                <c:pt idx="15">
                  <c:v>43214</c:v>
                </c:pt>
                <c:pt idx="16">
                  <c:v>43116</c:v>
                </c:pt>
                <c:pt idx="17">
                  <c:v>43121</c:v>
                </c:pt>
                <c:pt idx="18">
                  <c:v>43128</c:v>
                </c:pt>
                <c:pt idx="19">
                  <c:v>43135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43156</c:v>
                </c:pt>
                <c:pt idx="24">
                  <c:v>43170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43184</c:v>
                </c:pt>
                <c:pt idx="29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Chart'!$F$5:$F$34</c:f>
              <c:numCache>
                <c:formatCode>0.00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14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Chart'!$B$5:$B$34</c:f>
              <c:strCache>
                <c:ptCount val="30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Presentation 1 Deliverables</c:v>
                </c:pt>
                <c:pt idx="4">
                  <c:v>Project Presentation 1</c:v>
                </c:pt>
                <c:pt idx="5">
                  <c:v>Phase II</c:v>
                </c:pt>
                <c:pt idx="6">
                  <c:v>Project Interim Report</c:v>
                </c:pt>
                <c:pt idx="7">
                  <c:v>Project Presentation 2 Deliverables</c:v>
                </c:pt>
                <c:pt idx="8">
                  <c:v>Project Presentation 2</c:v>
                </c:pt>
                <c:pt idx="9">
                  <c:v>Phase III</c:v>
                </c:pt>
                <c:pt idx="10">
                  <c:v>Project Final Report</c:v>
                </c:pt>
                <c:pt idx="11">
                  <c:v>Project Poster Draft</c:v>
                </c:pt>
                <c:pt idx="12">
                  <c:v>Project Final Poster</c:v>
                </c:pt>
                <c:pt idx="13">
                  <c:v>Poster Day</c:v>
                </c:pt>
                <c:pt idx="14">
                  <c:v>1 Minute Video</c:v>
                </c:pt>
                <c:pt idx="15">
                  <c:v>Exit Survey</c:v>
                </c:pt>
                <c:pt idx="16">
                  <c:v>Capstone Project</c:v>
                </c:pt>
                <c:pt idx="17">
                  <c:v>Toolset &amp; Material Familiarization</c:v>
                </c:pt>
                <c:pt idx="18">
                  <c:v>Distribution of Work</c:v>
                </c:pt>
                <c:pt idx="19">
                  <c:v>Interpreter</c:v>
                </c:pt>
                <c:pt idx="20">
                  <c:v>Memory &amp; Registers</c:v>
                </c:pt>
                <c:pt idx="21">
                  <c:v>File Editor</c:v>
                </c:pt>
                <c:pt idx="22">
                  <c:v>Splash, Terminal, Command/Control Bar, Sub-Menus</c:v>
                </c:pt>
                <c:pt idx="23">
                  <c:v>Integration &amp; Debugging</c:v>
                </c:pt>
                <c:pt idx="24">
                  <c:v>Extension: M, N, V</c:v>
                </c:pt>
                <c:pt idx="25">
                  <c:v>Extension: A, C</c:v>
                </c:pt>
                <c:pt idx="26">
                  <c:v>Extension: F, D, Q</c:v>
                </c:pt>
                <c:pt idx="27">
                  <c:v>IEEE 754 Converter (Single, Double)</c:v>
                </c:pt>
                <c:pt idx="28">
                  <c:v>Final Integration &amp; Debugging</c:v>
                </c:pt>
                <c:pt idx="29">
                  <c:v>Capstone Project</c:v>
                </c:pt>
              </c:strCache>
            </c:strRef>
          </c:cat>
          <c:val>
            <c:numRef>
              <c:f>'Gantt Chart'!$G$5:$G$34</c:f>
              <c:numCache>
                <c:formatCode>0.00</c:formatCode>
                <c:ptCount val="30"/>
                <c:pt idx="0">
                  <c:v>87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30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33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87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21</c:v>
                </c:pt>
                <c:pt idx="2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4"/>
  <sheetViews>
    <sheetView showGridLines="0" topLeftCell="A7" workbookViewId="0">
      <selection activeCell="B23" sqref="B23"/>
    </sheetView>
  </sheetViews>
  <sheetFormatPr defaultColWidth="10.796875" defaultRowHeight="15.6" x14ac:dyDescent="0.6"/>
  <cols>
    <col min="1" max="1" width="2.6484375" customWidth="1"/>
    <col min="2" max="2" width="43.7968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20</v>
      </c>
      <c r="G5" s="13">
        <f t="shared" ref="G5:G10" ca="1" si="0">IF(F5="","",(D5-C5)-F5)</f>
        <v>87</v>
      </c>
    </row>
    <row r="6" spans="2:21" ht="25" customHeight="1" x14ac:dyDescent="0.6">
      <c r="B6" s="14" t="s">
        <v>18</v>
      </c>
      <c r="C6" s="3">
        <v>43116</v>
      </c>
      <c r="D6" s="12">
        <f t="shared" ref="D6:D8" si="1">IF(ISBLANK(E6),"",E6+C6)</f>
        <v>43150</v>
      </c>
      <c r="E6" s="6">
        <v>34</v>
      </c>
      <c r="F6" s="13">
        <f t="shared" ref="F6:F20" ca="1" si="2">IF(((D6)=""),"",IF(TODAY()&lt;C6,0,IF(TODAY()&lt;D6,TODAY()-C6,E6)))</f>
        <v>20</v>
      </c>
      <c r="G6" s="13">
        <f t="shared" ca="1" si="0"/>
        <v>14</v>
      </c>
      <c r="I6" s="4"/>
    </row>
    <row r="7" spans="2:21" ht="25" customHeight="1" x14ac:dyDescent="0.6">
      <c r="B7" s="14" t="s">
        <v>114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107</v>
      </c>
      <c r="C8" s="3">
        <v>43143</v>
      </c>
      <c r="D8" s="12">
        <f t="shared" si="1"/>
        <v>43150</v>
      </c>
      <c r="E8" s="6">
        <v>7</v>
      </c>
      <c r="F8" s="13">
        <f t="shared" ca="1" si="2"/>
        <v>0</v>
      </c>
      <c r="G8" s="13">
        <f t="shared" ca="1" si="0"/>
        <v>7</v>
      </c>
    </row>
    <row r="9" spans="2:21" ht="25" customHeight="1" x14ac:dyDescent="0.6">
      <c r="B9" s="14" t="s">
        <v>9</v>
      </c>
      <c r="C9" s="3">
        <v>43150</v>
      </c>
      <c r="D9" s="12">
        <f t="shared" ref="D9:D12" si="3">IF(ISBLANK(E9),"",E9+C9)</f>
        <v>43155</v>
      </c>
      <c r="E9" s="6">
        <v>5</v>
      </c>
      <c r="F9" s="13">
        <f t="shared" ca="1" si="2"/>
        <v>0</v>
      </c>
      <c r="G9" s="13">
        <f t="shared" ca="1" si="0"/>
        <v>5</v>
      </c>
    </row>
    <row r="10" spans="2:21" ht="25" customHeight="1" x14ac:dyDescent="0.6">
      <c r="B10" s="14" t="s">
        <v>19</v>
      </c>
      <c r="C10" s="3">
        <v>43155</v>
      </c>
      <c r="D10" s="12">
        <f t="shared" si="3"/>
        <v>43185</v>
      </c>
      <c r="E10" s="6">
        <v>30</v>
      </c>
      <c r="F10" s="13">
        <f t="shared" ca="1" si="2"/>
        <v>0</v>
      </c>
      <c r="G10" s="13">
        <f t="shared" ca="1" si="0"/>
        <v>30</v>
      </c>
    </row>
    <row r="11" spans="2:21" ht="25" customHeight="1" x14ac:dyDescent="0.6">
      <c r="B11" s="14" t="s">
        <v>12</v>
      </c>
      <c r="C11" s="3">
        <v>43164</v>
      </c>
      <c r="D11" s="12">
        <f t="shared" si="3"/>
        <v>43171</v>
      </c>
      <c r="E11" s="6">
        <v>7</v>
      </c>
      <c r="F11" s="13">
        <f t="shared" ca="1" si="2"/>
        <v>0</v>
      </c>
      <c r="G11" s="13">
        <f t="shared" ref="G11:G34" ca="1" si="4">IF(F11="","",(D11-C11)-F11)</f>
        <v>7</v>
      </c>
    </row>
    <row r="12" spans="2:21" ht="25" customHeight="1" x14ac:dyDescent="0.6">
      <c r="B12" s="14" t="s">
        <v>106</v>
      </c>
      <c r="C12" s="3">
        <v>43178</v>
      </c>
      <c r="D12" s="12">
        <f t="shared" si="3"/>
        <v>43185</v>
      </c>
      <c r="E12" s="6">
        <v>7</v>
      </c>
      <c r="F12" s="13">
        <f t="shared" ca="1" si="2"/>
        <v>0</v>
      </c>
      <c r="G12" s="13">
        <f t="shared" ca="1" si="4"/>
        <v>7</v>
      </c>
    </row>
    <row r="13" spans="2:21" ht="25" customHeight="1" x14ac:dyDescent="0.6">
      <c r="B13" s="14" t="s">
        <v>10</v>
      </c>
      <c r="C13" s="3">
        <v>43185</v>
      </c>
      <c r="D13" s="12">
        <f t="shared" ref="D13:D23" si="5">IF(ISBLANK(E13),"",E13+C13)</f>
        <v>43190</v>
      </c>
      <c r="E13" s="6">
        <v>5</v>
      </c>
      <c r="F13" s="13">
        <f t="shared" ca="1" si="2"/>
        <v>0</v>
      </c>
      <c r="G13" s="13">
        <f t="shared" ca="1" si="4"/>
        <v>5</v>
      </c>
    </row>
    <row r="14" spans="2:21" ht="25" customHeight="1" x14ac:dyDescent="0.6">
      <c r="B14" s="14" t="s">
        <v>20</v>
      </c>
      <c r="C14" s="3">
        <v>43190</v>
      </c>
      <c r="D14" s="12">
        <f t="shared" si="5"/>
        <v>43223</v>
      </c>
      <c r="E14" s="6">
        <v>33</v>
      </c>
      <c r="F14" s="13">
        <f t="shared" ca="1" si="2"/>
        <v>0</v>
      </c>
      <c r="G14" s="13">
        <f t="shared" ca="1" si="4"/>
        <v>33</v>
      </c>
    </row>
    <row r="15" spans="2:21" ht="25" customHeight="1" x14ac:dyDescent="0.6">
      <c r="B15" s="14" t="s">
        <v>13</v>
      </c>
      <c r="C15" s="3">
        <v>43192</v>
      </c>
      <c r="D15" s="12">
        <f t="shared" si="5"/>
        <v>43206</v>
      </c>
      <c r="E15" s="6">
        <v>14</v>
      </c>
      <c r="F15" s="13">
        <f t="shared" ca="1" si="2"/>
        <v>0</v>
      </c>
      <c r="G15" s="13">
        <f t="shared" ca="1" si="4"/>
        <v>14</v>
      </c>
    </row>
    <row r="16" spans="2:21" ht="25" customHeight="1" x14ac:dyDescent="0.6">
      <c r="B16" s="14" t="s">
        <v>11</v>
      </c>
      <c r="C16" s="3">
        <v>43199</v>
      </c>
      <c r="D16" s="12">
        <f t="shared" si="5"/>
        <v>43206</v>
      </c>
      <c r="E16" s="6">
        <v>7</v>
      </c>
      <c r="F16" s="13">
        <f t="shared" ca="1" si="2"/>
        <v>0</v>
      </c>
      <c r="G16" s="13">
        <f t="shared" ca="1" si="4"/>
        <v>7</v>
      </c>
      <c r="I16" s="1"/>
    </row>
    <row r="17" spans="2:7" ht="25" customHeight="1" x14ac:dyDescent="0.6">
      <c r="B17" s="14" t="s">
        <v>14</v>
      </c>
      <c r="C17" s="3">
        <v>43203</v>
      </c>
      <c r="D17" s="12">
        <f t="shared" si="5"/>
        <v>43210</v>
      </c>
      <c r="E17" s="6">
        <v>7</v>
      </c>
      <c r="F17" s="13">
        <f t="shared" ca="1" si="2"/>
        <v>0</v>
      </c>
      <c r="G17" s="13">
        <f t="shared" ca="1" si="4"/>
        <v>7</v>
      </c>
    </row>
    <row r="18" spans="2:7" ht="25" customHeight="1" x14ac:dyDescent="0.6">
      <c r="B18" s="14" t="s">
        <v>15</v>
      </c>
      <c r="C18" s="3">
        <v>43208</v>
      </c>
      <c r="D18" s="12">
        <f t="shared" si="5"/>
        <v>43215</v>
      </c>
      <c r="E18" s="6">
        <v>7</v>
      </c>
      <c r="F18" s="13">
        <f t="shared" ca="1" si="2"/>
        <v>0</v>
      </c>
      <c r="G18" s="13">
        <f t="shared" ca="1" si="4"/>
        <v>7</v>
      </c>
    </row>
    <row r="19" spans="2:7" ht="25" customHeight="1" x14ac:dyDescent="0.6">
      <c r="B19" s="14" t="s">
        <v>16</v>
      </c>
      <c r="C19" s="3">
        <v>43214</v>
      </c>
      <c r="D19" s="12">
        <f t="shared" si="5"/>
        <v>43221</v>
      </c>
      <c r="E19" s="6">
        <v>7</v>
      </c>
      <c r="F19" s="13">
        <f t="shared" ca="1" si="2"/>
        <v>0</v>
      </c>
      <c r="G19" s="13">
        <f t="shared" ca="1" si="4"/>
        <v>7</v>
      </c>
    </row>
    <row r="20" spans="2:7" ht="25" customHeight="1" x14ac:dyDescent="0.6">
      <c r="B20" s="14" t="s">
        <v>17</v>
      </c>
      <c r="C20" s="3">
        <v>43214</v>
      </c>
      <c r="D20" s="12">
        <f t="shared" si="5"/>
        <v>43221</v>
      </c>
      <c r="E20" s="6">
        <v>7</v>
      </c>
      <c r="F20" s="13">
        <f t="shared" ca="1" si="2"/>
        <v>0</v>
      </c>
      <c r="G20" s="13">
        <f t="shared" ca="1" si="4"/>
        <v>7</v>
      </c>
    </row>
    <row r="21" spans="2:7" ht="25" customHeight="1" x14ac:dyDescent="0.6">
      <c r="B21" s="20" t="s">
        <v>8</v>
      </c>
      <c r="C21" s="3">
        <v>43116</v>
      </c>
      <c r="D21" s="12">
        <f t="shared" si="5"/>
        <v>43223</v>
      </c>
      <c r="E21" s="7">
        <v>107</v>
      </c>
      <c r="F21" s="13">
        <f ca="1">IF(((D21)=""),"",TODAY()-C21)</f>
        <v>20</v>
      </c>
      <c r="G21" s="13">
        <f t="shared" ca="1" si="4"/>
        <v>87</v>
      </c>
    </row>
    <row r="22" spans="2:7" ht="25" customHeight="1" x14ac:dyDescent="0.6">
      <c r="B22" s="14" t="s">
        <v>66</v>
      </c>
      <c r="C22" s="3">
        <v>43121</v>
      </c>
      <c r="D22" s="12">
        <f t="shared" si="5"/>
        <v>43135</v>
      </c>
      <c r="E22" s="6">
        <v>14</v>
      </c>
      <c r="F22" s="13">
        <f t="shared" ref="F22:F33" ca="1" si="6">IF(((D22)=""),"",IF(TODAY()&lt;C22,0,IF(TODAY()&lt;D22,TODAY()-C22,E22)))</f>
        <v>14</v>
      </c>
      <c r="G22" s="13">
        <f t="shared" ca="1" si="4"/>
        <v>0</v>
      </c>
    </row>
    <row r="23" spans="2:7" ht="25" customHeight="1" x14ac:dyDescent="0.6">
      <c r="B23" s="14" t="s">
        <v>30</v>
      </c>
      <c r="C23" s="3">
        <v>43128</v>
      </c>
      <c r="D23" s="12">
        <f t="shared" si="5"/>
        <v>43135</v>
      </c>
      <c r="E23" s="6">
        <v>7</v>
      </c>
      <c r="F23" s="13">
        <f t="shared" ca="1" si="6"/>
        <v>7</v>
      </c>
      <c r="G23" s="13">
        <f t="shared" ca="1" si="4"/>
        <v>0</v>
      </c>
    </row>
    <row r="24" spans="2:7" ht="25" customHeight="1" x14ac:dyDescent="0.6">
      <c r="B24" s="14" t="s">
        <v>31</v>
      </c>
      <c r="C24" s="3">
        <v>43135</v>
      </c>
      <c r="D24" s="12">
        <f>IF(ISBLANK(E24),"",E24+C24)</f>
        <v>43163</v>
      </c>
      <c r="E24" s="8">
        <v>28</v>
      </c>
      <c r="F24" s="13">
        <f t="shared" ca="1" si="6"/>
        <v>1</v>
      </c>
      <c r="G24" s="13">
        <f t="shared" ref="G24:G27" ca="1" si="7">IF(F24="","",(D24-C24)-F24)</f>
        <v>27</v>
      </c>
    </row>
    <row r="25" spans="2:7" ht="25" customHeight="1" x14ac:dyDescent="0.6">
      <c r="B25" s="14" t="s">
        <v>102</v>
      </c>
      <c r="C25" s="3">
        <v>43135</v>
      </c>
      <c r="D25" s="12">
        <f>IF(ISBLANK(E25),"",E25+C25)</f>
        <v>43163</v>
      </c>
      <c r="E25" s="6">
        <v>28</v>
      </c>
      <c r="F25" s="13">
        <f t="shared" ca="1" si="6"/>
        <v>1</v>
      </c>
      <c r="G25" s="13">
        <f t="shared" ca="1" si="7"/>
        <v>27</v>
      </c>
    </row>
    <row r="26" spans="2:7" ht="25" customHeight="1" x14ac:dyDescent="0.6">
      <c r="B26" s="14" t="s">
        <v>26</v>
      </c>
      <c r="C26" s="3">
        <v>43135</v>
      </c>
      <c r="D26" s="12">
        <f t="shared" ref="D26:D33" si="8">IF(ISBLANK(E26),"",E26+C26)</f>
        <v>43163</v>
      </c>
      <c r="E26" s="6">
        <v>28</v>
      </c>
      <c r="F26" s="13">
        <f t="shared" ca="1" si="6"/>
        <v>1</v>
      </c>
      <c r="G26" s="13">
        <f t="shared" ca="1" si="7"/>
        <v>27</v>
      </c>
    </row>
    <row r="27" spans="2:7" ht="25" customHeight="1" x14ac:dyDescent="0.6">
      <c r="B27" s="14" t="s">
        <v>121</v>
      </c>
      <c r="C27" s="3">
        <v>43135</v>
      </c>
      <c r="D27" s="12">
        <f t="shared" si="8"/>
        <v>43163</v>
      </c>
      <c r="E27" s="6">
        <v>28</v>
      </c>
      <c r="F27" s="13">
        <f t="shared" ca="1" si="6"/>
        <v>1</v>
      </c>
      <c r="G27" s="13">
        <f t="shared" ca="1" si="7"/>
        <v>27</v>
      </c>
    </row>
    <row r="28" spans="2:7" ht="25" customHeight="1" x14ac:dyDescent="0.6">
      <c r="B28" s="14" t="s">
        <v>103</v>
      </c>
      <c r="C28" s="3">
        <v>43156</v>
      </c>
      <c r="D28" s="12">
        <f t="shared" si="8"/>
        <v>43177</v>
      </c>
      <c r="E28" s="6">
        <v>21</v>
      </c>
      <c r="F28" s="13">
        <f t="shared" ca="1" si="6"/>
        <v>0</v>
      </c>
      <c r="G28" s="13">
        <f t="shared" ref="G28:G32" ca="1" si="9">IF(F28="","",(D28-C28)-F28)</f>
        <v>21</v>
      </c>
    </row>
    <row r="29" spans="2:7" ht="25" customHeight="1" x14ac:dyDescent="0.6">
      <c r="B29" s="14" t="s">
        <v>122</v>
      </c>
      <c r="C29" s="3">
        <v>43170</v>
      </c>
      <c r="D29" s="12">
        <f t="shared" si="8"/>
        <v>43198</v>
      </c>
      <c r="E29" s="6">
        <v>28</v>
      </c>
      <c r="F29" s="13">
        <f t="shared" ca="1" si="6"/>
        <v>0</v>
      </c>
      <c r="G29" s="13">
        <f t="shared" ca="1" si="9"/>
        <v>28</v>
      </c>
    </row>
    <row r="30" spans="2:7" ht="25" customHeight="1" x14ac:dyDescent="0.6">
      <c r="B30" s="14" t="s">
        <v>104</v>
      </c>
      <c r="C30" s="3">
        <v>43170</v>
      </c>
      <c r="D30" s="12">
        <f t="shared" si="8"/>
        <v>43198</v>
      </c>
      <c r="E30" s="6">
        <v>28</v>
      </c>
      <c r="F30" s="13">
        <f t="shared" ca="1" si="6"/>
        <v>0</v>
      </c>
      <c r="G30" s="13">
        <f t="shared" ca="1" si="9"/>
        <v>28</v>
      </c>
    </row>
    <row r="31" spans="2:7" ht="25" customHeight="1" x14ac:dyDescent="0.6">
      <c r="B31" s="14" t="s">
        <v>123</v>
      </c>
      <c r="C31" s="3">
        <v>43170</v>
      </c>
      <c r="D31" s="12">
        <f t="shared" si="8"/>
        <v>43198</v>
      </c>
      <c r="E31" s="6">
        <v>28</v>
      </c>
      <c r="F31" s="13">
        <f t="shared" ca="1" si="6"/>
        <v>0</v>
      </c>
      <c r="G31" s="13">
        <f t="shared" ca="1" si="9"/>
        <v>28</v>
      </c>
    </row>
    <row r="32" spans="2:7" ht="25" customHeight="1" x14ac:dyDescent="0.6">
      <c r="B32" s="14" t="s">
        <v>105</v>
      </c>
      <c r="C32" s="3">
        <v>43170</v>
      </c>
      <c r="D32" s="12">
        <f t="shared" si="8"/>
        <v>43198</v>
      </c>
      <c r="E32" s="6">
        <v>28</v>
      </c>
      <c r="F32" s="13">
        <f t="shared" ca="1" si="6"/>
        <v>0</v>
      </c>
      <c r="G32" s="13">
        <f t="shared" ca="1" si="9"/>
        <v>28</v>
      </c>
    </row>
    <row r="33" spans="2:7" ht="25" customHeight="1" x14ac:dyDescent="0.6">
      <c r="B33" s="14" t="s">
        <v>21</v>
      </c>
      <c r="C33" s="3">
        <v>43184</v>
      </c>
      <c r="D33" s="12">
        <f t="shared" si="8"/>
        <v>43205</v>
      </c>
      <c r="E33" s="6">
        <v>21</v>
      </c>
      <c r="F33" s="13">
        <f t="shared" ca="1" si="6"/>
        <v>0</v>
      </c>
      <c r="G33" s="13">
        <f t="shared" ca="1" si="4"/>
        <v>21</v>
      </c>
    </row>
    <row r="34" spans="2:7" ht="25" customHeight="1" x14ac:dyDescent="0.6">
      <c r="B34" s="20" t="s">
        <v>8</v>
      </c>
      <c r="C34" s="3">
        <v>43116</v>
      </c>
      <c r="D34" s="12">
        <f>IF(ISBLANK(E34),"",E34+C34)</f>
        <v>43223</v>
      </c>
      <c r="E34" s="6">
        <v>107</v>
      </c>
      <c r="F34" s="13">
        <f ca="1">IF(((D34)=""),"",TODAY()-C34)</f>
        <v>20</v>
      </c>
      <c r="G34" s="13">
        <f t="shared" ca="1" si="4"/>
        <v>87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71" workbookViewId="0">
      <selection activeCell="B86" sqref="B86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39</v>
      </c>
    </row>
    <row r="3" spans="1:2" x14ac:dyDescent="0.6">
      <c r="A3" t="s">
        <v>31</v>
      </c>
    </row>
    <row r="4" spans="1:2" x14ac:dyDescent="0.6">
      <c r="B4" t="s">
        <v>56</v>
      </c>
    </row>
    <row r="5" spans="1:2" x14ac:dyDescent="0.6">
      <c r="B5" t="s">
        <v>57</v>
      </c>
    </row>
    <row r="6" spans="1:2" x14ac:dyDescent="0.6">
      <c r="B6" t="s">
        <v>58</v>
      </c>
    </row>
    <row r="7" spans="1:2" x14ac:dyDescent="0.6">
      <c r="B7" t="s">
        <v>60</v>
      </c>
    </row>
    <row r="8" spans="1:2" x14ac:dyDescent="0.6">
      <c r="B8" t="s">
        <v>80</v>
      </c>
    </row>
    <row r="9" spans="1:2" x14ac:dyDescent="0.6">
      <c r="B9" t="s">
        <v>79</v>
      </c>
    </row>
    <row r="11" spans="1:2" x14ac:dyDescent="0.6">
      <c r="A11" t="s">
        <v>26</v>
      </c>
    </row>
    <row r="12" spans="1:2" x14ac:dyDescent="0.6">
      <c r="B12" t="s">
        <v>36</v>
      </c>
    </row>
    <row r="13" spans="1:2" x14ac:dyDescent="0.6">
      <c r="B13" t="s">
        <v>37</v>
      </c>
    </row>
    <row r="14" spans="1:2" x14ac:dyDescent="0.6">
      <c r="B14" t="s">
        <v>38</v>
      </c>
    </row>
    <row r="16" spans="1:2" x14ac:dyDescent="0.6">
      <c r="A16" t="s">
        <v>34</v>
      </c>
    </row>
    <row r="17" spans="1:2" x14ac:dyDescent="0.6">
      <c r="B17" t="s">
        <v>41</v>
      </c>
    </row>
    <row r="18" spans="1:2" x14ac:dyDescent="0.6">
      <c r="B18" t="s">
        <v>40</v>
      </c>
    </row>
    <row r="19" spans="1:2" x14ac:dyDescent="0.6">
      <c r="B19" t="s">
        <v>110</v>
      </c>
    </row>
    <row r="21" spans="1:2" x14ac:dyDescent="0.6">
      <c r="A21" t="s">
        <v>35</v>
      </c>
    </row>
    <row r="22" spans="1:2" x14ac:dyDescent="0.6">
      <c r="B22" t="s">
        <v>42</v>
      </c>
    </row>
    <row r="23" spans="1:2" x14ac:dyDescent="0.6">
      <c r="B23" t="s">
        <v>44</v>
      </c>
    </row>
    <row r="24" spans="1:2" x14ac:dyDescent="0.6">
      <c r="B24" t="s">
        <v>43</v>
      </c>
    </row>
    <row r="25" spans="1:2" x14ac:dyDescent="0.6">
      <c r="B25" t="s">
        <v>45</v>
      </c>
    </row>
    <row r="27" spans="1:2" x14ac:dyDescent="0.6">
      <c r="A27" t="s">
        <v>61</v>
      </c>
    </row>
    <row r="28" spans="1:2" x14ac:dyDescent="0.6">
      <c r="B28" t="s">
        <v>62</v>
      </c>
    </row>
    <row r="29" spans="1:2" x14ac:dyDescent="0.6">
      <c r="B29" t="s">
        <v>63</v>
      </c>
    </row>
    <row r="30" spans="1:2" x14ac:dyDescent="0.6">
      <c r="B30" t="s">
        <v>65</v>
      </c>
    </row>
    <row r="31" spans="1:2" x14ac:dyDescent="0.6">
      <c r="B31" t="s">
        <v>64</v>
      </c>
    </row>
    <row r="33" spans="1:3" x14ac:dyDescent="0.6">
      <c r="A33" t="s">
        <v>32</v>
      </c>
    </row>
    <row r="34" spans="1:3" x14ac:dyDescent="0.6">
      <c r="B34" t="s">
        <v>46</v>
      </c>
    </row>
    <row r="35" spans="1:3" x14ac:dyDescent="0.6">
      <c r="B35" t="s">
        <v>47</v>
      </c>
    </row>
    <row r="36" spans="1:3" x14ac:dyDescent="0.6">
      <c r="B36" t="s">
        <v>55</v>
      </c>
    </row>
    <row r="38" spans="1:3" x14ac:dyDescent="0.6">
      <c r="A38" t="s">
        <v>33</v>
      </c>
    </row>
    <row r="39" spans="1:3" x14ac:dyDescent="0.6">
      <c r="B39" t="s">
        <v>48</v>
      </c>
    </row>
    <row r="40" spans="1:3" x14ac:dyDescent="0.6">
      <c r="B40" t="s">
        <v>49</v>
      </c>
    </row>
    <row r="41" spans="1:3" x14ac:dyDescent="0.6">
      <c r="C41" t="s">
        <v>51</v>
      </c>
    </row>
    <row r="42" spans="1:3" x14ac:dyDescent="0.6">
      <c r="C42" t="s">
        <v>50</v>
      </c>
    </row>
    <row r="43" spans="1:3" x14ac:dyDescent="0.6">
      <c r="C43" t="s">
        <v>82</v>
      </c>
    </row>
    <row r="44" spans="1:3" x14ac:dyDescent="0.6">
      <c r="B44" t="s">
        <v>52</v>
      </c>
    </row>
    <row r="45" spans="1:3" x14ac:dyDescent="0.6">
      <c r="C45" t="s">
        <v>53</v>
      </c>
    </row>
    <row r="46" spans="1:3" x14ac:dyDescent="0.6">
      <c r="C46" t="s">
        <v>54</v>
      </c>
    </row>
    <row r="48" spans="1:3" x14ac:dyDescent="0.6">
      <c r="A48" t="s">
        <v>59</v>
      </c>
    </row>
    <row r="49" spans="2:3" x14ac:dyDescent="0.6">
      <c r="B49" t="s">
        <v>67</v>
      </c>
    </row>
    <row r="50" spans="2:3" x14ac:dyDescent="0.6">
      <c r="C50" t="s">
        <v>75</v>
      </c>
    </row>
    <row r="51" spans="2:3" x14ac:dyDescent="0.6">
      <c r="C51" t="s">
        <v>73</v>
      </c>
    </row>
    <row r="52" spans="2:3" x14ac:dyDescent="0.6">
      <c r="C52" t="s">
        <v>76</v>
      </c>
    </row>
    <row r="53" spans="2:3" x14ac:dyDescent="0.6">
      <c r="C53" t="s">
        <v>91</v>
      </c>
    </row>
    <row r="54" spans="2:3" x14ac:dyDescent="0.6">
      <c r="B54" t="s">
        <v>68</v>
      </c>
    </row>
    <row r="55" spans="2:3" x14ac:dyDescent="0.6">
      <c r="C55" t="s">
        <v>74</v>
      </c>
    </row>
    <row r="56" spans="2:3" x14ac:dyDescent="0.6">
      <c r="C56" t="s">
        <v>77</v>
      </c>
    </row>
    <row r="57" spans="2:3" x14ac:dyDescent="0.6">
      <c r="B57" t="s">
        <v>69</v>
      </c>
    </row>
    <row r="58" spans="2:3" x14ac:dyDescent="0.6">
      <c r="C58" t="s">
        <v>78</v>
      </c>
    </row>
    <row r="59" spans="2:3" x14ac:dyDescent="0.6">
      <c r="C59" t="s">
        <v>81</v>
      </c>
    </row>
    <row r="60" spans="2:3" x14ac:dyDescent="0.6">
      <c r="B60" t="s">
        <v>70</v>
      </c>
    </row>
    <row r="61" spans="2:3" x14ac:dyDescent="0.6">
      <c r="C61" t="s">
        <v>92</v>
      </c>
    </row>
    <row r="62" spans="2:3" x14ac:dyDescent="0.6">
      <c r="C62" t="s">
        <v>93</v>
      </c>
    </row>
    <row r="63" spans="2:3" x14ac:dyDescent="0.6">
      <c r="B63" t="s">
        <v>71</v>
      </c>
    </row>
    <row r="64" spans="2:3" x14ac:dyDescent="0.6">
      <c r="C64" t="s">
        <v>94</v>
      </c>
    </row>
    <row r="65" spans="1:5" x14ac:dyDescent="0.6">
      <c r="C65" t="s">
        <v>95</v>
      </c>
    </row>
    <row r="66" spans="1:5" x14ac:dyDescent="0.6">
      <c r="B66" t="s">
        <v>72</v>
      </c>
    </row>
    <row r="67" spans="1:5" x14ac:dyDescent="0.6">
      <c r="C67" t="s">
        <v>90</v>
      </c>
    </row>
    <row r="68" spans="1:5" x14ac:dyDescent="0.6">
      <c r="D68" t="s">
        <v>99</v>
      </c>
    </row>
    <row r="69" spans="1:5" x14ac:dyDescent="0.6">
      <c r="E69" t="s">
        <v>86</v>
      </c>
    </row>
    <row r="70" spans="1:5" x14ac:dyDescent="0.6">
      <c r="E70" t="s">
        <v>87</v>
      </c>
    </row>
    <row r="71" spans="1:5" x14ac:dyDescent="0.6">
      <c r="C71" t="s">
        <v>84</v>
      </c>
    </row>
    <row r="72" spans="1:5" x14ac:dyDescent="0.6">
      <c r="D72" t="s">
        <v>83</v>
      </c>
    </row>
    <row r="73" spans="1:5" x14ac:dyDescent="0.6">
      <c r="D73" t="s">
        <v>85</v>
      </c>
    </row>
    <row r="74" spans="1:5" x14ac:dyDescent="0.6">
      <c r="D74" t="s">
        <v>88</v>
      </c>
    </row>
    <row r="75" spans="1:5" x14ac:dyDescent="0.6">
      <c r="D75" t="s">
        <v>89</v>
      </c>
    </row>
    <row r="77" spans="1:5" x14ac:dyDescent="0.6">
      <c r="A77" t="s">
        <v>108</v>
      </c>
    </row>
    <row r="78" spans="1:5" x14ac:dyDescent="0.6">
      <c r="B78" t="s">
        <v>119</v>
      </c>
    </row>
    <row r="79" spans="1:5" x14ac:dyDescent="0.6">
      <c r="B79" t="s">
        <v>109</v>
      </c>
    </row>
    <row r="80" spans="1:5" x14ac:dyDescent="0.6">
      <c r="B80" t="s">
        <v>120</v>
      </c>
    </row>
    <row r="82" spans="1:3" x14ac:dyDescent="0.6">
      <c r="A82" t="s">
        <v>115</v>
      </c>
    </row>
    <row r="83" spans="1:3" x14ac:dyDescent="0.6">
      <c r="B83" t="s">
        <v>116</v>
      </c>
    </row>
    <row r="84" spans="1:3" x14ac:dyDescent="0.6">
      <c r="B84" t="s">
        <v>117</v>
      </c>
    </row>
    <row r="85" spans="1:3" x14ac:dyDescent="0.6">
      <c r="B85" t="s">
        <v>118</v>
      </c>
    </row>
    <row r="86" spans="1:3" x14ac:dyDescent="0.6">
      <c r="B86" t="s">
        <v>124</v>
      </c>
    </row>
    <row r="88" spans="1:3" x14ac:dyDescent="0.6">
      <c r="A88" t="s">
        <v>96</v>
      </c>
    </row>
    <row r="89" spans="1:3" x14ac:dyDescent="0.6">
      <c r="B89" t="s">
        <v>97</v>
      </c>
    </row>
    <row r="90" spans="1:3" x14ac:dyDescent="0.6">
      <c r="C90" t="s">
        <v>98</v>
      </c>
    </row>
    <row r="92" spans="1:3" x14ac:dyDescent="0.6">
      <c r="A92" t="s">
        <v>100</v>
      </c>
    </row>
    <row r="93" spans="1:3" x14ac:dyDescent="0.6">
      <c r="B93" t="s">
        <v>101</v>
      </c>
    </row>
    <row r="94" spans="1:3" x14ac:dyDescent="0.6">
      <c r="B94" t="s">
        <v>112</v>
      </c>
    </row>
    <row r="95" spans="1:3" x14ac:dyDescent="0.6">
      <c r="B9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43.796875" bestFit="1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111</v>
      </c>
      <c r="C5" t="s">
        <v>31</v>
      </c>
      <c r="E5" t="s">
        <v>26</v>
      </c>
      <c r="G5" s="19" t="s">
        <v>121</v>
      </c>
      <c r="H5" s="2"/>
      <c r="I5" s="1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2018-02-05T17:21:38Z</dcterms:modified>
</cp:coreProperties>
</file>