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nyu\Desktop\"/>
    </mc:Choice>
  </mc:AlternateContent>
  <xr:revisionPtr revIDLastSave="0" documentId="13_ncr:1_{59845951-4047-471E-82F5-79A3A83E709E}" xr6:coauthVersionLast="47" xr6:coauthVersionMax="47" xr10:uidLastSave="{00000000-0000-0000-0000-000000000000}"/>
  <bookViews>
    <workbookView xWindow="163" yWindow="189" windowWidth="19174" windowHeight="12102" activeTab="4" xr2:uid="{00000000-000D-0000-FFFF-FFFF00000000}"/>
  </bookViews>
  <sheets>
    <sheet name="Sheet1" sheetId="10" r:id="rId1"/>
    <sheet name="国药" sheetId="4" r:id="rId2"/>
    <sheet name="钢铁" sheetId="2" r:id="rId3"/>
    <sheet name="永泰" sheetId="5" r:id="rId4"/>
    <sheet name="科兴" sheetId="3" r:id="rId5"/>
    <sheet name="比亚迪" sheetId="1" r:id="rId6"/>
    <sheet name="Sheet2 (2)" sheetId="8" r:id="rId7"/>
    <sheet name="月无风险收益率BDMONRFRET" sheetId="6" r:id="rId8"/>
    <sheet name="科创板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B5" i="10"/>
  <c r="B2" i="10"/>
  <c r="B3" i="10"/>
  <c r="P16" i="1"/>
  <c r="P15" i="1"/>
  <c r="P10" i="1" s="1"/>
  <c r="P14" i="1"/>
  <c r="P13" i="1"/>
  <c r="P9" i="1" s="1"/>
  <c r="P8" i="1"/>
  <c r="P7" i="1"/>
  <c r="P6" i="1"/>
  <c r="P5" i="1"/>
  <c r="P4" i="1"/>
  <c r="P3" i="1"/>
  <c r="P16" i="3"/>
  <c r="P15" i="3"/>
  <c r="P10" i="3" s="1"/>
  <c r="P14" i="3"/>
  <c r="P13" i="3"/>
  <c r="P9" i="3" s="1"/>
  <c r="P8" i="3"/>
  <c r="P7" i="3"/>
  <c r="P6" i="3"/>
  <c r="P5" i="3"/>
  <c r="P4" i="3"/>
  <c r="P3" i="3"/>
  <c r="P16" i="5"/>
  <c r="P15" i="5"/>
  <c r="P10" i="5" s="1"/>
  <c r="P14" i="5"/>
  <c r="P13" i="5"/>
  <c r="P9" i="5" s="1"/>
  <c r="P8" i="5"/>
  <c r="P7" i="5"/>
  <c r="P6" i="5"/>
  <c r="P5" i="5"/>
  <c r="P4" i="5"/>
  <c r="P3" i="5"/>
  <c r="P16" i="2"/>
  <c r="P15" i="2"/>
  <c r="P10" i="2" s="1"/>
  <c r="P14" i="2"/>
  <c r="P13" i="2"/>
  <c r="P9" i="2" s="1"/>
  <c r="P6" i="2"/>
  <c r="P8" i="2" s="1"/>
  <c r="P5" i="2"/>
  <c r="P4" i="2"/>
  <c r="P3" i="2"/>
  <c r="P7" i="2" s="1"/>
  <c r="P16" i="4"/>
  <c r="P15" i="4"/>
  <c r="P10" i="4" s="1"/>
  <c r="P14" i="4"/>
  <c r="P13" i="4"/>
  <c r="P9" i="4" s="1"/>
  <c r="B6" i="10" s="1"/>
  <c r="B8" i="10" s="1"/>
  <c r="P6" i="4"/>
  <c r="P8" i="4" s="1"/>
  <c r="P5" i="4"/>
  <c r="P7" i="4" s="1"/>
  <c r="P4" i="4"/>
  <c r="P3" i="4"/>
</calcChain>
</file>

<file path=xl/sharedStrings.xml><?xml version="1.0" encoding="utf-8"?>
<sst xmlns="http://schemas.openxmlformats.org/spreadsheetml/2006/main" count="3728" uniqueCount="347">
  <si>
    <t>code</t>
  </si>
  <si>
    <t>short_name</t>
  </si>
  <si>
    <t>TRD_Mnth-Mretnd</t>
  </si>
  <si>
    <t>TRD_Mnth-Trdmnt</t>
  </si>
  <si>
    <t>代码</t>
  </si>
  <si>
    <t>简称</t>
  </si>
  <si>
    <t>不考虑现金红利再投资的月个股回报率</t>
  </si>
  <si>
    <t>交易月份</t>
  </si>
  <si>
    <t>沒有单位</t>
  </si>
  <si>
    <t>没有单位</t>
  </si>
  <si>
    <t>002594</t>
  </si>
  <si>
    <t>比亚迪</t>
  </si>
  <si>
    <t/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</si>
  <si>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</si>
  <si>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</si>
  <si>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</si>
  <si>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</si>
  <si>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</si>
  <si>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</si>
  <si>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</si>
  <si>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</si>
  <si>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</si>
  <si>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</si>
  <si>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</si>
  <si>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</si>
  <si>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</si>
  <si>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</si>
  <si>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</si>
  <si>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</si>
  <si>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</si>
  <si>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</si>
  <si>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</si>
  <si>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</si>
  <si>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</si>
  <si>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</si>
  <si>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</si>
  <si>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</si>
  <si>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</si>
  <si>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</si>
  <si>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</si>
  <si>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</si>
  <si>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</si>
  <si>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</si>
  <si>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</si>
  <si>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</si>
  <si>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</si>
  <si>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</si>
  <si>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</si>
  <si>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</si>
  <si>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</si>
  <si>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</si>
  <si>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</si>
  <si>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</si>
  <si>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</si>
  <si>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</si>
  <si>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</si>
  <si>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</si>
  <si>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</si>
  <si>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</si>
  <si>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</si>
  <si>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</si>
  <si>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</si>
  <si>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</si>
  <si>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</si>
  <si>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</si>
  <si>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</si>
  <si>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</si>
  <si>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</si>
  <si>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</si>
  <si>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</si>
  <si>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</si>
  <si>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</si>
  <si>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</si>
  <si>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</si>
  <si>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</si>
  <si>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</si>
  <si>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</si>
  <si>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</si>
  <si>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</si>
  <si>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</si>
  <si>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</si>
  <si>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</si>
  <si>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</si>
  <si>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</si>
  <si>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</si>
  <si>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</si>
  <si>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</si>
  <si>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</si>
  <si>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</si>
  <si>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</si>
  <si>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</si>
  <si>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</si>
  <si>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</si>
  <si>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</si>
  <si>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</si>
  <si>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</si>
  <si>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</si>
  <si>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</si>
  <si>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</si>
  <si>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</si>
  <si>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</si>
  <si>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</si>
  <si>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</si>
  <si>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</si>
  <si>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</si>
  <si>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</si>
  <si>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</si>
  <si>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</si>
  <si>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</si>
  <si>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</si>
  <si>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</si>
  <si>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</si>
  <si>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</si>
  <si>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</si>
  <si>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</si>
  <si>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</si>
  <si>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</si>
  <si>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</si>
  <si>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</si>
  <si>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</si>
  <si>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</si>
  <si>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</si>
  <si>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</si>
  <si>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</si>
  <si>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</si>
  <si>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</si>
  <si>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</si>
  <si>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</si>
  <si>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</si>
  <si>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</si>
  <si>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</si>
  <si>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</si>
  <si>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</si>
  <si>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</si>
  <si>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</si>
  <si>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</si>
  <si>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</si>
  <si>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</si>
  <si>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</si>
  <si>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</si>
  <si>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</si>
  <si>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</si>
  <si>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</si>
  <si>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</si>
  <si>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</si>
  <si>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</si>
  <si>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</si>
  <si>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</si>
  <si>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</si>
  <si>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600022</t>
  </si>
  <si>
    <t>山东钢铁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</si>
  <si>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</si>
  <si>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</si>
  <si>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</si>
  <si>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</si>
  <si>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</si>
  <si>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</si>
  <si>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</si>
  <si>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</si>
  <si>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</si>
  <si>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</si>
  <si>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</si>
  <si>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</si>
  <si>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</si>
  <si>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</si>
  <si>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</si>
  <si>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</si>
  <si>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</si>
  <si>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</si>
  <si>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</si>
  <si>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</si>
  <si>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</si>
  <si>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</si>
  <si>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</si>
  <si>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</si>
  <si>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</si>
  <si>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</si>
  <si>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</si>
  <si>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</si>
  <si>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</si>
  <si>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</si>
  <si>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</si>
  <si>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</si>
  <si>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</si>
  <si>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</si>
  <si>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</si>
  <si>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</si>
  <si>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</si>
  <si>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</si>
  <si>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</si>
  <si>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</si>
  <si>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</si>
  <si>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</si>
  <si>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</si>
  <si>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</si>
  <si>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</si>
  <si>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</si>
  <si>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</si>
  <si>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</si>
  <si>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</si>
  <si>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</si>
  <si>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</si>
  <si>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</si>
  <si>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</si>
  <si>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</si>
  <si>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</si>
  <si>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</si>
  <si>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</si>
  <si>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</si>
  <si>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</si>
  <si>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</si>
  <si>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</si>
  <si>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</si>
  <si>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</si>
  <si>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</si>
  <si>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</si>
  <si>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</si>
  <si>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</si>
  <si>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</si>
  <si>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</si>
  <si>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</si>
  <si>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</si>
  <si>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</si>
  <si>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</si>
  <si>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</si>
  <si>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2010-12</t>
  </si>
  <si>
    <t>2011-01</t>
  </si>
  <si>
    <t>2011-02</t>
  </si>
  <si>
    <t>2011-04</t>
  </si>
  <si>
    <t>2011-05</t>
  </si>
  <si>
    <t>600157</t>
  </si>
  <si>
    <t>永泰能源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</si>
  <si>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</si>
  <si>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</si>
  <si>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</si>
  <si>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</si>
  <si>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</si>
  <si>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</si>
  <si>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</si>
  <si>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</si>
  <si>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</si>
  <si>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</si>
  <si>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</si>
  <si>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</si>
  <si>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</si>
  <si>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</si>
  <si>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</si>
  <si>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</si>
  <si>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</si>
  <si>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</si>
  <si>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</si>
  <si>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</si>
  <si>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</si>
  <si>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</si>
  <si>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</si>
  <si>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</si>
  <si>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</si>
  <si>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</si>
  <si>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</si>
  <si>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</si>
  <si>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</si>
  <si>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</si>
  <si>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</si>
  <si>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</si>
  <si>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</si>
  <si>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</si>
  <si>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</si>
  <si>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</si>
  <si>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</si>
  <si>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</si>
  <si>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</si>
  <si>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</si>
  <si>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</si>
  <si>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</si>
  <si>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</si>
  <si>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</si>
  <si>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</si>
  <si>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</si>
  <si>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</si>
  <si>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</si>
  <si>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</si>
  <si>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</si>
  <si>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</si>
  <si>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</si>
  <si>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</si>
  <si>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</si>
  <si>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</si>
  <si>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</si>
  <si>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</si>
  <si>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</si>
  <si>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</si>
  <si>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</si>
  <si>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</si>
  <si>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</si>
  <si>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</si>
  <si>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</si>
  <si>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</si>
  <si>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</si>
  <si>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</si>
  <si>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</si>
  <si>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</si>
  <si>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</si>
  <si>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</si>
  <si>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</si>
  <si>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2009-12</t>
  </si>
  <si>
    <t>2010-01</t>
  </si>
  <si>
    <t>2010-10</t>
  </si>
  <si>
    <t>2010-11</t>
  </si>
  <si>
    <t>2011-03</t>
  </si>
  <si>
    <t>600511</t>
  </si>
  <si>
    <t>国药股份</t>
  </si>
  <si>
    <t>688136</t>
  </si>
  <si>
    <t>科兴制药</t>
  </si>
  <si>
    <t>日期_Date</t>
  </si>
  <si>
    <t>年份()_Year</t>
  </si>
  <si>
    <t>月份_Month</t>
  </si>
  <si>
    <t>月无风险收益率_MonRFRet</t>
  </si>
  <si>
    <t>月无风险收益率</t>
    <phoneticPr fontId="3" type="noConversion"/>
  </si>
  <si>
    <t>1=上证A股市场 (不包含科创板），2=上证B股市场，4=深证A股市场（不包含创业板），8=深证B股市场，16=创业板， 32=科创板，64=北证A股市场。</t>
  </si>
  <si>
    <t>2020年12月14日在科创板上市</t>
  </si>
  <si>
    <t>688136.SH</t>
  </si>
  <si>
    <t>002594.SZ</t>
    <phoneticPr fontId="2" type="noConversion"/>
  </si>
  <si>
    <t>2011年——在深圳交易所上市（股票代码：002594）。</t>
  </si>
  <si>
    <t>600157.SH</t>
  </si>
  <si>
    <t>其公众股1961.68万股于1998年5月13日在上交所上市交易</t>
  </si>
  <si>
    <t>600022.SH</t>
  </si>
  <si>
    <t>经中国证券监督管理委员会证监发行字[2004]80号文批准，本公司于2004年6月14日公开发行人民币普通股22,000万股，并于2004年6月29日在上海证券交易所上市交易，证券简称：山东钢铁，证券代码：600022。</t>
    <phoneticPr fontId="2" type="noConversion"/>
  </si>
  <si>
    <t>600511.SH</t>
  </si>
  <si>
    <t>月无风险收益率_MonRFRet</t>
    <phoneticPr fontId="2" type="noConversion"/>
  </si>
  <si>
    <t>月市场回报率</t>
  </si>
  <si>
    <t>市场平均年收益率</t>
    <phoneticPr fontId="2" type="noConversion"/>
  </si>
  <si>
    <t>股票风险收益率</t>
    <phoneticPr fontId="2" type="noConversion"/>
  </si>
  <si>
    <t>市场风险收益率</t>
    <phoneticPr fontId="2" type="noConversion"/>
  </si>
  <si>
    <t>无风险收益率</t>
    <phoneticPr fontId="2" type="noConversion"/>
  </si>
  <si>
    <t>协方差</t>
    <phoneticPr fontId="2" type="noConversion"/>
  </si>
  <si>
    <t>市场收益的方差</t>
    <phoneticPr fontId="2" type="noConversion"/>
  </si>
  <si>
    <t>相关系数</t>
    <phoneticPr fontId="2" type="noConversion"/>
  </si>
  <si>
    <t>市场收益的标准差</t>
    <phoneticPr fontId="2" type="noConversion"/>
  </si>
  <si>
    <t>股票平均年收益率</t>
    <phoneticPr fontId="2" type="noConversion"/>
  </si>
  <si>
    <t>股票风险</t>
    <phoneticPr fontId="2" type="noConversion"/>
  </si>
  <si>
    <t>股票贝塔系数</t>
    <phoneticPr fontId="2" type="noConversion"/>
  </si>
  <si>
    <t>国药</t>
    <phoneticPr fontId="2" type="noConversion"/>
  </si>
  <si>
    <t>钢铁</t>
    <phoneticPr fontId="2" type="noConversion"/>
  </si>
  <si>
    <t>永泰</t>
    <phoneticPr fontId="2" type="noConversion"/>
  </si>
  <si>
    <t>科兴</t>
    <phoneticPr fontId="2" type="noConversion"/>
  </si>
  <si>
    <t>比亚迪</t>
    <phoneticPr fontId="2" type="noConversion"/>
  </si>
  <si>
    <t>平均值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</si>
</sst>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\-mm\-dd"/>
  </numFmts>
  <fonts count="11">
    <font>
      <sz val="11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6"/>
      <color rgb="FF333333"/>
      <name val="Arial"/>
      <family val="2"/>
    </font>
    <font>
      <sz val="6"/>
      <color rgb="FFF73131"/>
      <name val="Arial"/>
      <family val="2"/>
    </font>
    <font>
      <sz val="6"/>
      <color rgb="FF000000"/>
      <name val="Microsoft YaHei"/>
      <family val="2"/>
      <charset val="134"/>
    </font>
    <font>
      <sz val="5"/>
      <color rgb="FF333333"/>
      <name val="Arial"/>
      <family val="2"/>
    </font>
    <font>
      <b/>
      <sz val="7"/>
      <color rgb="FFB7A57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9" fontId="3" fillId="0" borderId="0" applyNumberFormat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4" fillId="3" borderId="1" xfId="2" applyNumberFormat="1" applyFont="1" applyFill="1" applyBorder="1" applyAlignment="1">
      <alignment horizontal="center"/>
    </xf>
    <xf numFmtId="0" fontId="4" fillId="3" borderId="1" xfId="3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/>
    <xf numFmtId="0" fontId="5" fillId="0" borderId="0" xfId="2" applyNumberFormat="1" applyFont="1" applyFill="1" applyBorder="1" applyAlignment="1"/>
    <xf numFmtId="176" fontId="3" fillId="0" borderId="0" xfId="2" applyNumberFormat="1" applyFont="1" applyFill="1" applyBorder="1" applyAlignment="1"/>
    <xf numFmtId="0" fontId="0" fillId="0" borderId="0" xfId="3" applyNumberFormat="1" applyFont="1" applyFill="1" applyBorder="1" applyAlignment="1"/>
    <xf numFmtId="0" fontId="6" fillId="0" borderId="0" xfId="0" applyFont="1">
      <alignment vertical="center"/>
    </xf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 applyAlignment="1"/>
    <xf numFmtId="14" fontId="9" fillId="0" borderId="0" xfId="0" applyNumberFormat="1" applyFont="1" applyAlignment="1"/>
    <xf numFmtId="10" fontId="0" fillId="2" borderId="0" xfId="1" applyNumberFormat="1" applyFont="1" applyFill="1">
      <alignment vertical="center"/>
    </xf>
    <xf numFmtId="43" fontId="0" fillId="0" borderId="0" xfId="4" applyFont="1">
      <alignment vertical="center"/>
    </xf>
    <xf numFmtId="10" fontId="0" fillId="0" borderId="0" xfId="1" applyNumberFormat="1" applyFont="1" applyFill="1" applyBorder="1" applyAlignment="1"/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43" fontId="0" fillId="2" borderId="0" xfId="4" applyFont="1" applyFill="1">
      <alignment vertical="center"/>
    </xf>
    <xf numFmtId="43" fontId="0" fillId="2" borderId="0" xfId="0" applyNumberFormat="1" applyFill="1">
      <alignment vertical="center"/>
    </xf>
    <xf numFmtId="10" fontId="4" fillId="2" borderId="1" xfId="1" applyNumberFormat="1" applyFont="1" applyFill="1" applyBorder="1" applyAlignment="1">
      <alignment horizontal="center"/>
    </xf>
    <xf numFmtId="10" fontId="0" fillId="2" borderId="0" xfId="1" applyNumberFormat="1" applyFont="1" applyFill="1" applyBorder="1" applyAlignment="1"/>
    <xf numFmtId="10" fontId="10" fillId="2" borderId="0" xfId="1" applyNumberFormat="1" applyFont="1" applyFill="1">
      <alignment vertical="center"/>
    </xf>
  </cellXfs>
  <cellStyles count="5">
    <cellStyle name="百分比" xfId="1" builtinId="5"/>
    <cellStyle name="百分比 2" xfId="3" xr:uid="{244FE157-710A-43AC-85E0-113E9494B24B}"/>
    <cellStyle name="常规" xfId="0" builtinId="0"/>
    <cellStyle name="常规 2" xfId="2" xr:uid="{6B3AB302-1A20-4F10-8BF1-6483066871B2}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20</xdr:row>
      <xdr:rowOff>6404</xdr:rowOff>
    </xdr:from>
    <xdr:to>
      <xdr:col>16</xdr:col>
      <xdr:colOff>449465</xdr:colOff>
      <xdr:row>34</xdr:row>
      <xdr:rowOff>3577</xdr:rowOff>
    </xdr:to>
    <xdr:pic>
      <xdr:nvPicPr>
        <xdr:cNvPr id="2" name="内容占位符 4">
          <a:extLst>
            <a:ext uri="{FF2B5EF4-FFF2-40B4-BE49-F238E27FC236}">
              <a16:creationId xmlns:a16="http://schemas.microsoft.com/office/drawing/2014/main" id="{4E34AFDF-229E-4DC6-A519-304A369923AD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084" b="33182"/>
        <a:stretch>
          <a:fillRect/>
        </a:stretch>
      </xdr:blipFill>
      <xdr:spPr bwMode="auto">
        <a:xfrm>
          <a:off x="9771529" y="3592286"/>
          <a:ext cx="3158088" cy="2507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104930</xdr:rowOff>
    </xdr:from>
    <xdr:to>
      <xdr:col>8</xdr:col>
      <xdr:colOff>168728</xdr:colOff>
      <xdr:row>11</xdr:row>
      <xdr:rowOff>139064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E2FC5F4-54DF-44A5-88B9-532CA042B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3773"/>
          <a:ext cx="5742214" cy="1471048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4</xdr:row>
      <xdr:rowOff>38100</xdr:rowOff>
    </xdr:from>
    <xdr:to>
      <xdr:col>14</xdr:col>
      <xdr:colOff>17559</xdr:colOff>
      <xdr:row>18</xdr:row>
      <xdr:rowOff>30791</xdr:rowOff>
    </xdr:to>
    <xdr:pic>
      <xdr:nvPicPr>
        <xdr:cNvPr id="3" name="内容占位符 4">
          <a:extLst>
            <a:ext uri="{FF2B5EF4-FFF2-40B4-BE49-F238E27FC236}">
              <a16:creationId xmlns:a16="http://schemas.microsoft.com/office/drawing/2014/main" id="{F478E0AA-A74E-486C-A75C-08913B0B145A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084" b="33182"/>
        <a:stretch>
          <a:fillRect/>
        </a:stretch>
      </xdr:blipFill>
      <xdr:spPr bwMode="auto">
        <a:xfrm>
          <a:off x="6613071" y="756557"/>
          <a:ext cx="3158088" cy="2507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2B89-8ED7-4075-B286-44EC27A97308}">
  <dimension ref="A2:B8"/>
  <sheetViews>
    <sheetView workbookViewId="0">
      <selection activeCell="D17" sqref="D17"/>
    </sheetView>
  </sheetViews>
  <sheetFormatPr defaultRowHeight="14.15"/>
  <sheetData>
    <row r="2" spans="1:2">
      <c r="A2" s="15" t="s">
        <v>343</v>
      </c>
      <c r="B2" s="15">
        <f>永泰!P9</f>
        <v>1.2286993822800356</v>
      </c>
    </row>
    <row r="3" spans="1:2">
      <c r="A3" s="15" t="s">
        <v>342</v>
      </c>
      <c r="B3" s="15">
        <f>钢铁!P9</f>
        <v>1.1716804222767094</v>
      </c>
    </row>
    <row r="4" spans="1:2">
      <c r="A4" s="15" t="s">
        <v>345</v>
      </c>
      <c r="B4" s="15">
        <f>比亚迪!P9</f>
        <v>0.87405838107995315</v>
      </c>
    </row>
    <row r="5" spans="1:2">
      <c r="A5" s="15" t="s">
        <v>344</v>
      </c>
      <c r="B5" s="15">
        <f>科兴!P9</f>
        <v>0.73194349304773254</v>
      </c>
    </row>
    <row r="6" spans="1:2">
      <c r="A6" s="15" t="s">
        <v>341</v>
      </c>
      <c r="B6" s="15">
        <f>国药!P9</f>
        <v>0.61590044370641872</v>
      </c>
    </row>
    <row r="8" spans="1:2">
      <c r="A8" s="19" t="s">
        <v>346</v>
      </c>
      <c r="B8" s="20">
        <f>AVERAGE(B2:B6)</f>
        <v>0.92445642447816989</v>
      </c>
    </row>
  </sheetData>
  <sortState xmlns:xlrd2="http://schemas.microsoft.com/office/spreadsheetml/2017/richdata2" ref="A2:B6">
    <sortCondition descending="1" ref="B2:B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BC67-9099-4DBD-ACAC-9D7B8E8EEAE0}">
  <dimension ref="A1:P233"/>
  <sheetViews>
    <sheetView zoomScale="85" zoomScaleNormal="85" workbookViewId="0">
      <selection activeCell="M7" sqref="M7"/>
    </sheetView>
  </sheetViews>
  <sheetFormatPr defaultRowHeight="14.15"/>
  <cols>
    <col min="3" max="3" width="9.140625" style="14"/>
    <col min="8" max="8" width="9.140625" style="14"/>
    <col min="12" max="12" width="9.140625" style="14"/>
    <col min="15" max="15" width="26.35546875" bestFit="1" customWidth="1"/>
  </cols>
  <sheetData>
    <row r="1" spans="1:16">
      <c r="A1" t="s">
        <v>4</v>
      </c>
      <c r="B1" t="s">
        <v>5</v>
      </c>
      <c r="C1" s="14" t="s">
        <v>6</v>
      </c>
      <c r="D1" t="s">
        <v>7</v>
      </c>
      <c r="E1" s="11" t="s">
        <v>327</v>
      </c>
      <c r="F1" s="13">
        <v>37587</v>
      </c>
      <c r="H1" s="21" t="s">
        <v>316</v>
      </c>
      <c r="L1" s="23" t="s">
        <v>329</v>
      </c>
    </row>
    <row r="2" spans="1:16">
      <c r="A2" t="s">
        <v>309</v>
      </c>
      <c r="B2" t="s">
        <v>310</v>
      </c>
      <c r="C2" s="14">
        <v>-9.8765000000000006E-2</v>
      </c>
      <c r="D2" t="s">
        <v>286</v>
      </c>
      <c r="G2" s="5">
        <v>12</v>
      </c>
      <c r="H2" s="22">
        <v>1.4250000000000001E-3</v>
      </c>
      <c r="K2" t="s">
        <v>286</v>
      </c>
      <c r="L2" s="14">
        <v>-5.4786000000000001E-2</v>
      </c>
    </row>
    <row r="3" spans="1:16">
      <c r="A3" t="s">
        <v>309</v>
      </c>
      <c r="B3" t="s">
        <v>310</v>
      </c>
      <c r="C3" s="14">
        <v>0.19178100000000001</v>
      </c>
      <c r="D3" t="s">
        <v>287</v>
      </c>
      <c r="G3" s="5">
        <v>1</v>
      </c>
      <c r="H3" s="22">
        <v>1.4250000000000001E-3</v>
      </c>
      <c r="K3" t="s">
        <v>287</v>
      </c>
      <c r="L3" s="14">
        <v>0.10095899999999999</v>
      </c>
      <c r="O3" t="s">
        <v>338</v>
      </c>
      <c r="P3" s="18">
        <f>AVERAGE(C:C)</f>
        <v>1.7100424242424223E-2</v>
      </c>
    </row>
    <row r="4" spans="1:16">
      <c r="A4" t="s">
        <v>309</v>
      </c>
      <c r="B4" t="s">
        <v>310</v>
      </c>
      <c r="C4" s="14">
        <v>-8.4290000000000007E-3</v>
      </c>
      <c r="D4" t="s">
        <v>288</v>
      </c>
      <c r="G4" s="5">
        <v>2</v>
      </c>
      <c r="H4" s="22">
        <v>1.4250000000000001E-3</v>
      </c>
      <c r="K4" t="s">
        <v>288</v>
      </c>
      <c r="L4" s="14">
        <v>7.3460000000000001E-3</v>
      </c>
      <c r="O4" t="s">
        <v>339</v>
      </c>
      <c r="P4">
        <f>_xlfn.STDEV.S(C:C)</f>
        <v>0.11902273396672963</v>
      </c>
    </row>
    <row r="5" spans="1:16">
      <c r="A5" t="s">
        <v>309</v>
      </c>
      <c r="B5" t="s">
        <v>310</v>
      </c>
      <c r="C5" s="14">
        <v>-7.4189000000000005E-2</v>
      </c>
      <c r="D5" t="s">
        <v>289</v>
      </c>
      <c r="G5" s="5">
        <v>3</v>
      </c>
      <c r="H5" s="22">
        <v>1.4250000000000001E-3</v>
      </c>
      <c r="K5" t="s">
        <v>289</v>
      </c>
      <c r="L5" s="14">
        <v>-1.717E-3</v>
      </c>
      <c r="O5" t="s">
        <v>333</v>
      </c>
      <c r="P5" s="18">
        <f>AVERAGE(H:H)</f>
        <v>2.6062121212121212E-3</v>
      </c>
    </row>
    <row r="6" spans="1:16">
      <c r="A6" t="s">
        <v>309</v>
      </c>
      <c r="B6" t="s">
        <v>310</v>
      </c>
      <c r="C6" s="14">
        <v>0.110184</v>
      </c>
      <c r="D6" t="s">
        <v>290</v>
      </c>
      <c r="G6" s="5">
        <v>4</v>
      </c>
      <c r="H6" s="22">
        <v>1.4250000000000001E-3</v>
      </c>
      <c r="K6" t="s">
        <v>290</v>
      </c>
      <c r="L6" s="14">
        <v>2.4239999999999999E-3</v>
      </c>
      <c r="O6" t="s">
        <v>330</v>
      </c>
      <c r="P6" s="18">
        <f>AVERAGE(L:L)</f>
        <v>6.1878051948051913E-3</v>
      </c>
    </row>
    <row r="7" spans="1:16">
      <c r="A7" t="s">
        <v>309</v>
      </c>
      <c r="B7" t="s">
        <v>310</v>
      </c>
      <c r="C7" s="14">
        <v>-3.9098000000000001E-2</v>
      </c>
      <c r="D7" t="s">
        <v>291</v>
      </c>
      <c r="G7" s="5">
        <v>5</v>
      </c>
      <c r="H7" s="22">
        <v>1.4250000000000001E-3</v>
      </c>
      <c r="K7" t="s">
        <v>291</v>
      </c>
      <c r="L7" s="14">
        <v>3.7196E-2</v>
      </c>
      <c r="O7" t="s">
        <v>331</v>
      </c>
      <c r="P7" s="18">
        <f>P3-P5</f>
        <v>1.4494212121212102E-2</v>
      </c>
    </row>
    <row r="8" spans="1:16">
      <c r="A8" t="s">
        <v>309</v>
      </c>
      <c r="B8" t="s">
        <v>310</v>
      </c>
      <c r="C8" s="14">
        <v>-0.13849800000000001</v>
      </c>
      <c r="D8" t="s">
        <v>292</v>
      </c>
      <c r="G8" s="5">
        <v>6</v>
      </c>
      <c r="H8" s="22">
        <v>1.4250000000000001E-3</v>
      </c>
      <c r="K8" t="s">
        <v>292</v>
      </c>
      <c r="L8" s="14">
        <v>-5.3339999999999999E-2</v>
      </c>
      <c r="O8" t="s">
        <v>332</v>
      </c>
      <c r="P8" s="18">
        <f>P6-P5</f>
        <v>3.5815930735930701E-3</v>
      </c>
    </row>
    <row r="9" spans="1:16">
      <c r="A9" t="s">
        <v>309</v>
      </c>
      <c r="B9" t="s">
        <v>310</v>
      </c>
      <c r="C9" s="14">
        <v>-5.7744999999999998E-2</v>
      </c>
      <c r="D9" t="s">
        <v>293</v>
      </c>
      <c r="G9" s="5">
        <v>7</v>
      </c>
      <c r="H9" s="22">
        <v>1.4250000000000001E-3</v>
      </c>
      <c r="K9" t="s">
        <v>293</v>
      </c>
      <c r="L9" s="14">
        <v>-7.5859999999999999E-3</v>
      </c>
      <c r="O9" s="1" t="s">
        <v>340</v>
      </c>
      <c r="P9" s="1">
        <f>P13/P14</f>
        <v>0.61590044370641872</v>
      </c>
    </row>
    <row r="10" spans="1:16">
      <c r="A10" t="s">
        <v>309</v>
      </c>
      <c r="B10" t="s">
        <v>310</v>
      </c>
      <c r="C10" s="14">
        <v>-9.3384999999999996E-2</v>
      </c>
      <c r="D10" t="s">
        <v>294</v>
      </c>
      <c r="G10" s="5">
        <v>8</v>
      </c>
      <c r="H10" s="22">
        <v>1.4250000000000001E-3</v>
      </c>
      <c r="K10" t="s">
        <v>294</v>
      </c>
      <c r="L10" s="14">
        <v>-3.7990000000000003E-2</v>
      </c>
      <c r="P10">
        <f>P15/P16*P4</f>
        <v>0.61590044370641905</v>
      </c>
    </row>
    <row r="11" spans="1:16">
      <c r="A11" t="s">
        <v>309</v>
      </c>
      <c r="B11" t="s">
        <v>310</v>
      </c>
      <c r="C11" s="14">
        <v>-3.4334999999999997E-2</v>
      </c>
      <c r="D11" t="s">
        <v>295</v>
      </c>
      <c r="G11" s="5">
        <v>9</v>
      </c>
      <c r="H11" s="22">
        <v>1.4250000000000001E-3</v>
      </c>
      <c r="K11" t="s">
        <v>295</v>
      </c>
      <c r="L11" s="14">
        <v>-4.2279999999999998E-2</v>
      </c>
    </row>
    <row r="12" spans="1:16">
      <c r="A12" t="s">
        <v>309</v>
      </c>
      <c r="B12" t="s">
        <v>310</v>
      </c>
      <c r="C12" s="14">
        <v>-0.10222199999999999</v>
      </c>
      <c r="D12" t="s">
        <v>296</v>
      </c>
      <c r="G12" s="5">
        <v>10</v>
      </c>
      <c r="H12" s="22">
        <v>1.4250000000000001E-3</v>
      </c>
      <c r="K12" t="s">
        <v>296</v>
      </c>
      <c r="L12" s="14">
        <v>-1.7715000000000002E-2</v>
      </c>
    </row>
    <row r="13" spans="1:16">
      <c r="A13" t="s">
        <v>309</v>
      </c>
      <c r="B13" t="s">
        <v>310</v>
      </c>
      <c r="C13" s="14">
        <v>3.8365999999999997E-2</v>
      </c>
      <c r="D13" t="s">
        <v>297</v>
      </c>
      <c r="G13" s="5">
        <v>11</v>
      </c>
      <c r="H13" s="22">
        <v>1.4250000000000001E-3</v>
      </c>
      <c r="K13" t="s">
        <v>297</v>
      </c>
      <c r="L13" s="14">
        <v>2.9541999999999999E-2</v>
      </c>
      <c r="O13" s="2" t="s">
        <v>334</v>
      </c>
      <c r="P13" s="2">
        <f>_xlfn.COVARIANCE.S(C:C,L:L)</f>
        <v>3.3605373059786554E-3</v>
      </c>
    </row>
    <row r="14" spans="1:16">
      <c r="A14" t="s">
        <v>309</v>
      </c>
      <c r="B14" t="s">
        <v>310</v>
      </c>
      <c r="C14" s="14">
        <v>-2.2645999999999999E-2</v>
      </c>
      <c r="D14" t="s">
        <v>298</v>
      </c>
      <c r="G14" s="5">
        <v>12</v>
      </c>
      <c r="H14" s="22">
        <v>1.4250000000000001E-3</v>
      </c>
      <c r="K14" t="s">
        <v>298</v>
      </c>
      <c r="L14" s="14">
        <v>7.2986999999999996E-2</v>
      </c>
      <c r="O14" s="2" t="s">
        <v>335</v>
      </c>
      <c r="P14" s="2">
        <f>_xlfn.VAR.S(L:L)</f>
        <v>5.4562995372357988E-3</v>
      </c>
    </row>
    <row r="15" spans="1:16">
      <c r="A15" t="s">
        <v>309</v>
      </c>
      <c r="B15" t="s">
        <v>310</v>
      </c>
      <c r="C15" s="14">
        <v>0.11097600000000001</v>
      </c>
      <c r="D15" t="s">
        <v>299</v>
      </c>
      <c r="G15" s="5">
        <v>1</v>
      </c>
      <c r="H15" s="22">
        <v>1.4250000000000001E-3</v>
      </c>
      <c r="K15" t="s">
        <v>299</v>
      </c>
      <c r="L15" s="14">
        <v>6.1742999999999999E-2</v>
      </c>
      <c r="O15" s="2" t="s">
        <v>336</v>
      </c>
      <c r="P15" s="2">
        <f>CORREL(C:C,L:L)</f>
        <v>0.38223433608618806</v>
      </c>
    </row>
    <row r="16" spans="1:16">
      <c r="A16" t="s">
        <v>309</v>
      </c>
      <c r="B16" t="s">
        <v>310</v>
      </c>
      <c r="C16" s="14">
        <v>3.9516999999999997E-2</v>
      </c>
      <c r="D16" t="s">
        <v>300</v>
      </c>
      <c r="G16" s="5">
        <v>2</v>
      </c>
      <c r="H16" s="22">
        <v>1.4250000000000001E-3</v>
      </c>
      <c r="K16" t="s">
        <v>300</v>
      </c>
      <c r="L16" s="14">
        <v>5.2306999999999999E-2</v>
      </c>
      <c r="O16" s="2" t="s">
        <v>337</v>
      </c>
      <c r="P16" s="2">
        <f>_xlfn.STDEV.S(L:L)</f>
        <v>7.3866768828992374E-2</v>
      </c>
    </row>
    <row r="17" spans="1:15">
      <c r="A17" t="s">
        <v>309</v>
      </c>
      <c r="B17" t="s">
        <v>310</v>
      </c>
      <c r="C17" s="14">
        <v>-2.4287E-2</v>
      </c>
      <c r="D17" t="s">
        <v>301</v>
      </c>
      <c r="G17" s="5">
        <v>3</v>
      </c>
      <c r="H17" s="22">
        <v>1.4250000000000001E-3</v>
      </c>
      <c r="K17" t="s">
        <v>301</v>
      </c>
      <c r="L17" s="14">
        <v>3.7343000000000001E-2</v>
      </c>
      <c r="O17" s="2"/>
    </row>
    <row r="18" spans="1:15">
      <c r="A18" t="s">
        <v>309</v>
      </c>
      <c r="B18" t="s">
        <v>310</v>
      </c>
      <c r="C18" s="14">
        <v>-8.6580000000000004E-2</v>
      </c>
      <c r="D18" t="s">
        <v>302</v>
      </c>
      <c r="G18" s="5">
        <v>4</v>
      </c>
      <c r="H18" s="22">
        <v>1.4250000000000001E-3</v>
      </c>
      <c r="K18" t="s">
        <v>302</v>
      </c>
      <c r="L18" s="14">
        <v>-8.5490999999999998E-2</v>
      </c>
    </row>
    <row r="19" spans="1:15">
      <c r="A19" t="s">
        <v>309</v>
      </c>
      <c r="B19" t="s">
        <v>310</v>
      </c>
      <c r="C19" s="14">
        <v>-2.3696999999999999E-2</v>
      </c>
      <c r="D19" t="s">
        <v>303</v>
      </c>
      <c r="G19" s="5">
        <v>5</v>
      </c>
      <c r="H19" s="22">
        <v>1.4250000000000001E-3</v>
      </c>
      <c r="K19" t="s">
        <v>303</v>
      </c>
      <c r="L19" s="14">
        <v>-2.5170999999999999E-2</v>
      </c>
    </row>
    <row r="20" spans="1:15">
      <c r="A20" t="s">
        <v>309</v>
      </c>
      <c r="B20" t="s">
        <v>310</v>
      </c>
      <c r="C20" s="14">
        <v>-9.3447000000000002E-2</v>
      </c>
      <c r="D20" t="s">
        <v>151</v>
      </c>
      <c r="G20" s="5">
        <v>6</v>
      </c>
      <c r="H20" s="22">
        <v>1.4250000000000001E-3</v>
      </c>
      <c r="K20" t="s">
        <v>151</v>
      </c>
      <c r="L20" s="14">
        <v>-9.6587000000000006E-2</v>
      </c>
    </row>
    <row r="21" spans="1:15">
      <c r="A21" t="s">
        <v>309</v>
      </c>
      <c r="B21" t="s">
        <v>310</v>
      </c>
      <c r="C21" s="14">
        <v>-8.2767999999999994E-2</v>
      </c>
      <c r="D21" t="s">
        <v>152</v>
      </c>
      <c r="G21" s="5">
        <v>7</v>
      </c>
      <c r="H21" s="22">
        <v>1.4250000000000001E-3</v>
      </c>
      <c r="K21" t="s">
        <v>152</v>
      </c>
      <c r="L21" s="14">
        <v>-9.1059999999999995E-3</v>
      </c>
    </row>
    <row r="22" spans="1:15">
      <c r="A22" t="s">
        <v>309</v>
      </c>
      <c r="B22" t="s">
        <v>310</v>
      </c>
      <c r="C22" s="14">
        <v>-3.9940999999999997E-2</v>
      </c>
      <c r="D22" t="s">
        <v>153</v>
      </c>
      <c r="G22" s="5">
        <v>8</v>
      </c>
      <c r="H22" s="22">
        <v>1.4250000000000001E-3</v>
      </c>
      <c r="K22" t="s">
        <v>153</v>
      </c>
      <c r="L22" s="14">
        <v>-3.1975000000000003E-2</v>
      </c>
    </row>
    <row r="23" spans="1:15">
      <c r="A23" t="s">
        <v>309</v>
      </c>
      <c r="B23" t="s">
        <v>310</v>
      </c>
      <c r="C23" s="14">
        <v>9.7072000000000006E-2</v>
      </c>
      <c r="D23" t="s">
        <v>154</v>
      </c>
      <c r="G23" s="5">
        <v>9</v>
      </c>
      <c r="H23" s="22">
        <v>1.4250000000000001E-3</v>
      </c>
      <c r="K23" t="s">
        <v>154</v>
      </c>
      <c r="L23" s="14">
        <v>4.1659000000000002E-2</v>
      </c>
    </row>
    <row r="24" spans="1:15">
      <c r="A24" t="s">
        <v>309</v>
      </c>
      <c r="B24" t="s">
        <v>310</v>
      </c>
      <c r="C24" s="14">
        <v>-4.0730000000000002E-2</v>
      </c>
      <c r="D24" t="s">
        <v>155</v>
      </c>
      <c r="G24" s="5">
        <v>10</v>
      </c>
      <c r="H24" s="22">
        <v>1.4250000000000001E-3</v>
      </c>
      <c r="K24" t="s">
        <v>155</v>
      </c>
      <c r="L24" s="14">
        <v>-5.432E-2</v>
      </c>
    </row>
    <row r="25" spans="1:15">
      <c r="A25" t="s">
        <v>309</v>
      </c>
      <c r="B25" t="s">
        <v>310</v>
      </c>
      <c r="C25" s="14">
        <v>4.8315999999999998E-2</v>
      </c>
      <c r="D25" t="s">
        <v>156</v>
      </c>
      <c r="G25" s="5">
        <v>11</v>
      </c>
      <c r="H25" s="22">
        <v>1.4250000000000001E-3</v>
      </c>
      <c r="K25" t="s">
        <v>156</v>
      </c>
      <c r="L25" s="14">
        <v>1.5838000000000001E-2</v>
      </c>
    </row>
    <row r="26" spans="1:15">
      <c r="A26" t="s">
        <v>309</v>
      </c>
      <c r="B26" t="s">
        <v>310</v>
      </c>
      <c r="C26" s="14">
        <v>-0.121508</v>
      </c>
      <c r="D26" t="s">
        <v>157</v>
      </c>
      <c r="G26" s="5">
        <v>12</v>
      </c>
      <c r="H26" s="22">
        <v>1.4250000000000001E-3</v>
      </c>
      <c r="K26" t="s">
        <v>157</v>
      </c>
      <c r="L26" s="14">
        <v>-5.4959000000000001E-2</v>
      </c>
    </row>
    <row r="27" spans="1:15">
      <c r="A27" t="s">
        <v>309</v>
      </c>
      <c r="B27" t="s">
        <v>310</v>
      </c>
      <c r="C27" s="14">
        <v>-8.9029999999999998E-2</v>
      </c>
      <c r="D27" t="s">
        <v>158</v>
      </c>
      <c r="G27" s="5">
        <v>1</v>
      </c>
      <c r="H27" s="22">
        <v>1.4250000000000001E-3</v>
      </c>
      <c r="K27" t="s">
        <v>158</v>
      </c>
      <c r="L27" s="14">
        <v>-5.9431999999999999E-2</v>
      </c>
    </row>
    <row r="28" spans="1:15">
      <c r="A28" t="s">
        <v>309</v>
      </c>
      <c r="B28" t="s">
        <v>310</v>
      </c>
      <c r="C28" s="14">
        <v>8.3769999999999997E-2</v>
      </c>
      <c r="D28" t="s">
        <v>159</v>
      </c>
      <c r="G28" s="5">
        <v>2</v>
      </c>
      <c r="H28" s="22">
        <v>1.4250000000000001E-3</v>
      </c>
      <c r="K28" t="s">
        <v>159</v>
      </c>
      <c r="L28" s="14">
        <v>9.3020000000000005E-2</v>
      </c>
    </row>
    <row r="29" spans="1:15">
      <c r="A29" t="s">
        <v>309</v>
      </c>
      <c r="B29" t="s">
        <v>310</v>
      </c>
      <c r="C29" s="14">
        <v>-0.141707</v>
      </c>
      <c r="D29" t="s">
        <v>160</v>
      </c>
      <c r="G29" s="5">
        <v>3</v>
      </c>
      <c r="H29" s="22">
        <v>1.4250000000000001E-3</v>
      </c>
      <c r="K29" t="s">
        <v>160</v>
      </c>
      <c r="L29" s="14">
        <v>-9.6031000000000005E-2</v>
      </c>
    </row>
    <row r="30" spans="1:15">
      <c r="A30" t="s">
        <v>309</v>
      </c>
      <c r="B30" t="s">
        <v>310</v>
      </c>
      <c r="C30" s="14">
        <v>0.16135099999999999</v>
      </c>
      <c r="D30" t="s">
        <v>161</v>
      </c>
      <c r="G30" s="5">
        <v>4</v>
      </c>
      <c r="H30" s="22">
        <v>1.4250000000000001E-3</v>
      </c>
      <c r="K30" t="s">
        <v>161</v>
      </c>
      <c r="L30" s="14">
        <v>-1.8828000000000001E-2</v>
      </c>
    </row>
    <row r="31" spans="1:15">
      <c r="A31" t="s">
        <v>309</v>
      </c>
      <c r="B31" t="s">
        <v>310</v>
      </c>
      <c r="C31" s="14">
        <v>-0.114701</v>
      </c>
      <c r="D31" t="s">
        <v>162</v>
      </c>
      <c r="G31" s="5">
        <v>5</v>
      </c>
      <c r="H31" s="22">
        <v>1.4250000000000001E-3</v>
      </c>
      <c r="K31" t="s">
        <v>162</v>
      </c>
      <c r="L31" s="14">
        <v>-8.0681000000000003E-2</v>
      </c>
    </row>
    <row r="32" spans="1:15">
      <c r="A32" t="s">
        <v>309</v>
      </c>
      <c r="B32" t="s">
        <v>310</v>
      </c>
      <c r="C32" s="14">
        <v>5.2920000000000002E-2</v>
      </c>
      <c r="D32" t="s">
        <v>163</v>
      </c>
      <c r="G32" s="5">
        <v>6</v>
      </c>
      <c r="H32" s="22">
        <v>1.4250000000000001E-3</v>
      </c>
      <c r="K32" t="s">
        <v>163</v>
      </c>
      <c r="L32" s="14">
        <v>3.0293E-2</v>
      </c>
    </row>
    <row r="33" spans="1:12">
      <c r="A33" t="s">
        <v>309</v>
      </c>
      <c r="B33" t="s">
        <v>310</v>
      </c>
      <c r="C33" s="14">
        <v>-3.3509999999999998E-2</v>
      </c>
      <c r="D33" t="s">
        <v>164</v>
      </c>
      <c r="G33" s="5">
        <v>7</v>
      </c>
      <c r="H33" s="22">
        <v>1.4250000000000001E-3</v>
      </c>
      <c r="K33" t="s">
        <v>164</v>
      </c>
      <c r="L33" s="14">
        <v>6.4089999999999998E-3</v>
      </c>
    </row>
    <row r="34" spans="1:12">
      <c r="A34" t="s">
        <v>309</v>
      </c>
      <c r="B34" t="s">
        <v>310</v>
      </c>
      <c r="C34" s="14">
        <v>0.220803</v>
      </c>
      <c r="D34" t="s">
        <v>165</v>
      </c>
      <c r="G34" s="5">
        <v>8</v>
      </c>
      <c r="H34" s="22">
        <v>1.4250000000000001E-3</v>
      </c>
      <c r="K34" t="s">
        <v>165</v>
      </c>
      <c r="L34" s="14">
        <v>8.2573999999999995E-2</v>
      </c>
    </row>
    <row r="35" spans="1:12">
      <c r="A35" t="s">
        <v>309</v>
      </c>
      <c r="B35" t="s">
        <v>310</v>
      </c>
      <c r="C35" s="14">
        <v>-1.9432000000000001E-2</v>
      </c>
      <c r="D35" t="s">
        <v>166</v>
      </c>
      <c r="G35" s="5">
        <v>9</v>
      </c>
      <c r="H35" s="22">
        <v>1.4250000000000001E-3</v>
      </c>
      <c r="K35" t="s">
        <v>166</v>
      </c>
      <c r="L35" s="14">
        <v>-5.4650000000000002E-3</v>
      </c>
    </row>
    <row r="36" spans="1:12">
      <c r="A36" t="s">
        <v>309</v>
      </c>
      <c r="B36" t="s">
        <v>310</v>
      </c>
      <c r="C36" s="14">
        <v>-5.1829E-2</v>
      </c>
      <c r="D36" t="s">
        <v>167</v>
      </c>
      <c r="G36" s="5">
        <v>10</v>
      </c>
      <c r="H36" s="22">
        <v>1.4250000000000001E-3</v>
      </c>
      <c r="K36" t="s">
        <v>167</v>
      </c>
      <c r="L36" s="14">
        <v>-5.5215E-2</v>
      </c>
    </row>
    <row r="37" spans="1:12">
      <c r="A37" t="s">
        <v>309</v>
      </c>
      <c r="B37" t="s">
        <v>310</v>
      </c>
      <c r="C37" s="14">
        <v>-6.4310000000000001E-3</v>
      </c>
      <c r="D37" t="s">
        <v>168</v>
      </c>
      <c r="G37" s="5">
        <v>11</v>
      </c>
      <c r="H37" s="22">
        <v>1.4250000000000001E-3</v>
      </c>
      <c r="K37" t="s">
        <v>168</v>
      </c>
      <c r="L37" s="14">
        <v>4.359E-3</v>
      </c>
    </row>
    <row r="38" spans="1:12">
      <c r="A38" t="s">
        <v>309</v>
      </c>
      <c r="B38" t="s">
        <v>310</v>
      </c>
      <c r="C38" s="14">
        <v>1.4563E-2</v>
      </c>
      <c r="D38" t="s">
        <v>169</v>
      </c>
      <c r="G38" s="5">
        <v>12</v>
      </c>
      <c r="H38" s="22">
        <v>1.4250000000000001E-3</v>
      </c>
      <c r="K38" t="s">
        <v>169</v>
      </c>
      <c r="L38" s="14">
        <v>6.0388999999999998E-2</v>
      </c>
    </row>
    <row r="39" spans="1:12">
      <c r="A39" t="s">
        <v>309</v>
      </c>
      <c r="B39" t="s">
        <v>310</v>
      </c>
      <c r="C39" s="14">
        <v>0.15948999999999999</v>
      </c>
      <c r="D39" t="s">
        <v>170</v>
      </c>
      <c r="G39" s="5">
        <v>1</v>
      </c>
      <c r="H39" s="22">
        <v>1.4250000000000001E-3</v>
      </c>
      <c r="K39" t="s">
        <v>170</v>
      </c>
      <c r="L39" s="14">
        <v>8.7524000000000005E-2</v>
      </c>
    </row>
    <row r="40" spans="1:12">
      <c r="A40" t="s">
        <v>309</v>
      </c>
      <c r="B40" t="s">
        <v>310</v>
      </c>
      <c r="C40" s="14">
        <v>-5.7771999999999997E-2</v>
      </c>
      <c r="D40" t="s">
        <v>171</v>
      </c>
      <c r="G40" s="5">
        <v>2</v>
      </c>
      <c r="H40" s="22">
        <v>1.4250000000000001E-3</v>
      </c>
      <c r="K40" t="s">
        <v>171</v>
      </c>
      <c r="L40" s="14">
        <v>3.7533999999999998E-2</v>
      </c>
    </row>
    <row r="41" spans="1:12">
      <c r="A41" t="s">
        <v>309</v>
      </c>
      <c r="B41" t="s">
        <v>310</v>
      </c>
      <c r="C41" s="14">
        <v>0.11970799999999999</v>
      </c>
      <c r="D41" t="s">
        <v>172</v>
      </c>
      <c r="G41" s="5">
        <v>3</v>
      </c>
      <c r="H41" s="22">
        <v>1.4250000000000001E-3</v>
      </c>
      <c r="K41" t="s">
        <v>172</v>
      </c>
      <c r="L41" s="14">
        <v>1.3270000000000001E-3</v>
      </c>
    </row>
    <row r="42" spans="1:12">
      <c r="A42" t="s">
        <v>309</v>
      </c>
      <c r="B42" t="s">
        <v>310</v>
      </c>
      <c r="C42" s="14">
        <v>0.90743200000000002</v>
      </c>
      <c r="D42" t="s">
        <v>175</v>
      </c>
      <c r="G42" s="5">
        <v>6</v>
      </c>
      <c r="H42" s="22">
        <v>1.4250000000000001E-3</v>
      </c>
      <c r="K42" t="s">
        <v>175</v>
      </c>
      <c r="L42" s="14">
        <v>2.9333999999999999E-2</v>
      </c>
    </row>
    <row r="43" spans="1:12">
      <c r="A43" t="s">
        <v>309</v>
      </c>
      <c r="B43" t="s">
        <v>310</v>
      </c>
      <c r="C43" s="14">
        <v>0.20718200000000001</v>
      </c>
      <c r="D43" t="s">
        <v>176</v>
      </c>
      <c r="G43" s="5">
        <v>7</v>
      </c>
      <c r="H43" s="22">
        <v>1.4250000000000001E-3</v>
      </c>
      <c r="K43" t="s">
        <v>176</v>
      </c>
      <c r="L43" s="14">
        <v>-5.6183999999999998E-2</v>
      </c>
    </row>
    <row r="44" spans="1:12">
      <c r="A44" t="s">
        <v>309</v>
      </c>
      <c r="B44" t="s">
        <v>310</v>
      </c>
      <c r="C44" s="14">
        <v>4.0446000000000003E-2</v>
      </c>
      <c r="D44" t="s">
        <v>177</v>
      </c>
      <c r="G44" s="5">
        <v>8</v>
      </c>
      <c r="H44" s="22">
        <v>1.4250000000000001E-3</v>
      </c>
      <c r="K44" t="s">
        <v>177</v>
      </c>
      <c r="L44" s="14">
        <v>2.605E-2</v>
      </c>
    </row>
    <row r="45" spans="1:12">
      <c r="A45" t="s">
        <v>309</v>
      </c>
      <c r="B45" t="s">
        <v>310</v>
      </c>
      <c r="C45" s="14">
        <v>0.16225899999999999</v>
      </c>
      <c r="D45" t="s">
        <v>178</v>
      </c>
      <c r="G45" s="5">
        <v>9</v>
      </c>
      <c r="H45" s="22">
        <v>1.4250000000000001E-3</v>
      </c>
      <c r="K45" t="s">
        <v>178</v>
      </c>
      <c r="L45" s="14">
        <v>5.8585999999999999E-2</v>
      </c>
    </row>
    <row r="46" spans="1:12">
      <c r="A46" t="s">
        <v>309</v>
      </c>
      <c r="B46" t="s">
        <v>310</v>
      </c>
      <c r="C46" s="14">
        <v>0.30442799999999998</v>
      </c>
      <c r="D46" t="s">
        <v>179</v>
      </c>
      <c r="G46" s="5">
        <v>10</v>
      </c>
      <c r="H46" s="22">
        <v>2.0270000000000002E-3</v>
      </c>
      <c r="K46" t="s">
        <v>179</v>
      </c>
      <c r="L46" s="14">
        <v>4.0182000000000002E-2</v>
      </c>
    </row>
    <row r="47" spans="1:12">
      <c r="A47" t="s">
        <v>309</v>
      </c>
      <c r="B47" t="s">
        <v>310</v>
      </c>
      <c r="C47" s="14">
        <v>-7.3550000000000004E-2</v>
      </c>
      <c r="D47" t="s">
        <v>180</v>
      </c>
      <c r="G47" s="5">
        <v>11</v>
      </c>
      <c r="H47" s="22">
        <v>2.2889999999999998E-3</v>
      </c>
      <c r="K47" t="s">
        <v>180</v>
      </c>
      <c r="L47" s="14">
        <v>0.143044</v>
      </c>
    </row>
    <row r="48" spans="1:12">
      <c r="A48" t="s">
        <v>309</v>
      </c>
      <c r="B48" t="s">
        <v>310</v>
      </c>
      <c r="C48" s="14">
        <v>-0.113995</v>
      </c>
      <c r="D48" t="s">
        <v>181</v>
      </c>
      <c r="G48" s="5">
        <v>12</v>
      </c>
      <c r="H48" s="22">
        <v>2.3400000000000001E-3</v>
      </c>
      <c r="K48" t="s">
        <v>181</v>
      </c>
      <c r="L48" s="14">
        <v>0.27287099999999997</v>
      </c>
    </row>
    <row r="49" spans="1:12">
      <c r="A49" t="s">
        <v>309</v>
      </c>
      <c r="B49" t="s">
        <v>310</v>
      </c>
      <c r="C49" s="14">
        <v>0.15967799999999999</v>
      </c>
      <c r="D49" t="s">
        <v>182</v>
      </c>
      <c r="G49" s="5">
        <v>1</v>
      </c>
      <c r="H49" s="22">
        <v>2.3400000000000001E-3</v>
      </c>
      <c r="K49" t="s">
        <v>182</v>
      </c>
      <c r="L49" s="14">
        <v>6.1859999999999998E-2</v>
      </c>
    </row>
    <row r="50" spans="1:12">
      <c r="A50" t="s">
        <v>309</v>
      </c>
      <c r="B50" t="s">
        <v>310</v>
      </c>
      <c r="C50" s="14">
        <v>0.15354100000000001</v>
      </c>
      <c r="D50" t="s">
        <v>183</v>
      </c>
      <c r="G50" s="5">
        <v>2</v>
      </c>
      <c r="H50" s="22">
        <v>2.3739999999999998E-3</v>
      </c>
      <c r="K50" t="s">
        <v>183</v>
      </c>
      <c r="L50" s="14">
        <v>3.5836E-2</v>
      </c>
    </row>
    <row r="51" spans="1:12">
      <c r="A51" t="s">
        <v>309</v>
      </c>
      <c r="B51" t="s">
        <v>310</v>
      </c>
      <c r="C51" s="14">
        <v>0.138686</v>
      </c>
      <c r="D51" t="s">
        <v>184</v>
      </c>
      <c r="G51" s="5">
        <v>3</v>
      </c>
      <c r="H51" s="22">
        <v>2.3640000000000002E-3</v>
      </c>
      <c r="K51" t="s">
        <v>184</v>
      </c>
      <c r="L51" s="14">
        <v>0.108929</v>
      </c>
    </row>
    <row r="52" spans="1:12">
      <c r="A52" t="s">
        <v>309</v>
      </c>
      <c r="B52" t="s">
        <v>310</v>
      </c>
      <c r="C52" s="14">
        <v>0.28808400000000001</v>
      </c>
      <c r="D52" t="s">
        <v>185</v>
      </c>
      <c r="G52" s="5">
        <v>4</v>
      </c>
      <c r="H52" s="22">
        <v>2.4269999999999999E-3</v>
      </c>
      <c r="K52" t="s">
        <v>185</v>
      </c>
      <c r="L52" s="14">
        <v>0.19820099999999999</v>
      </c>
    </row>
    <row r="53" spans="1:12">
      <c r="A53" t="s">
        <v>309</v>
      </c>
      <c r="B53" t="s">
        <v>310</v>
      </c>
      <c r="C53" s="14">
        <v>0.25439099999999998</v>
      </c>
      <c r="D53" t="s">
        <v>186</v>
      </c>
      <c r="G53" s="5">
        <v>5</v>
      </c>
      <c r="H53" s="22">
        <v>2.4870000000000001E-3</v>
      </c>
      <c r="K53" t="s">
        <v>186</v>
      </c>
      <c r="L53" s="14">
        <v>6.9196999999999995E-2</v>
      </c>
    </row>
    <row r="54" spans="1:12">
      <c r="A54" t="s">
        <v>309</v>
      </c>
      <c r="B54" t="s">
        <v>310</v>
      </c>
      <c r="C54" s="14">
        <v>-9.2648999999999995E-2</v>
      </c>
      <c r="D54" t="s">
        <v>187</v>
      </c>
      <c r="G54" s="5">
        <v>6</v>
      </c>
      <c r="H54" s="22">
        <v>2.5509999999999999E-3</v>
      </c>
      <c r="K54" t="s">
        <v>187</v>
      </c>
      <c r="L54" s="14">
        <v>-6.7068000000000003E-2</v>
      </c>
    </row>
    <row r="55" spans="1:12">
      <c r="A55" t="s">
        <v>309</v>
      </c>
      <c r="B55" t="s">
        <v>310</v>
      </c>
      <c r="C55" s="14">
        <v>0.16383700000000001</v>
      </c>
      <c r="D55" t="s">
        <v>188</v>
      </c>
      <c r="G55" s="5">
        <v>7</v>
      </c>
      <c r="H55" s="22">
        <v>2.6199999999999999E-3</v>
      </c>
      <c r="K55" t="s">
        <v>188</v>
      </c>
      <c r="L55" s="14">
        <v>0.16997000000000001</v>
      </c>
    </row>
    <row r="56" spans="1:12">
      <c r="A56" t="s">
        <v>309</v>
      </c>
      <c r="B56" t="s">
        <v>310</v>
      </c>
      <c r="C56" s="14">
        <v>0.14311099999999999</v>
      </c>
      <c r="D56" t="s">
        <v>189</v>
      </c>
      <c r="G56" s="5">
        <v>8</v>
      </c>
      <c r="H56" s="22">
        <v>2.6819999999999999E-3</v>
      </c>
      <c r="K56" t="s">
        <v>189</v>
      </c>
      <c r="L56" s="14">
        <v>0.17180999999999999</v>
      </c>
    </row>
    <row r="57" spans="1:12">
      <c r="A57" t="s">
        <v>309</v>
      </c>
      <c r="B57" t="s">
        <v>310</v>
      </c>
      <c r="C57" s="14">
        <v>-8.1453999999999999E-2</v>
      </c>
      <c r="D57" t="s">
        <v>190</v>
      </c>
      <c r="G57" s="5">
        <v>9</v>
      </c>
      <c r="H57" s="22">
        <v>2.934E-3</v>
      </c>
      <c r="K57" t="s">
        <v>190</v>
      </c>
      <c r="L57" s="14">
        <v>6.4118999999999995E-2</v>
      </c>
    </row>
    <row r="58" spans="1:12">
      <c r="A58" t="s">
        <v>309</v>
      </c>
      <c r="B58" t="s">
        <v>310</v>
      </c>
      <c r="C58" s="14">
        <v>-7.3650999999999994E-2</v>
      </c>
      <c r="D58" t="s">
        <v>191</v>
      </c>
      <c r="G58" s="5">
        <v>10</v>
      </c>
      <c r="H58" s="22">
        <v>3.2499999999999999E-3</v>
      </c>
      <c r="K58" t="s">
        <v>191</v>
      </c>
      <c r="L58" s="14">
        <v>7.5592000000000006E-2</v>
      </c>
    </row>
    <row r="59" spans="1:12">
      <c r="A59" t="s">
        <v>309</v>
      </c>
      <c r="B59" t="s">
        <v>310</v>
      </c>
      <c r="C59" s="14">
        <v>0.17135</v>
      </c>
      <c r="D59" t="s">
        <v>192</v>
      </c>
      <c r="G59" s="5">
        <v>11</v>
      </c>
      <c r="H59" s="22">
        <v>3.545E-3</v>
      </c>
      <c r="K59" t="s">
        <v>192</v>
      </c>
      <c r="L59" s="14">
        <v>-0.15411</v>
      </c>
    </row>
    <row r="60" spans="1:12">
      <c r="A60" t="s">
        <v>309</v>
      </c>
      <c r="B60" t="s">
        <v>310</v>
      </c>
      <c r="C60" s="14">
        <v>0.15740199999999999</v>
      </c>
      <c r="D60" t="s">
        <v>193</v>
      </c>
      <c r="G60" s="5">
        <v>12</v>
      </c>
      <c r="H60" s="22">
        <v>3.643E-3</v>
      </c>
      <c r="K60" t="s">
        <v>193</v>
      </c>
      <c r="L60" s="14">
        <v>7.8575000000000006E-2</v>
      </c>
    </row>
    <row r="61" spans="1:12">
      <c r="A61" t="s">
        <v>309</v>
      </c>
      <c r="B61" t="s">
        <v>310</v>
      </c>
      <c r="C61" s="14">
        <v>-2.7469E-2</v>
      </c>
      <c r="D61" t="s">
        <v>194</v>
      </c>
      <c r="G61" s="5">
        <v>1</v>
      </c>
      <c r="H61" s="22">
        <v>3.7309999999999999E-3</v>
      </c>
      <c r="K61" t="s">
        <v>194</v>
      </c>
      <c r="L61" s="14">
        <v>-0.16816300000000001</v>
      </c>
    </row>
    <row r="62" spans="1:12">
      <c r="A62" t="s">
        <v>309</v>
      </c>
      <c r="B62" t="s">
        <v>310</v>
      </c>
      <c r="C62" s="14">
        <v>0.115578</v>
      </c>
      <c r="D62" t="s">
        <v>195</v>
      </c>
      <c r="G62" s="5">
        <v>2</v>
      </c>
      <c r="H62" s="22">
        <v>3.7529999999999998E-3</v>
      </c>
      <c r="K62" t="s">
        <v>195</v>
      </c>
      <c r="L62" s="14">
        <v>-7.7390000000000002E-3</v>
      </c>
    </row>
    <row r="63" spans="1:12">
      <c r="A63" t="s">
        <v>309</v>
      </c>
      <c r="B63" t="s">
        <v>310</v>
      </c>
      <c r="C63" s="14">
        <v>-9.9099000000000007E-2</v>
      </c>
      <c r="D63" t="s">
        <v>196</v>
      </c>
      <c r="G63" s="5">
        <v>3</v>
      </c>
      <c r="H63" s="22">
        <v>3.751E-3</v>
      </c>
      <c r="K63" t="s">
        <v>196</v>
      </c>
      <c r="L63" s="14">
        <v>-0.20324700000000001</v>
      </c>
    </row>
    <row r="64" spans="1:12">
      <c r="A64" t="s">
        <v>309</v>
      </c>
      <c r="B64" t="s">
        <v>310</v>
      </c>
      <c r="C64" s="14">
        <v>-0.135517</v>
      </c>
      <c r="D64" t="s">
        <v>197</v>
      </c>
      <c r="G64" s="5">
        <v>4</v>
      </c>
      <c r="H64" s="22">
        <v>3.7450000000000001E-3</v>
      </c>
      <c r="K64" t="s">
        <v>197</v>
      </c>
      <c r="L64" s="14">
        <v>6.4270999999999995E-2</v>
      </c>
    </row>
    <row r="65" spans="1:12">
      <c r="A65" t="s">
        <v>309</v>
      </c>
      <c r="B65" t="s">
        <v>310</v>
      </c>
      <c r="C65" s="14">
        <v>0.118269</v>
      </c>
      <c r="D65" t="s">
        <v>198</v>
      </c>
      <c r="G65" s="5">
        <v>5</v>
      </c>
      <c r="H65" s="22">
        <v>3.7429999999999998E-3</v>
      </c>
      <c r="K65" t="s">
        <v>198</v>
      </c>
      <c r="L65" s="14">
        <v>-6.8304000000000004E-2</v>
      </c>
    </row>
    <row r="66" spans="1:12">
      <c r="A66" t="s">
        <v>309</v>
      </c>
      <c r="B66" t="s">
        <v>310</v>
      </c>
      <c r="C66" s="14">
        <v>-0.123774</v>
      </c>
      <c r="D66" t="s">
        <v>199</v>
      </c>
      <c r="G66" s="5">
        <v>6</v>
      </c>
      <c r="H66" s="22">
        <v>3.7320000000000001E-3</v>
      </c>
      <c r="K66" t="s">
        <v>199</v>
      </c>
      <c r="L66" s="14">
        <v>-0.19997200000000001</v>
      </c>
    </row>
    <row r="67" spans="1:12">
      <c r="A67" t="s">
        <v>309</v>
      </c>
      <c r="B67" t="s">
        <v>310</v>
      </c>
      <c r="C67" s="14">
        <v>-4.0590000000000001E-3</v>
      </c>
      <c r="D67" t="s">
        <v>200</v>
      </c>
      <c r="G67" s="5">
        <v>7</v>
      </c>
      <c r="H67" s="22">
        <v>3.6819999999999999E-3</v>
      </c>
      <c r="K67" t="s">
        <v>200</v>
      </c>
      <c r="L67" s="14">
        <v>1.6171999999999999E-2</v>
      </c>
    </row>
    <row r="68" spans="1:12">
      <c r="A68" t="s">
        <v>309</v>
      </c>
      <c r="B68" t="s">
        <v>310</v>
      </c>
      <c r="C68" s="14">
        <v>-0.15635399999999999</v>
      </c>
      <c r="D68" t="s">
        <v>201</v>
      </c>
      <c r="G68" s="5">
        <v>8</v>
      </c>
      <c r="H68" s="22">
        <v>3.604E-3</v>
      </c>
      <c r="K68" t="s">
        <v>201</v>
      </c>
      <c r="L68" s="14">
        <v>-0.137295</v>
      </c>
    </row>
    <row r="69" spans="1:12">
      <c r="A69" t="s">
        <v>309</v>
      </c>
      <c r="B69" t="s">
        <v>310</v>
      </c>
      <c r="C69" s="14">
        <v>0.11155</v>
      </c>
      <c r="D69" t="s">
        <v>202</v>
      </c>
      <c r="G69" s="5">
        <v>9</v>
      </c>
      <c r="H69" s="22">
        <v>3.591E-3</v>
      </c>
      <c r="K69" t="s">
        <v>202</v>
      </c>
      <c r="L69" s="14">
        <v>-4.1577999999999997E-2</v>
      </c>
    </row>
    <row r="70" spans="1:12">
      <c r="A70" t="s">
        <v>309</v>
      </c>
      <c r="B70" t="s">
        <v>310</v>
      </c>
      <c r="C70" s="14">
        <v>-9.9169999999999994E-2</v>
      </c>
      <c r="D70" t="s">
        <v>203</v>
      </c>
      <c r="G70" s="5">
        <v>10</v>
      </c>
      <c r="H70" s="22">
        <v>3.522E-3</v>
      </c>
      <c r="K70" t="s">
        <v>203</v>
      </c>
      <c r="L70" s="14">
        <v>-0.24996399999999999</v>
      </c>
    </row>
    <row r="71" spans="1:12">
      <c r="A71" t="s">
        <v>309</v>
      </c>
      <c r="B71" t="s">
        <v>310</v>
      </c>
      <c r="C71" s="14">
        <v>0.123684</v>
      </c>
      <c r="D71" t="s">
        <v>204</v>
      </c>
      <c r="G71" s="5">
        <v>11</v>
      </c>
      <c r="H71" s="22">
        <v>3.0630000000000002E-3</v>
      </c>
      <c r="K71" t="s">
        <v>204</v>
      </c>
      <c r="L71" s="14">
        <v>8.3465999999999999E-2</v>
      </c>
    </row>
    <row r="72" spans="1:12">
      <c r="A72" t="s">
        <v>309</v>
      </c>
      <c r="B72" t="s">
        <v>310</v>
      </c>
      <c r="C72" s="14">
        <v>0.115144</v>
      </c>
      <c r="D72" t="s">
        <v>205</v>
      </c>
      <c r="G72" s="5">
        <v>12</v>
      </c>
      <c r="H72" s="22">
        <v>1.908E-3</v>
      </c>
      <c r="K72" t="s">
        <v>205</v>
      </c>
      <c r="L72" s="14">
        <v>-2.7085999999999999E-2</v>
      </c>
    </row>
    <row r="73" spans="1:12">
      <c r="A73" t="s">
        <v>309</v>
      </c>
      <c r="B73" t="s">
        <v>310</v>
      </c>
      <c r="C73" s="14">
        <v>-5.5302999999999998E-2</v>
      </c>
      <c r="D73" t="s">
        <v>206</v>
      </c>
      <c r="G73" s="5">
        <v>1</v>
      </c>
      <c r="H73" s="22">
        <v>1.256E-3</v>
      </c>
      <c r="K73" t="s">
        <v>206</v>
      </c>
      <c r="L73" s="14">
        <v>9.4737000000000002E-2</v>
      </c>
    </row>
    <row r="74" spans="1:12">
      <c r="A74" t="s">
        <v>309</v>
      </c>
      <c r="B74" t="s">
        <v>310</v>
      </c>
      <c r="C74" s="14">
        <v>-3.2233999999999999E-2</v>
      </c>
      <c r="D74" t="s">
        <v>207</v>
      </c>
      <c r="G74" s="5">
        <v>2</v>
      </c>
      <c r="H74" s="22">
        <v>1.088E-3</v>
      </c>
      <c r="K74" t="s">
        <v>207</v>
      </c>
      <c r="L74" s="14">
        <v>4.7185999999999999E-2</v>
      </c>
    </row>
    <row r="75" spans="1:12">
      <c r="A75" t="s">
        <v>309</v>
      </c>
      <c r="B75" t="s">
        <v>310</v>
      </c>
      <c r="C75" s="14">
        <v>3.2925000000000003E-2</v>
      </c>
      <c r="D75" t="s">
        <v>208</v>
      </c>
      <c r="G75" s="5">
        <v>3</v>
      </c>
      <c r="H75" s="22">
        <v>1.041E-3</v>
      </c>
      <c r="K75" t="s">
        <v>208</v>
      </c>
      <c r="L75" s="14">
        <v>0.140901</v>
      </c>
    </row>
    <row r="76" spans="1:12">
      <c r="A76" t="s">
        <v>309</v>
      </c>
      <c r="B76" t="s">
        <v>310</v>
      </c>
      <c r="C76" s="14">
        <v>0.130467</v>
      </c>
      <c r="D76" t="s">
        <v>209</v>
      </c>
      <c r="G76" s="5">
        <v>4</v>
      </c>
      <c r="H76" s="22">
        <v>1.013E-3</v>
      </c>
      <c r="K76" t="s">
        <v>209</v>
      </c>
      <c r="L76" s="14">
        <v>4.5102999999999997E-2</v>
      </c>
    </row>
    <row r="77" spans="1:12">
      <c r="A77" t="s">
        <v>309</v>
      </c>
      <c r="B77" t="s">
        <v>310</v>
      </c>
      <c r="C77" s="14">
        <v>1.9344E-2</v>
      </c>
      <c r="D77" t="s">
        <v>210</v>
      </c>
      <c r="G77" s="5">
        <v>5</v>
      </c>
      <c r="H77" s="22">
        <v>1.01E-3</v>
      </c>
      <c r="K77" t="s">
        <v>210</v>
      </c>
      <c r="L77" s="14">
        <v>6.3547999999999993E-2</v>
      </c>
    </row>
    <row r="78" spans="1:12">
      <c r="A78" t="s">
        <v>309</v>
      </c>
      <c r="B78" t="s">
        <v>310</v>
      </c>
      <c r="C78" s="14">
        <v>0.146671</v>
      </c>
      <c r="D78" t="s">
        <v>211</v>
      </c>
      <c r="G78" s="5">
        <v>6</v>
      </c>
      <c r="H78" s="22">
        <v>1.0430000000000001E-3</v>
      </c>
      <c r="K78" t="s">
        <v>211</v>
      </c>
      <c r="L78" s="14">
        <v>0.13408300000000001</v>
      </c>
    </row>
    <row r="79" spans="1:12">
      <c r="A79" t="s">
        <v>309</v>
      </c>
      <c r="B79" t="s">
        <v>310</v>
      </c>
      <c r="C79" s="14">
        <v>-1.4648E-2</v>
      </c>
      <c r="D79" t="s">
        <v>212</v>
      </c>
      <c r="G79" s="5">
        <v>7</v>
      </c>
      <c r="H79" s="22">
        <v>1.227E-3</v>
      </c>
      <c r="K79" t="s">
        <v>212</v>
      </c>
      <c r="L79" s="14">
        <v>0.154888</v>
      </c>
    </row>
    <row r="80" spans="1:12">
      <c r="A80" t="s">
        <v>309</v>
      </c>
      <c r="B80" t="s">
        <v>310</v>
      </c>
      <c r="C80" s="14">
        <v>7.7187000000000006E-2</v>
      </c>
      <c r="D80" t="s">
        <v>213</v>
      </c>
      <c r="G80" s="5">
        <v>8</v>
      </c>
      <c r="H80" s="22">
        <v>1.4350000000000001E-3</v>
      </c>
      <c r="K80" t="s">
        <v>213</v>
      </c>
      <c r="L80" s="14">
        <v>-0.21848999999999999</v>
      </c>
    </row>
    <row r="81" spans="1:12">
      <c r="A81" t="s">
        <v>309</v>
      </c>
      <c r="B81" t="s">
        <v>310</v>
      </c>
      <c r="C81" s="14">
        <v>-4.7771000000000001E-2</v>
      </c>
      <c r="D81" t="s">
        <v>214</v>
      </c>
      <c r="G81" s="5">
        <v>9</v>
      </c>
      <c r="H81" s="22">
        <v>1.459E-3</v>
      </c>
      <c r="K81" t="s">
        <v>214</v>
      </c>
      <c r="L81" s="14">
        <v>4.4142000000000001E-2</v>
      </c>
    </row>
    <row r="82" spans="1:12">
      <c r="A82" t="s">
        <v>309</v>
      </c>
      <c r="B82" t="s">
        <v>310</v>
      </c>
      <c r="C82" s="14">
        <v>6.0200999999999998E-2</v>
      </c>
      <c r="D82" t="s">
        <v>215</v>
      </c>
      <c r="G82" s="5">
        <v>10</v>
      </c>
      <c r="H82" s="22">
        <v>1.4809999999999999E-3</v>
      </c>
      <c r="K82" t="s">
        <v>215</v>
      </c>
      <c r="L82" s="14">
        <v>7.7996999999999997E-2</v>
      </c>
    </row>
    <row r="83" spans="1:12">
      <c r="A83" t="s">
        <v>309</v>
      </c>
      <c r="B83" t="s">
        <v>310</v>
      </c>
      <c r="C83" s="14">
        <v>0.32071499999999997</v>
      </c>
      <c r="D83" t="s">
        <v>216</v>
      </c>
      <c r="G83" s="5">
        <v>11</v>
      </c>
      <c r="H83" s="22">
        <v>1.4989999999999999E-3</v>
      </c>
      <c r="K83" t="s">
        <v>216</v>
      </c>
      <c r="L83" s="14">
        <v>6.6213999999999995E-2</v>
      </c>
    </row>
    <row r="84" spans="1:12">
      <c r="A84" t="s">
        <v>309</v>
      </c>
      <c r="B84" t="s">
        <v>310</v>
      </c>
      <c r="C84" s="14">
        <v>1.9108E-2</v>
      </c>
      <c r="D84" t="s">
        <v>304</v>
      </c>
      <c r="G84" s="5">
        <v>12</v>
      </c>
      <c r="H84" s="22">
        <v>1.516E-3</v>
      </c>
      <c r="K84" t="s">
        <v>304</v>
      </c>
      <c r="L84" s="14">
        <v>2.6199E-2</v>
      </c>
    </row>
    <row r="85" spans="1:12">
      <c r="A85" t="s">
        <v>309</v>
      </c>
      <c r="B85" t="s">
        <v>310</v>
      </c>
      <c r="C85" s="14">
        <v>5.4296999999999998E-2</v>
      </c>
      <c r="D85" t="s">
        <v>305</v>
      </c>
      <c r="G85" s="5">
        <v>1</v>
      </c>
      <c r="H85" s="22">
        <v>1.5529999999999999E-3</v>
      </c>
      <c r="K85" t="s">
        <v>305</v>
      </c>
      <c r="L85" s="14">
        <v>-8.8401999999999994E-2</v>
      </c>
    </row>
    <row r="86" spans="1:12">
      <c r="A86" t="s">
        <v>309</v>
      </c>
      <c r="B86" t="s">
        <v>310</v>
      </c>
      <c r="C86" s="14">
        <v>3.4457000000000002E-2</v>
      </c>
      <c r="D86" t="s">
        <v>217</v>
      </c>
      <c r="G86" s="5">
        <v>2</v>
      </c>
      <c r="H86" s="22">
        <v>1.604E-3</v>
      </c>
      <c r="K86" t="s">
        <v>217</v>
      </c>
      <c r="L86" s="14">
        <v>2.0927000000000001E-2</v>
      </c>
    </row>
    <row r="87" spans="1:12">
      <c r="A87" t="s">
        <v>309</v>
      </c>
      <c r="B87" t="s">
        <v>310</v>
      </c>
      <c r="C87" s="14">
        <v>-0.10315199999999999</v>
      </c>
      <c r="D87" t="s">
        <v>218</v>
      </c>
      <c r="G87" s="5">
        <v>3</v>
      </c>
      <c r="H87" s="22">
        <v>1.619E-3</v>
      </c>
      <c r="K87" t="s">
        <v>218</v>
      </c>
      <c r="L87" s="14">
        <v>1.9511000000000001E-2</v>
      </c>
    </row>
    <row r="88" spans="1:12">
      <c r="A88" t="s">
        <v>309</v>
      </c>
      <c r="B88" t="s">
        <v>310</v>
      </c>
      <c r="C88" s="14">
        <v>3.1948999999999998E-2</v>
      </c>
      <c r="D88" t="s">
        <v>219</v>
      </c>
      <c r="G88" s="5">
        <v>4</v>
      </c>
      <c r="H88" s="22">
        <v>1.616E-3</v>
      </c>
      <c r="K88" t="s">
        <v>219</v>
      </c>
      <c r="L88" s="14">
        <v>-7.6118000000000005E-2</v>
      </c>
    </row>
    <row r="89" spans="1:12">
      <c r="A89" t="s">
        <v>309</v>
      </c>
      <c r="B89" t="s">
        <v>310</v>
      </c>
      <c r="C89" s="14">
        <v>-6.1145999999999999E-2</v>
      </c>
      <c r="D89" t="s">
        <v>220</v>
      </c>
      <c r="G89" s="5">
        <v>5</v>
      </c>
      <c r="H89" s="22">
        <v>1.6459999999999999E-3</v>
      </c>
      <c r="K89" t="s">
        <v>220</v>
      </c>
      <c r="L89" s="14">
        <v>-9.3538999999999997E-2</v>
      </c>
    </row>
    <row r="90" spans="1:12">
      <c r="A90" t="s">
        <v>309</v>
      </c>
      <c r="B90" t="s">
        <v>310</v>
      </c>
      <c r="C90" s="14">
        <v>-9.8516000000000006E-2</v>
      </c>
      <c r="D90" t="s">
        <v>221</v>
      </c>
      <c r="G90" s="5">
        <v>6</v>
      </c>
      <c r="H90" s="22">
        <v>2.0040000000000001E-3</v>
      </c>
      <c r="K90" t="s">
        <v>221</v>
      </c>
      <c r="L90" s="14">
        <v>-6.9099999999999995E-2</v>
      </c>
    </row>
    <row r="91" spans="1:12">
      <c r="A91" t="s">
        <v>309</v>
      </c>
      <c r="B91" t="s">
        <v>310</v>
      </c>
      <c r="C91" s="14">
        <v>4.3179000000000002E-2</v>
      </c>
      <c r="D91" t="s">
        <v>222</v>
      </c>
      <c r="G91" s="5">
        <v>7</v>
      </c>
      <c r="H91" s="22">
        <v>2.134E-3</v>
      </c>
      <c r="K91" t="s">
        <v>222</v>
      </c>
      <c r="L91" s="14">
        <v>0.105461</v>
      </c>
    </row>
    <row r="92" spans="1:12">
      <c r="A92" t="s">
        <v>309</v>
      </c>
      <c r="B92" t="s">
        <v>310</v>
      </c>
      <c r="C92" s="14">
        <v>9.6433000000000005E-2</v>
      </c>
      <c r="D92" t="s">
        <v>223</v>
      </c>
      <c r="G92" s="5">
        <v>8</v>
      </c>
      <c r="H92" s="22">
        <v>2.055E-3</v>
      </c>
      <c r="K92" t="s">
        <v>223</v>
      </c>
      <c r="L92" s="14">
        <v>-4.3000000000000002E-5</v>
      </c>
    </row>
    <row r="93" spans="1:12">
      <c r="A93" t="s">
        <v>309</v>
      </c>
      <c r="B93" t="s">
        <v>310</v>
      </c>
      <c r="C93" s="14">
        <v>-8.3533999999999997E-2</v>
      </c>
      <c r="D93" t="s">
        <v>224</v>
      </c>
      <c r="G93" s="5">
        <v>9</v>
      </c>
      <c r="H93" s="22">
        <v>2.1299999999999999E-3</v>
      </c>
      <c r="K93" t="s">
        <v>224</v>
      </c>
      <c r="L93" s="14">
        <v>8.6680000000000004E-3</v>
      </c>
    </row>
    <row r="94" spans="1:12">
      <c r="A94" t="s">
        <v>309</v>
      </c>
      <c r="B94" t="s">
        <v>310</v>
      </c>
      <c r="C94" s="14">
        <v>2.1034000000000001E-2</v>
      </c>
      <c r="D94" t="s">
        <v>306</v>
      </c>
      <c r="G94" s="5">
        <v>10</v>
      </c>
      <c r="H94" s="22">
        <v>2.2460000000000002E-3</v>
      </c>
      <c r="K94" t="s">
        <v>306</v>
      </c>
      <c r="L94" s="14">
        <v>0.12266299999999999</v>
      </c>
    </row>
    <row r="95" spans="1:12">
      <c r="A95" t="s">
        <v>309</v>
      </c>
      <c r="B95" t="s">
        <v>310</v>
      </c>
      <c r="C95" s="14">
        <v>0.15965699999999999</v>
      </c>
      <c r="D95" t="s">
        <v>307</v>
      </c>
      <c r="G95" s="5">
        <v>11</v>
      </c>
      <c r="H95" s="22">
        <v>2.4459999999999998E-3</v>
      </c>
      <c r="K95" t="s">
        <v>307</v>
      </c>
      <c r="L95" s="14">
        <v>-5.4117999999999999E-2</v>
      </c>
    </row>
    <row r="96" spans="1:12">
      <c r="A96" t="s">
        <v>309</v>
      </c>
      <c r="B96" t="s">
        <v>310</v>
      </c>
      <c r="C96" s="14">
        <v>-8.2160999999999998E-2</v>
      </c>
      <c r="D96" t="s">
        <v>225</v>
      </c>
      <c r="G96" s="5">
        <v>12</v>
      </c>
      <c r="H96" s="22">
        <v>3.2299999999999998E-3</v>
      </c>
      <c r="K96" t="s">
        <v>225</v>
      </c>
      <c r="L96" s="14">
        <v>-4.267E-3</v>
      </c>
    </row>
    <row r="97" spans="1:12">
      <c r="A97" t="s">
        <v>309</v>
      </c>
      <c r="B97" t="s">
        <v>310</v>
      </c>
      <c r="C97" s="14">
        <v>-0.12056500000000001</v>
      </c>
      <c r="D97" t="s">
        <v>226</v>
      </c>
      <c r="G97" s="5">
        <v>1</v>
      </c>
      <c r="H97" s="22">
        <v>3.9300000000000003E-3</v>
      </c>
      <c r="K97" t="s">
        <v>226</v>
      </c>
      <c r="L97" s="14">
        <v>-6.581E-3</v>
      </c>
    </row>
    <row r="98" spans="1:12">
      <c r="A98" t="s">
        <v>309</v>
      </c>
      <c r="B98" t="s">
        <v>310</v>
      </c>
      <c r="C98" s="14">
        <v>2.6592999999999999E-2</v>
      </c>
      <c r="D98" t="s">
        <v>227</v>
      </c>
      <c r="G98" s="5">
        <v>2</v>
      </c>
      <c r="H98" s="22">
        <v>4.3200000000000001E-3</v>
      </c>
      <c r="K98" t="s">
        <v>227</v>
      </c>
      <c r="L98" s="14">
        <v>4.1158E-2</v>
      </c>
    </row>
    <row r="99" spans="1:12">
      <c r="A99" t="s">
        <v>309</v>
      </c>
      <c r="B99" t="s">
        <v>310</v>
      </c>
      <c r="C99" s="14">
        <v>-4.6896E-2</v>
      </c>
      <c r="D99" t="s">
        <v>308</v>
      </c>
      <c r="G99" s="5">
        <v>3</v>
      </c>
      <c r="H99" s="22">
        <v>3.581E-3</v>
      </c>
      <c r="K99" t="s">
        <v>308</v>
      </c>
      <c r="L99" s="14">
        <v>8.1080000000000006E-3</v>
      </c>
    </row>
    <row r="100" spans="1:12">
      <c r="A100" t="s">
        <v>309</v>
      </c>
      <c r="B100" t="s">
        <v>310</v>
      </c>
      <c r="C100" s="14">
        <v>-0.16166800000000001</v>
      </c>
      <c r="D100" t="s">
        <v>228</v>
      </c>
      <c r="G100" s="5">
        <v>4</v>
      </c>
      <c r="H100" s="22">
        <v>3.5920000000000001E-3</v>
      </c>
      <c r="K100" t="s">
        <v>228</v>
      </c>
      <c r="L100" s="14">
        <v>-5.1130000000000004E-3</v>
      </c>
    </row>
    <row r="101" spans="1:12">
      <c r="A101" t="s">
        <v>309</v>
      </c>
      <c r="B101" t="s">
        <v>310</v>
      </c>
      <c r="C101" s="14">
        <v>-8.5523000000000002E-2</v>
      </c>
      <c r="D101" t="s">
        <v>229</v>
      </c>
      <c r="G101" s="5">
        <v>5</v>
      </c>
      <c r="H101" s="22">
        <v>3.7950000000000002E-3</v>
      </c>
      <c r="K101" t="s">
        <v>229</v>
      </c>
      <c r="L101" s="14">
        <v>-5.7362000000000003E-2</v>
      </c>
    </row>
    <row r="102" spans="1:12">
      <c r="A102" t="s">
        <v>309</v>
      </c>
      <c r="B102" t="s">
        <v>310</v>
      </c>
      <c r="C102" s="14">
        <v>-6.2958E-2</v>
      </c>
      <c r="D102" t="s">
        <v>13</v>
      </c>
      <c r="G102" s="5">
        <v>6</v>
      </c>
      <c r="H102" s="22">
        <v>4.5139999999999998E-3</v>
      </c>
      <c r="K102" t="s">
        <v>13</v>
      </c>
      <c r="L102" s="14">
        <v>1.9982E-2</v>
      </c>
    </row>
    <row r="103" spans="1:12">
      <c r="A103" t="s">
        <v>309</v>
      </c>
      <c r="B103" t="s">
        <v>310</v>
      </c>
      <c r="C103" s="14">
        <v>7.4440000000000006E-2</v>
      </c>
      <c r="D103" t="s">
        <v>14</v>
      </c>
      <c r="G103" s="5">
        <v>7</v>
      </c>
      <c r="H103" s="22">
        <v>5.1079999999999997E-3</v>
      </c>
      <c r="K103" t="s">
        <v>14</v>
      </c>
      <c r="L103" s="14">
        <v>-2.0754000000000002E-2</v>
      </c>
    </row>
    <row r="104" spans="1:12">
      <c r="A104" t="s">
        <v>309</v>
      </c>
      <c r="B104" t="s">
        <v>310</v>
      </c>
      <c r="C104" s="14">
        <v>0.13366</v>
      </c>
      <c r="D104" t="s">
        <v>15</v>
      </c>
      <c r="G104" s="5">
        <v>8</v>
      </c>
      <c r="H104" s="22">
        <v>4.6420000000000003E-3</v>
      </c>
      <c r="K104" t="s">
        <v>15</v>
      </c>
      <c r="L104" s="14">
        <v>-4.9202000000000003E-2</v>
      </c>
    </row>
    <row r="105" spans="1:12">
      <c r="A105" t="s">
        <v>309</v>
      </c>
      <c r="B105" t="s">
        <v>310</v>
      </c>
      <c r="C105" s="14">
        <v>-0.13737199999999999</v>
      </c>
      <c r="D105" t="s">
        <v>16</v>
      </c>
      <c r="G105" s="5">
        <v>9</v>
      </c>
      <c r="H105" s="22">
        <v>4.6870000000000002E-3</v>
      </c>
      <c r="K105" t="s">
        <v>16</v>
      </c>
      <c r="L105" s="14">
        <v>-7.8981999999999997E-2</v>
      </c>
    </row>
    <row r="106" spans="1:12">
      <c r="A106" t="s">
        <v>309</v>
      </c>
      <c r="B106" t="s">
        <v>310</v>
      </c>
      <c r="C106" s="14">
        <v>-1.8808999999999999E-2</v>
      </c>
      <c r="D106" t="s">
        <v>17</v>
      </c>
      <c r="G106" s="5">
        <v>10</v>
      </c>
      <c r="H106" s="22">
        <v>4.7000000000000002E-3</v>
      </c>
      <c r="K106" t="s">
        <v>17</v>
      </c>
      <c r="L106" s="14">
        <v>4.6746000000000003E-2</v>
      </c>
    </row>
    <row r="107" spans="1:12">
      <c r="A107" t="s">
        <v>309</v>
      </c>
      <c r="B107" t="s">
        <v>310</v>
      </c>
      <c r="C107" s="14">
        <v>-6.9649000000000003E-2</v>
      </c>
      <c r="D107" t="s">
        <v>18</v>
      </c>
      <c r="G107" s="5">
        <v>11</v>
      </c>
      <c r="H107" s="22">
        <v>4.731E-3</v>
      </c>
      <c r="K107" t="s">
        <v>18</v>
      </c>
      <c r="L107" s="14">
        <v>-5.4370000000000002E-2</v>
      </c>
    </row>
    <row r="108" spans="1:12">
      <c r="A108" t="s">
        <v>309</v>
      </c>
      <c r="B108" t="s">
        <v>310</v>
      </c>
      <c r="C108" s="14">
        <v>-0.176511</v>
      </c>
      <c r="D108" t="s">
        <v>19</v>
      </c>
      <c r="G108" s="5">
        <v>12</v>
      </c>
      <c r="H108" s="22">
        <v>4.5649999999999996E-3</v>
      </c>
      <c r="K108" t="s">
        <v>19</v>
      </c>
      <c r="L108" s="14">
        <v>-5.7543999999999998E-2</v>
      </c>
    </row>
    <row r="109" spans="1:12">
      <c r="A109" t="s">
        <v>309</v>
      </c>
      <c r="B109" t="s">
        <v>310</v>
      </c>
      <c r="C109" s="14">
        <v>-5.5045999999999998E-2</v>
      </c>
      <c r="D109" t="s">
        <v>20</v>
      </c>
      <c r="G109" s="5">
        <v>1</v>
      </c>
      <c r="H109" s="22">
        <v>4.5649999999999996E-3</v>
      </c>
      <c r="K109" t="s">
        <v>20</v>
      </c>
      <c r="L109" s="14">
        <v>4.2627999999999999E-2</v>
      </c>
    </row>
    <row r="110" spans="1:12">
      <c r="A110" t="s">
        <v>309</v>
      </c>
      <c r="B110" t="s">
        <v>310</v>
      </c>
      <c r="C110" s="14">
        <v>0.112092</v>
      </c>
      <c r="D110" t="s">
        <v>21</v>
      </c>
      <c r="G110" s="5">
        <v>2</v>
      </c>
      <c r="H110" s="22">
        <v>4.4460000000000003E-3</v>
      </c>
      <c r="K110" t="s">
        <v>21</v>
      </c>
      <c r="L110" s="14">
        <v>5.9339999999999997E-2</v>
      </c>
    </row>
    <row r="111" spans="1:12">
      <c r="A111" t="s">
        <v>309</v>
      </c>
      <c r="B111" t="s">
        <v>310</v>
      </c>
      <c r="C111" s="14">
        <v>-0.107143</v>
      </c>
      <c r="D111" t="s">
        <v>22</v>
      </c>
      <c r="G111" s="5">
        <v>3</v>
      </c>
      <c r="H111" s="22">
        <v>4.2079999999999999E-3</v>
      </c>
      <c r="K111" t="s">
        <v>22</v>
      </c>
      <c r="L111" s="14">
        <v>-6.8349999999999994E-2</v>
      </c>
    </row>
    <row r="112" spans="1:12">
      <c r="A112" t="s">
        <v>309</v>
      </c>
      <c r="B112" t="s">
        <v>310</v>
      </c>
      <c r="C112" s="14">
        <v>9.6000000000000002E-2</v>
      </c>
      <c r="D112" t="s">
        <v>23</v>
      </c>
      <c r="G112" s="5">
        <v>4</v>
      </c>
      <c r="H112" s="22">
        <v>4.006E-3</v>
      </c>
      <c r="K112" t="s">
        <v>23</v>
      </c>
      <c r="L112" s="14">
        <v>5.9558E-2</v>
      </c>
    </row>
    <row r="113" spans="1:12">
      <c r="A113" t="s">
        <v>309</v>
      </c>
      <c r="B113" t="s">
        <v>310</v>
      </c>
      <c r="C113" s="14">
        <v>0.103001</v>
      </c>
      <c r="D113" t="s">
        <v>24</v>
      </c>
      <c r="G113" s="5">
        <v>5</v>
      </c>
      <c r="H113" s="22">
        <v>3.7390000000000001E-3</v>
      </c>
      <c r="K113" t="s">
        <v>24</v>
      </c>
      <c r="L113" s="14">
        <v>-7.038E-3</v>
      </c>
    </row>
    <row r="114" spans="1:12">
      <c r="A114" t="s">
        <v>309</v>
      </c>
      <c r="B114" t="s">
        <v>310</v>
      </c>
      <c r="C114" s="14">
        <v>3.3824E-2</v>
      </c>
      <c r="D114" t="s">
        <v>25</v>
      </c>
      <c r="G114" s="5">
        <v>6</v>
      </c>
      <c r="H114" s="22">
        <v>3.4150000000000001E-3</v>
      </c>
      <c r="K114" t="s">
        <v>25</v>
      </c>
      <c r="L114" s="14">
        <v>-4.7766000000000003E-2</v>
      </c>
    </row>
    <row r="115" spans="1:12">
      <c r="A115" t="s">
        <v>309</v>
      </c>
      <c r="B115" t="s">
        <v>310</v>
      </c>
      <c r="C115" s="14">
        <v>-1.4999999999999999E-2</v>
      </c>
      <c r="D115" t="s">
        <v>26</v>
      </c>
      <c r="G115" s="5">
        <v>7</v>
      </c>
      <c r="H115" s="22">
        <v>3.225E-3</v>
      </c>
      <c r="K115" t="s">
        <v>26</v>
      </c>
      <c r="L115" s="14">
        <v>-5.0437999999999997E-2</v>
      </c>
    </row>
    <row r="116" spans="1:12">
      <c r="A116" t="s">
        <v>309</v>
      </c>
      <c r="B116" t="s">
        <v>310</v>
      </c>
      <c r="C116" s="14">
        <v>7.2519999999999998E-3</v>
      </c>
      <c r="D116" t="s">
        <v>27</v>
      </c>
      <c r="G116" s="5">
        <v>8</v>
      </c>
      <c r="H116" s="22">
        <v>3.0309999999999998E-3</v>
      </c>
      <c r="K116" t="s">
        <v>27</v>
      </c>
      <c r="L116" s="14">
        <v>-2.3947E-2</v>
      </c>
    </row>
    <row r="117" spans="1:12">
      <c r="A117" t="s">
        <v>309</v>
      </c>
      <c r="B117" t="s">
        <v>310</v>
      </c>
      <c r="C117" s="14">
        <v>1.9438E-2</v>
      </c>
      <c r="D117" t="s">
        <v>28</v>
      </c>
      <c r="G117" s="5">
        <v>9</v>
      </c>
      <c r="H117" s="22">
        <v>3.0469999999999998E-3</v>
      </c>
      <c r="K117" t="s">
        <v>28</v>
      </c>
      <c r="L117" s="14">
        <v>2.1486999999999999E-2</v>
      </c>
    </row>
    <row r="118" spans="1:12">
      <c r="A118" t="s">
        <v>309</v>
      </c>
      <c r="B118" t="s">
        <v>310</v>
      </c>
      <c r="C118" s="14">
        <v>-3.1073E-2</v>
      </c>
      <c r="D118" t="s">
        <v>29</v>
      </c>
      <c r="G118" s="5">
        <v>10</v>
      </c>
      <c r="H118" s="22">
        <v>3.0829999999999998E-3</v>
      </c>
      <c r="K118" t="s">
        <v>29</v>
      </c>
      <c r="L118" s="14">
        <v>-8.3370000000000007E-3</v>
      </c>
    </row>
    <row r="119" spans="1:12">
      <c r="A119" t="s">
        <v>309</v>
      </c>
      <c r="B119" t="s">
        <v>310</v>
      </c>
      <c r="C119" s="14">
        <v>-8.4547999999999998E-2</v>
      </c>
      <c r="D119" t="s">
        <v>30</v>
      </c>
      <c r="G119" s="5">
        <v>11</v>
      </c>
      <c r="H119" s="22">
        <v>3.14E-3</v>
      </c>
      <c r="K119" t="s">
        <v>30</v>
      </c>
      <c r="L119" s="14">
        <v>-4.3088000000000001E-2</v>
      </c>
    </row>
    <row r="120" spans="1:12">
      <c r="A120" t="s">
        <v>309</v>
      </c>
      <c r="B120" t="s">
        <v>310</v>
      </c>
      <c r="C120" s="14">
        <v>0.16003200000000001</v>
      </c>
      <c r="D120" t="s">
        <v>31</v>
      </c>
      <c r="G120" s="5">
        <v>12</v>
      </c>
      <c r="H120" s="22">
        <v>3.2200000000000002E-3</v>
      </c>
      <c r="K120" t="s">
        <v>31</v>
      </c>
      <c r="L120" s="14">
        <v>0.146594</v>
      </c>
    </row>
    <row r="121" spans="1:12">
      <c r="A121" t="s">
        <v>309</v>
      </c>
      <c r="B121" t="s">
        <v>310</v>
      </c>
      <c r="C121" s="14">
        <v>0.221002</v>
      </c>
      <c r="D121" t="s">
        <v>32</v>
      </c>
      <c r="G121" s="5">
        <v>1</v>
      </c>
      <c r="H121" s="22">
        <v>3.2460000000000002E-3</v>
      </c>
      <c r="K121" t="s">
        <v>32</v>
      </c>
      <c r="L121" s="14">
        <v>5.0705E-2</v>
      </c>
    </row>
    <row r="122" spans="1:12">
      <c r="A122" t="s">
        <v>309</v>
      </c>
      <c r="B122" t="s">
        <v>310</v>
      </c>
      <c r="C122" s="14">
        <v>9.4435000000000005E-2</v>
      </c>
      <c r="D122" t="s">
        <v>33</v>
      </c>
      <c r="G122" s="5">
        <v>2</v>
      </c>
      <c r="H122" s="22">
        <v>3.2399999999999998E-3</v>
      </c>
      <c r="K122" t="s">
        <v>33</v>
      </c>
      <c r="L122" s="14">
        <v>-8.4250000000000002E-3</v>
      </c>
    </row>
    <row r="123" spans="1:12">
      <c r="A123" t="s">
        <v>309</v>
      </c>
      <c r="B123" t="s">
        <v>310</v>
      </c>
      <c r="C123" s="14">
        <v>-7.6013999999999998E-2</v>
      </c>
      <c r="D123" t="s">
        <v>34</v>
      </c>
      <c r="G123" s="5">
        <v>3</v>
      </c>
      <c r="H123" s="22">
        <v>3.2360000000000002E-3</v>
      </c>
      <c r="K123" t="s">
        <v>34</v>
      </c>
      <c r="L123" s="14">
        <v>-5.4745000000000002E-2</v>
      </c>
    </row>
    <row r="124" spans="1:12">
      <c r="A124" t="s">
        <v>309</v>
      </c>
      <c r="B124" t="s">
        <v>310</v>
      </c>
      <c r="C124" s="14">
        <v>-4.5581000000000003E-2</v>
      </c>
      <c r="D124" t="s">
        <v>35</v>
      </c>
      <c r="G124" s="5">
        <v>4</v>
      </c>
      <c r="H124" s="22">
        <v>3.235E-3</v>
      </c>
      <c r="K124" t="s">
        <v>35</v>
      </c>
      <c r="L124" s="14">
        <v>-2.6116E-2</v>
      </c>
    </row>
    <row r="125" spans="1:12">
      <c r="A125" t="s">
        <v>309</v>
      </c>
      <c r="B125" t="s">
        <v>310</v>
      </c>
      <c r="C125" s="14">
        <v>4.2515999999999998E-2</v>
      </c>
      <c r="D125" t="s">
        <v>36</v>
      </c>
      <c r="G125" s="5">
        <v>5</v>
      </c>
      <c r="H125" s="22">
        <v>3.235E-3</v>
      </c>
      <c r="K125" t="s">
        <v>36</v>
      </c>
      <c r="L125" s="14">
        <v>5.8529999999999999E-2</v>
      </c>
    </row>
    <row r="126" spans="1:12">
      <c r="A126" t="s">
        <v>309</v>
      </c>
      <c r="B126" t="s">
        <v>310</v>
      </c>
      <c r="C126" s="14">
        <v>-0.18659200000000001</v>
      </c>
      <c r="D126" t="s">
        <v>37</v>
      </c>
      <c r="G126" s="5">
        <v>6</v>
      </c>
      <c r="H126" s="22">
        <v>4.241E-3</v>
      </c>
      <c r="K126" t="s">
        <v>37</v>
      </c>
      <c r="L126" s="14">
        <v>-0.12545600000000001</v>
      </c>
    </row>
    <row r="127" spans="1:12">
      <c r="A127" t="s">
        <v>309</v>
      </c>
      <c r="B127" t="s">
        <v>310</v>
      </c>
      <c r="C127" s="14">
        <v>9.4839999999999994E-2</v>
      </c>
      <c r="D127" t="s">
        <v>38</v>
      </c>
      <c r="G127" s="5">
        <v>7</v>
      </c>
      <c r="H127" s="22">
        <v>3.9719999999999998E-3</v>
      </c>
      <c r="K127" t="s">
        <v>38</v>
      </c>
      <c r="L127" s="14">
        <v>1.495E-2</v>
      </c>
    </row>
    <row r="128" spans="1:12">
      <c r="A128" t="s">
        <v>309</v>
      </c>
      <c r="B128" t="s">
        <v>310</v>
      </c>
      <c r="C128" s="14">
        <v>0.110191</v>
      </c>
      <c r="D128" t="s">
        <v>39</v>
      </c>
      <c r="G128" s="5">
        <v>8</v>
      </c>
      <c r="H128" s="22">
        <v>3.8800000000000002E-3</v>
      </c>
      <c r="K128" t="s">
        <v>39</v>
      </c>
      <c r="L128" s="14">
        <v>5.3371000000000002E-2</v>
      </c>
    </row>
    <row r="129" spans="1:12">
      <c r="A129" t="s">
        <v>309</v>
      </c>
      <c r="B129" t="s">
        <v>310</v>
      </c>
      <c r="C129" s="14">
        <v>7.5158000000000003E-2</v>
      </c>
      <c r="D129" t="s">
        <v>40</v>
      </c>
      <c r="G129" s="5">
        <v>9</v>
      </c>
      <c r="H129" s="22">
        <v>3.8839999999999999E-3</v>
      </c>
      <c r="K129" t="s">
        <v>40</v>
      </c>
      <c r="L129" s="14">
        <v>3.9240999999999998E-2</v>
      </c>
    </row>
    <row r="130" spans="1:12">
      <c r="A130" t="s">
        <v>309</v>
      </c>
      <c r="B130" t="s">
        <v>310</v>
      </c>
      <c r="C130" s="14">
        <v>-8.8580999999999993E-2</v>
      </c>
      <c r="D130" t="s">
        <v>41</v>
      </c>
      <c r="G130" s="5">
        <v>10</v>
      </c>
      <c r="H130" s="22">
        <v>3.8969999999999999E-3</v>
      </c>
      <c r="K130" t="s">
        <v>41</v>
      </c>
      <c r="L130" s="14">
        <v>-1.525E-2</v>
      </c>
    </row>
    <row r="131" spans="1:12">
      <c r="A131" t="s">
        <v>309</v>
      </c>
      <c r="B131" t="s">
        <v>310</v>
      </c>
      <c r="C131" s="14">
        <v>-1.1709999999999999E-3</v>
      </c>
      <c r="D131" t="s">
        <v>42</v>
      </c>
      <c r="G131" s="5">
        <v>11</v>
      </c>
      <c r="H131" s="22">
        <v>3.9199999999999999E-3</v>
      </c>
      <c r="K131" t="s">
        <v>42</v>
      </c>
      <c r="L131" s="14">
        <v>3.7155000000000001E-2</v>
      </c>
    </row>
    <row r="132" spans="1:12">
      <c r="A132" t="s">
        <v>309</v>
      </c>
      <c r="B132" t="s">
        <v>310</v>
      </c>
      <c r="C132" s="14">
        <v>0.106096</v>
      </c>
      <c r="D132" t="s">
        <v>43</v>
      </c>
      <c r="G132" s="5">
        <v>12</v>
      </c>
      <c r="H132" s="22">
        <v>4.4169999999999999E-3</v>
      </c>
      <c r="K132" t="s">
        <v>43</v>
      </c>
      <c r="L132" s="14">
        <v>-4.7496999999999998E-2</v>
      </c>
    </row>
    <row r="133" spans="1:12">
      <c r="A133" t="s">
        <v>309</v>
      </c>
      <c r="B133" t="s">
        <v>310</v>
      </c>
      <c r="C133" s="14">
        <v>9.5919000000000004E-2</v>
      </c>
      <c r="D133" t="s">
        <v>44</v>
      </c>
      <c r="G133" s="5">
        <v>1</v>
      </c>
      <c r="H133" s="22">
        <v>4.6540000000000002E-3</v>
      </c>
      <c r="K133" t="s">
        <v>44</v>
      </c>
      <c r="L133" s="14">
        <v>-3.9315999999999997E-2</v>
      </c>
    </row>
    <row r="134" spans="1:12">
      <c r="A134" t="s">
        <v>309</v>
      </c>
      <c r="B134" t="s">
        <v>310</v>
      </c>
      <c r="C134" s="14">
        <v>5.8027000000000002E-2</v>
      </c>
      <c r="D134" t="s">
        <v>45</v>
      </c>
      <c r="G134" s="5">
        <v>2</v>
      </c>
      <c r="H134" s="22">
        <v>4.6569999999999997E-3</v>
      </c>
      <c r="K134" t="s">
        <v>45</v>
      </c>
      <c r="L134" s="14">
        <v>1.2421E-2</v>
      </c>
    </row>
    <row r="135" spans="1:12">
      <c r="A135" t="s">
        <v>309</v>
      </c>
      <c r="B135" t="s">
        <v>310</v>
      </c>
      <c r="C135" s="14">
        <v>-6.8099000000000007E-2</v>
      </c>
      <c r="D135" t="s">
        <v>46</v>
      </c>
      <c r="G135" s="5">
        <v>3</v>
      </c>
      <c r="H135" s="22">
        <v>4.5869999999999999E-3</v>
      </c>
      <c r="K135" t="s">
        <v>46</v>
      </c>
      <c r="L135" s="14">
        <v>-1.1011999999999999E-2</v>
      </c>
    </row>
    <row r="136" spans="1:12">
      <c r="A136" t="s">
        <v>309</v>
      </c>
      <c r="B136" t="s">
        <v>310</v>
      </c>
      <c r="C136" s="14">
        <v>-6.3759999999999997E-3</v>
      </c>
      <c r="D136" t="s">
        <v>47</v>
      </c>
      <c r="G136" s="5">
        <v>4</v>
      </c>
      <c r="H136" s="22">
        <v>4.5820000000000001E-3</v>
      </c>
      <c r="K136" t="s">
        <v>47</v>
      </c>
      <c r="L136" s="14">
        <v>-3.3679999999999999E-3</v>
      </c>
    </row>
    <row r="137" spans="1:12">
      <c r="A137" t="s">
        <v>309</v>
      </c>
      <c r="B137" t="s">
        <v>310</v>
      </c>
      <c r="C137" s="14">
        <v>-1.2833000000000001E-2</v>
      </c>
      <c r="D137" t="s">
        <v>48</v>
      </c>
      <c r="G137" s="5">
        <v>5</v>
      </c>
      <c r="H137" s="22">
        <v>4.3689999999999996E-3</v>
      </c>
      <c r="K137" t="s">
        <v>48</v>
      </c>
      <c r="L137" s="14">
        <v>8.286E-3</v>
      </c>
    </row>
    <row r="138" spans="1:12">
      <c r="A138" t="s">
        <v>309</v>
      </c>
      <c r="B138" t="s">
        <v>310</v>
      </c>
      <c r="C138" s="14">
        <v>0.14799999999999999</v>
      </c>
      <c r="D138" t="s">
        <v>49</v>
      </c>
      <c r="G138" s="5">
        <v>6</v>
      </c>
      <c r="H138" s="22">
        <v>3.9979999999999998E-3</v>
      </c>
      <c r="K138" t="s">
        <v>49</v>
      </c>
      <c r="L138" s="14">
        <v>2.0049000000000001E-2</v>
      </c>
    </row>
    <row r="139" spans="1:12">
      <c r="A139" t="s">
        <v>309</v>
      </c>
      <c r="B139" t="s">
        <v>310</v>
      </c>
      <c r="C139" s="14">
        <v>3.304E-2</v>
      </c>
      <c r="D139" t="s">
        <v>50</v>
      </c>
      <c r="G139" s="5">
        <v>7</v>
      </c>
      <c r="H139" s="22">
        <v>3.9550000000000002E-3</v>
      </c>
      <c r="K139" t="s">
        <v>50</v>
      </c>
      <c r="L139" s="14">
        <v>8.9155999999999999E-2</v>
      </c>
    </row>
    <row r="140" spans="1:12">
      <c r="A140" t="s">
        <v>309</v>
      </c>
      <c r="B140" t="s">
        <v>310</v>
      </c>
      <c r="C140" s="14">
        <v>6.2687000000000007E-2</v>
      </c>
      <c r="D140" t="s">
        <v>51</v>
      </c>
      <c r="G140" s="5">
        <v>8</v>
      </c>
      <c r="H140" s="22">
        <v>3.9050000000000001E-3</v>
      </c>
      <c r="K140" t="s">
        <v>51</v>
      </c>
      <c r="L140" s="14">
        <v>8.0280000000000004E-3</v>
      </c>
    </row>
    <row r="141" spans="1:12">
      <c r="A141" t="s">
        <v>309</v>
      </c>
      <c r="B141" t="s">
        <v>310</v>
      </c>
      <c r="C141" s="14">
        <v>8.1461000000000006E-2</v>
      </c>
      <c r="D141" t="s">
        <v>52</v>
      </c>
      <c r="G141" s="5">
        <v>9</v>
      </c>
      <c r="H141" s="22">
        <v>3.849E-3</v>
      </c>
      <c r="K141" t="s">
        <v>52</v>
      </c>
      <c r="L141" s="14">
        <v>6.9549E-2</v>
      </c>
    </row>
    <row r="142" spans="1:12">
      <c r="A142" t="s">
        <v>309</v>
      </c>
      <c r="B142" t="s">
        <v>310</v>
      </c>
      <c r="C142" s="14">
        <v>3.7100000000000002E-4</v>
      </c>
      <c r="D142" t="s">
        <v>53</v>
      </c>
      <c r="G142" s="5">
        <v>10</v>
      </c>
      <c r="H142" s="22">
        <v>3.7580000000000001E-3</v>
      </c>
      <c r="K142" t="s">
        <v>53</v>
      </c>
      <c r="L142" s="14">
        <v>2.5506999999999998E-2</v>
      </c>
    </row>
    <row r="143" spans="1:12">
      <c r="A143" t="s">
        <v>309</v>
      </c>
      <c r="B143" t="s">
        <v>310</v>
      </c>
      <c r="C143" s="14">
        <v>6.862E-2</v>
      </c>
      <c r="D143" t="s">
        <v>54</v>
      </c>
      <c r="G143" s="5">
        <v>11</v>
      </c>
      <c r="H143" s="22">
        <v>3.5590000000000001E-3</v>
      </c>
      <c r="K143" t="s">
        <v>54</v>
      </c>
      <c r="L143" s="14">
        <v>0.11190600000000001</v>
      </c>
    </row>
    <row r="144" spans="1:12">
      <c r="A144" t="s">
        <v>309</v>
      </c>
      <c r="B144" t="s">
        <v>310</v>
      </c>
      <c r="C144" s="14">
        <v>7.5667999999999999E-2</v>
      </c>
      <c r="D144" t="s">
        <v>55</v>
      </c>
      <c r="G144" s="5">
        <v>12</v>
      </c>
      <c r="H144" s="22">
        <v>3.8839999999999999E-3</v>
      </c>
      <c r="K144" t="s">
        <v>55</v>
      </c>
      <c r="L144" s="14">
        <v>0.20935799999999999</v>
      </c>
    </row>
    <row r="145" spans="1:12">
      <c r="A145" t="s">
        <v>309</v>
      </c>
      <c r="B145" t="s">
        <v>310</v>
      </c>
      <c r="C145" s="14">
        <v>3.2591000000000002E-2</v>
      </c>
      <c r="D145" t="s">
        <v>56</v>
      </c>
      <c r="G145" s="5">
        <v>1</v>
      </c>
      <c r="H145" s="22">
        <v>4.1260000000000003E-3</v>
      </c>
      <c r="K145" t="s">
        <v>56</v>
      </c>
      <c r="L145" s="14">
        <v>-7.45E-3</v>
      </c>
    </row>
    <row r="146" spans="1:12">
      <c r="A146" t="s">
        <v>309</v>
      </c>
      <c r="B146" t="s">
        <v>310</v>
      </c>
      <c r="C146" s="14">
        <v>2.9062999999999999E-2</v>
      </c>
      <c r="D146" t="s">
        <v>57</v>
      </c>
      <c r="G146" s="5">
        <v>2</v>
      </c>
      <c r="H146" s="22">
        <v>4.0870000000000004E-3</v>
      </c>
      <c r="K146" t="s">
        <v>57</v>
      </c>
      <c r="L146" s="14">
        <v>3.2481999999999997E-2</v>
      </c>
    </row>
    <row r="147" spans="1:12">
      <c r="A147" t="s">
        <v>309</v>
      </c>
      <c r="B147" t="s">
        <v>310</v>
      </c>
      <c r="C147" s="14">
        <v>7.7741000000000005E-2</v>
      </c>
      <c r="D147" t="s">
        <v>58</v>
      </c>
      <c r="G147" s="5">
        <v>3</v>
      </c>
      <c r="H147" s="22">
        <v>4.0829999999999998E-3</v>
      </c>
      <c r="K147" t="s">
        <v>58</v>
      </c>
      <c r="L147" s="14">
        <v>0.13470499999999999</v>
      </c>
    </row>
    <row r="148" spans="1:12">
      <c r="A148" t="s">
        <v>309</v>
      </c>
      <c r="B148" t="s">
        <v>310</v>
      </c>
      <c r="C148" s="14">
        <v>6.7060999999999996E-2</v>
      </c>
      <c r="D148" t="s">
        <v>59</v>
      </c>
      <c r="G148" s="5">
        <v>4</v>
      </c>
      <c r="H148" s="22">
        <v>3.8379999999999998E-3</v>
      </c>
      <c r="K148" t="s">
        <v>59</v>
      </c>
      <c r="L148" s="14">
        <v>0.18859999999999999</v>
      </c>
    </row>
    <row r="149" spans="1:12">
      <c r="A149" t="s">
        <v>309</v>
      </c>
      <c r="B149" t="s">
        <v>310</v>
      </c>
      <c r="C149" s="14">
        <v>9.4534000000000007E-2</v>
      </c>
      <c r="D149" t="s">
        <v>60</v>
      </c>
      <c r="G149" s="5">
        <v>5</v>
      </c>
      <c r="H149" s="22">
        <v>2.8149999999999998E-3</v>
      </c>
      <c r="K149" t="s">
        <v>60</v>
      </c>
      <c r="L149" s="14">
        <v>4.0282999999999999E-2</v>
      </c>
    </row>
    <row r="150" spans="1:12">
      <c r="A150" t="s">
        <v>309</v>
      </c>
      <c r="B150" t="s">
        <v>310</v>
      </c>
      <c r="C150" s="14">
        <v>0.21809400000000001</v>
      </c>
      <c r="D150" t="s">
        <v>61</v>
      </c>
      <c r="G150" s="5">
        <v>6</v>
      </c>
      <c r="H150" s="22">
        <v>2.5240000000000002E-3</v>
      </c>
      <c r="K150" t="s">
        <v>61</v>
      </c>
      <c r="L150" s="14">
        <v>-6.5862000000000004E-2</v>
      </c>
    </row>
    <row r="151" spans="1:12">
      <c r="A151" t="s">
        <v>309</v>
      </c>
      <c r="B151" t="s">
        <v>310</v>
      </c>
      <c r="C151" s="14">
        <v>-0.22028200000000001</v>
      </c>
      <c r="D151" t="s">
        <v>62</v>
      </c>
      <c r="G151" s="5">
        <v>7</v>
      </c>
      <c r="H151" s="22">
        <v>2.6440000000000001E-3</v>
      </c>
      <c r="K151" t="s">
        <v>62</v>
      </c>
      <c r="L151" s="14">
        <v>-0.14221700000000001</v>
      </c>
    </row>
    <row r="152" spans="1:12">
      <c r="A152" t="s">
        <v>309</v>
      </c>
      <c r="B152" t="s">
        <v>310</v>
      </c>
      <c r="C152" s="14">
        <v>-0.15856500000000001</v>
      </c>
      <c r="D152" t="s">
        <v>63</v>
      </c>
      <c r="G152" s="5">
        <v>8</v>
      </c>
      <c r="H152" s="22">
        <v>2.5920000000000001E-3</v>
      </c>
      <c r="K152" t="s">
        <v>63</v>
      </c>
      <c r="L152" s="14">
        <v>-0.13075200000000001</v>
      </c>
    </row>
    <row r="153" spans="1:12">
      <c r="A153" t="s">
        <v>309</v>
      </c>
      <c r="B153" t="s">
        <v>310</v>
      </c>
      <c r="C153" s="14">
        <v>-0.11282499999999999</v>
      </c>
      <c r="D153" t="s">
        <v>64</v>
      </c>
      <c r="G153" s="5">
        <v>9</v>
      </c>
      <c r="H153" s="22">
        <v>2.6020000000000001E-3</v>
      </c>
      <c r="K153" t="s">
        <v>64</v>
      </c>
      <c r="L153" s="14">
        <v>-5.1057999999999999E-2</v>
      </c>
    </row>
    <row r="154" spans="1:12">
      <c r="A154" t="s">
        <v>309</v>
      </c>
      <c r="B154" t="s">
        <v>310</v>
      </c>
      <c r="C154" s="14">
        <v>0.14797099999999999</v>
      </c>
      <c r="D154" t="s">
        <v>65</v>
      </c>
      <c r="G154" s="5">
        <v>10</v>
      </c>
      <c r="H154" s="22">
        <v>2.6180000000000001E-3</v>
      </c>
      <c r="K154" t="s">
        <v>65</v>
      </c>
      <c r="L154" s="14">
        <v>0.11716600000000001</v>
      </c>
    </row>
    <row r="155" spans="1:12">
      <c r="A155" t="s">
        <v>309</v>
      </c>
      <c r="B155" t="s">
        <v>310</v>
      </c>
      <c r="C155" s="14">
        <v>-2.0789999999999999E-2</v>
      </c>
      <c r="D155" t="s">
        <v>66</v>
      </c>
      <c r="G155" s="5">
        <v>11</v>
      </c>
      <c r="H155" s="22">
        <v>2.5339999999999998E-3</v>
      </c>
      <c r="K155" t="s">
        <v>66</v>
      </c>
      <c r="L155" s="14">
        <v>2.0740999999999999E-2</v>
      </c>
    </row>
    <row r="156" spans="1:12">
      <c r="A156" t="s">
        <v>309</v>
      </c>
      <c r="B156" t="s">
        <v>310</v>
      </c>
      <c r="C156" s="14">
        <v>0.15013599999999999</v>
      </c>
      <c r="D156" t="s">
        <v>67</v>
      </c>
      <c r="G156" s="5">
        <v>12</v>
      </c>
      <c r="H156" s="22">
        <v>2.5490000000000001E-3</v>
      </c>
      <c r="K156" t="s">
        <v>67</v>
      </c>
      <c r="L156" s="14">
        <v>2.7126000000000001E-2</v>
      </c>
    </row>
    <row r="157" spans="1:12">
      <c r="A157" t="s">
        <v>309</v>
      </c>
      <c r="B157" t="s">
        <v>310</v>
      </c>
      <c r="C157" s="14">
        <v>-0.31856499999999999</v>
      </c>
      <c r="D157" t="s">
        <v>68</v>
      </c>
      <c r="G157" s="5">
        <v>1</v>
      </c>
      <c r="H157" s="22">
        <v>2.5439999999999998E-3</v>
      </c>
      <c r="K157" t="s">
        <v>68</v>
      </c>
      <c r="L157" s="14">
        <v>-0.23138800000000001</v>
      </c>
    </row>
    <row r="158" spans="1:12">
      <c r="A158" t="s">
        <v>309</v>
      </c>
      <c r="B158" t="s">
        <v>310</v>
      </c>
      <c r="C158" s="14">
        <v>6.5015000000000003E-2</v>
      </c>
      <c r="D158" t="s">
        <v>69</v>
      </c>
      <c r="G158" s="5">
        <v>2</v>
      </c>
      <c r="H158" s="22">
        <v>2.5040000000000001E-3</v>
      </c>
      <c r="K158" t="s">
        <v>69</v>
      </c>
      <c r="L158" s="14">
        <v>-1.8438E-2</v>
      </c>
    </row>
    <row r="159" spans="1:12">
      <c r="A159" t="s">
        <v>309</v>
      </c>
      <c r="B159" t="s">
        <v>310</v>
      </c>
      <c r="C159" s="14">
        <v>0.21548</v>
      </c>
      <c r="D159" t="s">
        <v>75</v>
      </c>
      <c r="G159" s="5">
        <v>8</v>
      </c>
      <c r="H159" s="22">
        <v>2.3379999999999998E-3</v>
      </c>
      <c r="K159" t="s">
        <v>75</v>
      </c>
      <c r="L159" s="14">
        <v>3.7246000000000001E-2</v>
      </c>
    </row>
    <row r="160" spans="1:12">
      <c r="A160" t="s">
        <v>309</v>
      </c>
      <c r="B160" t="s">
        <v>310</v>
      </c>
      <c r="C160" s="14">
        <v>-6.9864999999999997E-2</v>
      </c>
      <c r="D160" t="s">
        <v>76</v>
      </c>
      <c r="G160" s="5">
        <v>9</v>
      </c>
      <c r="H160" s="22">
        <v>2.3270000000000001E-3</v>
      </c>
      <c r="K160" t="s">
        <v>76</v>
      </c>
      <c r="L160" s="14">
        <v>-2.581E-2</v>
      </c>
    </row>
    <row r="161" spans="1:12">
      <c r="A161" t="s">
        <v>309</v>
      </c>
      <c r="B161" t="s">
        <v>310</v>
      </c>
      <c r="C161" s="14">
        <v>4.2230999999999998E-2</v>
      </c>
      <c r="D161" t="s">
        <v>77</v>
      </c>
      <c r="G161" s="5">
        <v>10</v>
      </c>
      <c r="H161" s="22">
        <v>2.3389999999999999E-3</v>
      </c>
      <c r="K161" t="s">
        <v>77</v>
      </c>
      <c r="L161" s="14">
        <v>3.3316999999999999E-2</v>
      </c>
    </row>
    <row r="162" spans="1:12">
      <c r="A162" t="s">
        <v>309</v>
      </c>
      <c r="B162" t="s">
        <v>310</v>
      </c>
      <c r="C162" s="14">
        <v>-3.2786999999999997E-2</v>
      </c>
      <c r="D162" t="s">
        <v>78</v>
      </c>
      <c r="G162" s="5">
        <v>11</v>
      </c>
      <c r="H162" s="22">
        <v>2.4329999999999998E-3</v>
      </c>
      <c r="K162" t="s">
        <v>78</v>
      </c>
      <c r="L162" s="14">
        <v>4.9889000000000003E-2</v>
      </c>
    </row>
    <row r="163" spans="1:12">
      <c r="A163" t="s">
        <v>309</v>
      </c>
      <c r="B163" t="s">
        <v>310</v>
      </c>
      <c r="C163" s="14">
        <v>-3.7415999999999998E-2</v>
      </c>
      <c r="D163" t="s">
        <v>79</v>
      </c>
      <c r="G163" s="5">
        <v>12</v>
      </c>
      <c r="H163" s="22">
        <v>2.643E-3</v>
      </c>
      <c r="K163" t="s">
        <v>79</v>
      </c>
      <c r="L163" s="14">
        <v>-4.4978999999999998E-2</v>
      </c>
    </row>
    <row r="164" spans="1:12">
      <c r="A164" t="s">
        <v>309</v>
      </c>
      <c r="B164" t="s">
        <v>310</v>
      </c>
      <c r="C164" s="14">
        <v>8.4053000000000003E-2</v>
      </c>
      <c r="D164" t="s">
        <v>80</v>
      </c>
      <c r="G164" s="5">
        <v>1</v>
      </c>
      <c r="H164" s="22">
        <v>3.0469999999999998E-3</v>
      </c>
      <c r="K164" t="s">
        <v>80</v>
      </c>
      <c r="L164" s="14">
        <v>1.8577E-2</v>
      </c>
    </row>
    <row r="165" spans="1:12">
      <c r="A165" t="s">
        <v>309</v>
      </c>
      <c r="B165" t="s">
        <v>310</v>
      </c>
      <c r="C165" s="14">
        <v>7.0489999999999997E-3</v>
      </c>
      <c r="D165" t="s">
        <v>81</v>
      </c>
      <c r="G165" s="5">
        <v>2</v>
      </c>
      <c r="H165" s="22">
        <v>3.4659999999999999E-3</v>
      </c>
      <c r="K165" t="s">
        <v>81</v>
      </c>
      <c r="L165" s="14">
        <v>2.7021E-2</v>
      </c>
    </row>
    <row r="166" spans="1:12">
      <c r="A166" t="s">
        <v>309</v>
      </c>
      <c r="B166" t="s">
        <v>310</v>
      </c>
      <c r="C166" s="14">
        <v>2.0694000000000001E-2</v>
      </c>
      <c r="D166" t="s">
        <v>82</v>
      </c>
      <c r="G166" s="5">
        <v>3</v>
      </c>
      <c r="H166" s="22">
        <v>3.6229999999999999E-3</v>
      </c>
      <c r="K166" t="s">
        <v>82</v>
      </c>
      <c r="L166" s="14">
        <v>-5.5599999999999998E-3</v>
      </c>
    </row>
    <row r="167" spans="1:12">
      <c r="A167" t="s">
        <v>309</v>
      </c>
      <c r="B167" t="s">
        <v>310</v>
      </c>
      <c r="C167" s="14">
        <v>7.0959999999999995E-2</v>
      </c>
      <c r="D167" t="s">
        <v>83</v>
      </c>
      <c r="G167" s="5">
        <v>4</v>
      </c>
      <c r="H167" s="22">
        <v>3.5790000000000001E-3</v>
      </c>
      <c r="K167" t="s">
        <v>83</v>
      </c>
      <c r="L167" s="14">
        <v>-2.0219999999999998E-2</v>
      </c>
    </row>
    <row r="168" spans="1:12">
      <c r="A168" t="s">
        <v>309</v>
      </c>
      <c r="B168" t="s">
        <v>310</v>
      </c>
      <c r="C168" s="14">
        <v>-2.0879999999999999E-2</v>
      </c>
      <c r="D168" t="s">
        <v>84</v>
      </c>
      <c r="G168" s="5">
        <v>5</v>
      </c>
      <c r="H168" s="22">
        <v>3.699E-3</v>
      </c>
      <c r="K168" t="s">
        <v>84</v>
      </c>
      <c r="L168" s="14">
        <v>-1.0534E-2</v>
      </c>
    </row>
    <row r="169" spans="1:12">
      <c r="A169" t="s">
        <v>309</v>
      </c>
      <c r="B169" t="s">
        <v>310</v>
      </c>
      <c r="C169" s="14">
        <v>3.6317000000000002E-2</v>
      </c>
      <c r="D169" t="s">
        <v>85</v>
      </c>
      <c r="G169" s="5">
        <v>6</v>
      </c>
      <c r="H169" s="22">
        <v>3.895E-3</v>
      </c>
      <c r="K169" t="s">
        <v>85</v>
      </c>
      <c r="L169" s="14">
        <v>3.0491999999999998E-2</v>
      </c>
    </row>
    <row r="170" spans="1:12">
      <c r="A170" t="s">
        <v>309</v>
      </c>
      <c r="B170" t="s">
        <v>310</v>
      </c>
      <c r="C170" s="14">
        <v>-0.14652299999999999</v>
      </c>
      <c r="D170" t="s">
        <v>86</v>
      </c>
      <c r="G170" s="5">
        <v>7</v>
      </c>
      <c r="H170" s="22">
        <v>3.5959999999999998E-3</v>
      </c>
      <c r="K170" t="s">
        <v>86</v>
      </c>
      <c r="L170" s="14">
        <v>3.7996000000000002E-2</v>
      </c>
    </row>
    <row r="171" spans="1:12">
      <c r="A171" t="s">
        <v>309</v>
      </c>
      <c r="B171" t="s">
        <v>310</v>
      </c>
      <c r="C171" s="14">
        <v>8.4060000000000003E-3</v>
      </c>
      <c r="D171" t="s">
        <v>87</v>
      </c>
      <c r="G171" s="5">
        <v>8</v>
      </c>
      <c r="H171" s="22">
        <v>3.6020000000000002E-3</v>
      </c>
      <c r="K171" t="s">
        <v>87</v>
      </c>
      <c r="L171" s="14">
        <v>2.8201E-2</v>
      </c>
    </row>
    <row r="172" spans="1:12">
      <c r="A172" t="s">
        <v>309</v>
      </c>
      <c r="B172" t="s">
        <v>310</v>
      </c>
      <c r="C172" s="14">
        <v>-4.3603999999999997E-2</v>
      </c>
      <c r="D172" t="s">
        <v>88</v>
      </c>
      <c r="G172" s="5">
        <v>9</v>
      </c>
      <c r="H172" s="22">
        <v>3.65E-3</v>
      </c>
      <c r="K172" t="s">
        <v>88</v>
      </c>
      <c r="L172" s="14">
        <v>-2.5709999999999999E-3</v>
      </c>
    </row>
    <row r="173" spans="1:12">
      <c r="A173" t="s">
        <v>309</v>
      </c>
      <c r="B173" t="s">
        <v>310</v>
      </c>
      <c r="C173" s="14">
        <v>-8.7159999999999998E-3</v>
      </c>
      <c r="D173" t="s">
        <v>89</v>
      </c>
      <c r="G173" s="5">
        <v>10</v>
      </c>
      <c r="H173" s="22">
        <v>3.6410000000000001E-3</v>
      </c>
      <c r="K173" t="s">
        <v>89</v>
      </c>
      <c r="L173" s="14">
        <v>1.4649000000000001E-2</v>
      </c>
    </row>
    <row r="174" spans="1:12">
      <c r="A174" t="s">
        <v>309</v>
      </c>
      <c r="B174" t="s">
        <v>310</v>
      </c>
      <c r="C174" s="14">
        <v>-0.103821</v>
      </c>
      <c r="D174" t="s">
        <v>90</v>
      </c>
      <c r="G174" s="5">
        <v>11</v>
      </c>
      <c r="H174" s="22">
        <v>3.7980000000000002E-3</v>
      </c>
      <c r="K174" t="s">
        <v>90</v>
      </c>
      <c r="L174" s="14">
        <v>-2.1971000000000001E-2</v>
      </c>
    </row>
    <row r="175" spans="1:12">
      <c r="A175" t="s">
        <v>309</v>
      </c>
      <c r="B175" t="s">
        <v>310</v>
      </c>
      <c r="C175" s="14">
        <v>4.9057000000000003E-2</v>
      </c>
      <c r="D175" t="s">
        <v>91</v>
      </c>
      <c r="G175" s="5">
        <v>12</v>
      </c>
      <c r="H175" s="22">
        <v>4.0299999999999997E-3</v>
      </c>
      <c r="K175" t="s">
        <v>91</v>
      </c>
      <c r="L175" s="14">
        <v>-2.859E-3</v>
      </c>
    </row>
    <row r="176" spans="1:12">
      <c r="A176" t="s">
        <v>309</v>
      </c>
      <c r="B176" t="s">
        <v>310</v>
      </c>
      <c r="C176" s="14">
        <v>3.1655000000000003E-2</v>
      </c>
      <c r="D176" t="s">
        <v>92</v>
      </c>
      <c r="G176" s="5">
        <v>1</v>
      </c>
      <c r="H176" s="22">
        <v>3.9240000000000004E-3</v>
      </c>
      <c r="K176" t="s">
        <v>92</v>
      </c>
      <c r="L176" s="14">
        <v>5.3999999999999999E-2</v>
      </c>
    </row>
    <row r="177" spans="1:12">
      <c r="A177" t="s">
        <v>309</v>
      </c>
      <c r="B177" t="s">
        <v>310</v>
      </c>
      <c r="C177" s="14">
        <v>1.7781999999999999E-2</v>
      </c>
      <c r="D177" t="s">
        <v>93</v>
      </c>
      <c r="G177" s="5">
        <v>2</v>
      </c>
      <c r="H177" s="22">
        <v>3.9240000000000004E-3</v>
      </c>
      <c r="K177" t="s">
        <v>93</v>
      </c>
      <c r="L177" s="14">
        <v>-6.3533999999999993E-2</v>
      </c>
    </row>
    <row r="178" spans="1:12">
      <c r="A178" t="s">
        <v>309</v>
      </c>
      <c r="B178" t="s">
        <v>310</v>
      </c>
      <c r="C178" s="14">
        <v>4.8304E-2</v>
      </c>
      <c r="D178" t="s">
        <v>94</v>
      </c>
      <c r="G178" s="5">
        <v>3</v>
      </c>
      <c r="H178" s="22">
        <v>3.8990000000000001E-3</v>
      </c>
      <c r="K178" t="s">
        <v>94</v>
      </c>
      <c r="L178" s="14">
        <v>-2.8292000000000001E-2</v>
      </c>
    </row>
    <row r="179" spans="1:12">
      <c r="A179" t="s">
        <v>309</v>
      </c>
      <c r="B179" t="s">
        <v>310</v>
      </c>
      <c r="C179" s="14">
        <v>-7.1568999999999994E-2</v>
      </c>
      <c r="D179" t="s">
        <v>95</v>
      </c>
      <c r="G179" s="5">
        <v>4</v>
      </c>
      <c r="H179" s="22">
        <v>3.4640000000000001E-3</v>
      </c>
      <c r="K179" t="s">
        <v>95</v>
      </c>
      <c r="L179" s="14">
        <v>-2.7505000000000002E-2</v>
      </c>
    </row>
    <row r="180" spans="1:12">
      <c r="A180" t="s">
        <v>309</v>
      </c>
      <c r="B180" t="s">
        <v>310</v>
      </c>
      <c r="C180" s="14">
        <v>4.5760000000000002E-3</v>
      </c>
      <c r="D180" t="s">
        <v>96</v>
      </c>
      <c r="G180" s="5">
        <v>5</v>
      </c>
      <c r="H180" s="22">
        <v>3.4250000000000001E-3</v>
      </c>
      <c r="K180" t="s">
        <v>96</v>
      </c>
      <c r="L180" s="14">
        <v>5.8339999999999998E-3</v>
      </c>
    </row>
    <row r="181" spans="1:12">
      <c r="A181" t="s">
        <v>309</v>
      </c>
      <c r="B181" t="s">
        <v>310</v>
      </c>
      <c r="C181" s="14">
        <v>-3.9944E-2</v>
      </c>
      <c r="D181" t="s">
        <v>97</v>
      </c>
      <c r="G181" s="5">
        <v>6</v>
      </c>
      <c r="H181" s="22">
        <v>3.5969999999999999E-3</v>
      </c>
      <c r="K181" t="s">
        <v>97</v>
      </c>
      <c r="L181" s="14">
        <v>-7.4311000000000002E-2</v>
      </c>
    </row>
    <row r="182" spans="1:12">
      <c r="A182" t="s">
        <v>309</v>
      </c>
      <c r="B182" t="s">
        <v>310</v>
      </c>
      <c r="C182" s="14">
        <v>-8.9049999999999997E-3</v>
      </c>
      <c r="D182" t="s">
        <v>98</v>
      </c>
      <c r="G182" s="5">
        <v>7</v>
      </c>
      <c r="H182" s="22">
        <v>3.0019999999999999E-3</v>
      </c>
      <c r="K182" t="s">
        <v>98</v>
      </c>
      <c r="L182" s="14">
        <v>2.0441999999999998E-2</v>
      </c>
    </row>
    <row r="183" spans="1:12">
      <c r="A183" t="s">
        <v>309</v>
      </c>
      <c r="B183" t="s">
        <v>310</v>
      </c>
      <c r="C183" s="14">
        <v>-3.1074999999999998E-2</v>
      </c>
      <c r="D183" t="s">
        <v>99</v>
      </c>
      <c r="G183" s="5">
        <v>8</v>
      </c>
      <c r="H183" s="22">
        <v>2.4020000000000001E-3</v>
      </c>
      <c r="K183" t="s">
        <v>99</v>
      </c>
      <c r="L183" s="14">
        <v>-5.1993999999999999E-2</v>
      </c>
    </row>
    <row r="184" spans="1:12">
      <c r="A184" t="s">
        <v>309</v>
      </c>
      <c r="B184" t="s">
        <v>310</v>
      </c>
      <c r="C184" s="14">
        <v>1.4683E-2</v>
      </c>
      <c r="D184" t="s">
        <v>100</v>
      </c>
      <c r="G184" s="5">
        <v>9</v>
      </c>
      <c r="H184" s="22">
        <v>2.3679999999999999E-3</v>
      </c>
      <c r="K184" t="s">
        <v>100</v>
      </c>
      <c r="L184" s="14">
        <v>3.7415999999999998E-2</v>
      </c>
    </row>
    <row r="185" spans="1:12">
      <c r="A185" t="s">
        <v>309</v>
      </c>
      <c r="B185" t="s">
        <v>310</v>
      </c>
      <c r="C185" s="14">
        <v>-3.9604E-2</v>
      </c>
      <c r="D185" t="s">
        <v>101</v>
      </c>
      <c r="G185" s="5">
        <v>10</v>
      </c>
      <c r="H185" s="22">
        <v>2.3860000000000001E-3</v>
      </c>
      <c r="K185" t="s">
        <v>101</v>
      </c>
      <c r="L185" s="14">
        <v>-7.7828999999999995E-2</v>
      </c>
    </row>
    <row r="186" spans="1:12">
      <c r="A186" t="s">
        <v>309</v>
      </c>
      <c r="B186" t="s">
        <v>310</v>
      </c>
      <c r="C186" s="14">
        <v>5.2735999999999998E-2</v>
      </c>
      <c r="D186" t="s">
        <v>102</v>
      </c>
      <c r="G186" s="5">
        <v>11</v>
      </c>
      <c r="H186" s="22">
        <v>2.526E-3</v>
      </c>
      <c r="K186" t="s">
        <v>102</v>
      </c>
      <c r="L186" s="14">
        <v>-5.2940000000000001E-3</v>
      </c>
    </row>
    <row r="187" spans="1:12">
      <c r="A187" t="s">
        <v>309</v>
      </c>
      <c r="B187" t="s">
        <v>310</v>
      </c>
      <c r="C187" s="14">
        <v>-0.124294</v>
      </c>
      <c r="D187" t="s">
        <v>103</v>
      </c>
      <c r="G187" s="5">
        <v>12</v>
      </c>
      <c r="H187" s="22">
        <v>2.6640000000000001E-3</v>
      </c>
      <c r="K187" t="s">
        <v>103</v>
      </c>
      <c r="L187" s="14">
        <v>-3.6341999999999999E-2</v>
      </c>
    </row>
    <row r="188" spans="1:12">
      <c r="A188" t="s">
        <v>309</v>
      </c>
      <c r="B188" t="s">
        <v>310</v>
      </c>
      <c r="C188" s="14">
        <v>-2.1935E-2</v>
      </c>
      <c r="D188" t="s">
        <v>104</v>
      </c>
      <c r="G188" s="5">
        <v>1</v>
      </c>
      <c r="H188" s="22">
        <v>2.5110000000000002E-3</v>
      </c>
      <c r="K188" t="s">
        <v>104</v>
      </c>
      <c r="L188" s="14">
        <v>3.6971999999999998E-2</v>
      </c>
    </row>
    <row r="189" spans="1:12">
      <c r="A189" t="s">
        <v>309</v>
      </c>
      <c r="B189" t="s">
        <v>310</v>
      </c>
      <c r="C189" s="14">
        <v>9.1028999999999999E-2</v>
      </c>
      <c r="D189" t="s">
        <v>105</v>
      </c>
      <c r="G189" s="5">
        <v>2</v>
      </c>
      <c r="H189" s="22">
        <v>2.3570000000000002E-3</v>
      </c>
      <c r="K189" t="s">
        <v>105</v>
      </c>
      <c r="L189" s="14">
        <v>0.138151</v>
      </c>
    </row>
    <row r="190" spans="1:12">
      <c r="A190" t="s">
        <v>309</v>
      </c>
      <c r="B190" t="s">
        <v>310</v>
      </c>
      <c r="C190" s="14">
        <v>7.0536000000000001E-2</v>
      </c>
      <c r="D190" t="s">
        <v>106</v>
      </c>
      <c r="G190" s="5">
        <v>3</v>
      </c>
      <c r="H190" s="22">
        <v>2.3249999999999998E-3</v>
      </c>
      <c r="K190" t="s">
        <v>106</v>
      </c>
      <c r="L190" s="14">
        <v>5.1050999999999999E-2</v>
      </c>
    </row>
    <row r="191" spans="1:12">
      <c r="A191" t="s">
        <v>309</v>
      </c>
      <c r="B191" t="s">
        <v>310</v>
      </c>
      <c r="C191" s="14">
        <v>-6.5135999999999999E-2</v>
      </c>
      <c r="D191" t="s">
        <v>107</v>
      </c>
      <c r="G191" s="5">
        <v>4</v>
      </c>
      <c r="H191" s="22">
        <v>2.3389999999999999E-3</v>
      </c>
      <c r="K191" t="s">
        <v>107</v>
      </c>
      <c r="L191" s="14">
        <v>-3.6610000000000002E-3</v>
      </c>
    </row>
    <row r="192" spans="1:12">
      <c r="A192" t="s">
        <v>309</v>
      </c>
      <c r="B192" t="s">
        <v>310</v>
      </c>
      <c r="C192" s="14">
        <v>-7.4507000000000004E-2</v>
      </c>
      <c r="D192" t="s">
        <v>108</v>
      </c>
      <c r="G192" s="5">
        <v>5</v>
      </c>
      <c r="H192" s="22">
        <v>2.4229999999999998E-3</v>
      </c>
      <c r="K192" t="s">
        <v>108</v>
      </c>
      <c r="L192" s="14">
        <v>-5.5976999999999999E-2</v>
      </c>
    </row>
    <row r="193" spans="1:12">
      <c r="A193" t="s">
        <v>309</v>
      </c>
      <c r="B193" t="s">
        <v>310</v>
      </c>
      <c r="C193" s="14">
        <v>1.7271999999999999E-2</v>
      </c>
      <c r="D193" t="s">
        <v>109</v>
      </c>
      <c r="G193" s="5">
        <v>6</v>
      </c>
      <c r="H193" s="22">
        <v>2.4039999999999999E-3</v>
      </c>
      <c r="K193" t="s">
        <v>109</v>
      </c>
      <c r="L193" s="14">
        <v>3.6935000000000003E-2</v>
      </c>
    </row>
    <row r="194" spans="1:12">
      <c r="A194" t="s">
        <v>309</v>
      </c>
      <c r="B194" t="s">
        <v>310</v>
      </c>
      <c r="C194" s="14">
        <v>1.9154999999999998E-2</v>
      </c>
      <c r="D194" t="s">
        <v>110</v>
      </c>
      <c r="G194" s="5">
        <v>7</v>
      </c>
      <c r="H194" s="22">
        <v>2.1849999999999999E-3</v>
      </c>
      <c r="K194" t="s">
        <v>110</v>
      </c>
      <c r="L194" s="14">
        <v>-5.921E-3</v>
      </c>
    </row>
    <row r="195" spans="1:12">
      <c r="A195" t="s">
        <v>309</v>
      </c>
      <c r="B195" t="s">
        <v>310</v>
      </c>
      <c r="C195" s="14">
        <v>0.25288300000000002</v>
      </c>
      <c r="D195" t="s">
        <v>111</v>
      </c>
      <c r="G195" s="5">
        <v>8</v>
      </c>
      <c r="H195" s="22">
        <v>2.2179999999999999E-3</v>
      </c>
      <c r="K195" t="s">
        <v>111</v>
      </c>
      <c r="L195" s="14">
        <v>-1.4226000000000001E-2</v>
      </c>
    </row>
    <row r="196" spans="1:12">
      <c r="A196" t="s">
        <v>309</v>
      </c>
      <c r="B196" t="s">
        <v>310</v>
      </c>
      <c r="C196" s="14">
        <v>-7.0916999999999994E-2</v>
      </c>
      <c r="D196" t="s">
        <v>112</v>
      </c>
      <c r="G196" s="5">
        <v>9</v>
      </c>
      <c r="H196" s="22">
        <v>2.261E-3</v>
      </c>
      <c r="K196" t="s">
        <v>112</v>
      </c>
      <c r="L196" s="14">
        <v>7.3689999999999997E-3</v>
      </c>
    </row>
    <row r="197" spans="1:12">
      <c r="A197" t="s">
        <v>309</v>
      </c>
      <c r="B197" t="s">
        <v>310</v>
      </c>
      <c r="C197" s="14">
        <v>-7.9632999999999995E-2</v>
      </c>
      <c r="D197" t="s">
        <v>113</v>
      </c>
      <c r="G197" s="5">
        <v>10</v>
      </c>
      <c r="H197" s="22">
        <v>2.3040000000000001E-3</v>
      </c>
      <c r="K197" t="s">
        <v>113</v>
      </c>
      <c r="L197" s="14">
        <v>8.3979999999999992E-3</v>
      </c>
    </row>
    <row r="198" spans="1:12">
      <c r="A198" t="s">
        <v>309</v>
      </c>
      <c r="B198" t="s">
        <v>310</v>
      </c>
      <c r="C198" s="14">
        <v>-2.5916999999999999E-2</v>
      </c>
      <c r="D198" t="s">
        <v>114</v>
      </c>
      <c r="G198" s="5">
        <v>11</v>
      </c>
      <c r="H198" s="22">
        <v>2.49E-3</v>
      </c>
      <c r="K198" t="s">
        <v>114</v>
      </c>
      <c r="L198" s="14">
        <v>-1.9654000000000001E-2</v>
      </c>
    </row>
    <row r="199" spans="1:12">
      <c r="A199" t="s">
        <v>309</v>
      </c>
      <c r="B199" t="s">
        <v>310</v>
      </c>
      <c r="C199" s="14">
        <v>0.11706900000000001</v>
      </c>
      <c r="D199" t="s">
        <v>115</v>
      </c>
      <c r="G199" s="5">
        <v>12</v>
      </c>
      <c r="H199" s="22">
        <v>2.5240000000000002E-3</v>
      </c>
      <c r="K199" t="s">
        <v>115</v>
      </c>
      <c r="L199" s="14">
        <v>6.2465E-2</v>
      </c>
    </row>
    <row r="200" spans="1:12">
      <c r="A200" t="s">
        <v>309</v>
      </c>
      <c r="B200" t="s">
        <v>310</v>
      </c>
      <c r="C200" s="14">
        <v>8.4645999999999999E-2</v>
      </c>
      <c r="D200" t="s">
        <v>116</v>
      </c>
      <c r="G200" s="5">
        <v>1</v>
      </c>
      <c r="H200" s="22">
        <v>2.4030000000000002E-3</v>
      </c>
      <c r="K200" t="s">
        <v>116</v>
      </c>
      <c r="L200" s="14">
        <v>-2.4150999999999999E-2</v>
      </c>
    </row>
    <row r="201" spans="1:12">
      <c r="A201" t="s">
        <v>309</v>
      </c>
      <c r="B201" t="s">
        <v>310</v>
      </c>
      <c r="C201" s="14">
        <v>-0.111486</v>
      </c>
      <c r="D201" t="s">
        <v>117</v>
      </c>
      <c r="G201" s="5">
        <v>2</v>
      </c>
      <c r="H201" s="22">
        <v>2.1779999999999998E-3</v>
      </c>
      <c r="K201" t="s">
        <v>117</v>
      </c>
      <c r="L201" s="14">
        <v>-3.2046999999999999E-2</v>
      </c>
    </row>
    <row r="202" spans="1:12">
      <c r="A202" t="s">
        <v>309</v>
      </c>
      <c r="B202" t="s">
        <v>310</v>
      </c>
      <c r="C202" s="14">
        <v>7.5285000000000005E-2</v>
      </c>
      <c r="D202" t="s">
        <v>118</v>
      </c>
      <c r="G202" s="5">
        <v>3</v>
      </c>
      <c r="H202" s="22">
        <v>1.7960000000000001E-3</v>
      </c>
      <c r="K202" t="s">
        <v>118</v>
      </c>
      <c r="L202" s="14">
        <v>-4.4194999999999998E-2</v>
      </c>
    </row>
    <row r="203" spans="1:12">
      <c r="A203" t="s">
        <v>309</v>
      </c>
      <c r="B203" t="s">
        <v>310</v>
      </c>
      <c r="C203" s="14">
        <v>0.103253</v>
      </c>
      <c r="D203" t="s">
        <v>119</v>
      </c>
      <c r="G203" s="5">
        <v>4</v>
      </c>
      <c r="H203" s="22">
        <v>1.279E-3</v>
      </c>
      <c r="K203" t="s">
        <v>119</v>
      </c>
      <c r="L203" s="14">
        <v>4.0058999999999997E-2</v>
      </c>
    </row>
    <row r="204" spans="1:12">
      <c r="A204" t="s">
        <v>309</v>
      </c>
      <c r="B204" t="s">
        <v>310</v>
      </c>
      <c r="C204" s="14">
        <v>-1.603E-3</v>
      </c>
      <c r="D204" t="s">
        <v>120</v>
      </c>
      <c r="G204" s="5">
        <v>5</v>
      </c>
      <c r="H204" s="22">
        <v>1.1720000000000001E-3</v>
      </c>
      <c r="K204" t="s">
        <v>120</v>
      </c>
      <c r="L204" s="14">
        <v>-1.95E-4</v>
      </c>
    </row>
    <row r="205" spans="1:12">
      <c r="A205" t="s">
        <v>309</v>
      </c>
      <c r="B205" t="s">
        <v>310</v>
      </c>
      <c r="C205" s="14">
        <v>0.3261</v>
      </c>
      <c r="D205" t="s">
        <v>121</v>
      </c>
      <c r="G205" s="5">
        <v>6</v>
      </c>
      <c r="H205" s="22">
        <v>1.5889999999999999E-3</v>
      </c>
      <c r="K205" t="s">
        <v>121</v>
      </c>
      <c r="L205" s="14">
        <v>5.6672E-2</v>
      </c>
    </row>
    <row r="206" spans="1:12">
      <c r="A206" t="s">
        <v>309</v>
      </c>
      <c r="B206" t="s">
        <v>310</v>
      </c>
      <c r="C206" s="14">
        <v>8.1141000000000005E-2</v>
      </c>
      <c r="D206" t="s">
        <v>122</v>
      </c>
      <c r="G206" s="5">
        <v>7</v>
      </c>
      <c r="H206" s="22">
        <v>1.9319999999999999E-3</v>
      </c>
      <c r="K206" t="s">
        <v>122</v>
      </c>
      <c r="L206" s="14">
        <v>0.121227</v>
      </c>
    </row>
    <row r="207" spans="1:12">
      <c r="A207" t="s">
        <v>309</v>
      </c>
      <c r="B207" t="s">
        <v>310</v>
      </c>
      <c r="C207" s="14">
        <v>1.9559E-2</v>
      </c>
      <c r="D207" t="s">
        <v>123</v>
      </c>
      <c r="G207" s="5">
        <v>8</v>
      </c>
      <c r="H207" s="22">
        <v>2.1710000000000002E-3</v>
      </c>
      <c r="K207" t="s">
        <v>123</v>
      </c>
      <c r="L207" s="14">
        <v>2.8707E-2</v>
      </c>
    </row>
    <row r="208" spans="1:12">
      <c r="A208" t="s">
        <v>309</v>
      </c>
      <c r="B208" t="s">
        <v>310</v>
      </c>
      <c r="C208" s="14">
        <v>-2.7883000000000002E-2</v>
      </c>
      <c r="D208" t="s">
        <v>124</v>
      </c>
      <c r="G208" s="5">
        <v>9</v>
      </c>
      <c r="H208" s="22">
        <v>2.2309999999999999E-3</v>
      </c>
      <c r="K208" t="s">
        <v>124</v>
      </c>
      <c r="L208" s="14">
        <v>-5.2658000000000003E-2</v>
      </c>
    </row>
    <row r="209" spans="1:12">
      <c r="A209" t="s">
        <v>309</v>
      </c>
      <c r="B209" t="s">
        <v>310</v>
      </c>
      <c r="C209" s="14">
        <v>-1.8127999999999998E-2</v>
      </c>
      <c r="D209" t="s">
        <v>125</v>
      </c>
      <c r="G209" s="5">
        <v>10</v>
      </c>
      <c r="H209" s="22">
        <v>2.3319999999999999E-3</v>
      </c>
      <c r="K209" t="s">
        <v>125</v>
      </c>
      <c r="L209" s="14">
        <v>3.0669999999999998E-3</v>
      </c>
    </row>
    <row r="210" spans="1:12">
      <c r="A210" t="s">
        <v>309</v>
      </c>
      <c r="B210" t="s">
        <v>310</v>
      </c>
      <c r="C210" s="14">
        <v>4.4637000000000003E-2</v>
      </c>
      <c r="D210" t="s">
        <v>126</v>
      </c>
      <c r="G210" s="5">
        <v>11</v>
      </c>
      <c r="H210" s="22">
        <v>2.5240000000000002E-3</v>
      </c>
      <c r="K210" t="s">
        <v>126</v>
      </c>
      <c r="L210" s="14">
        <v>5.4059000000000003E-2</v>
      </c>
    </row>
    <row r="211" spans="1:12">
      <c r="A211" t="s">
        <v>309</v>
      </c>
      <c r="B211" t="s">
        <v>310</v>
      </c>
      <c r="C211" s="14">
        <v>0.103132</v>
      </c>
      <c r="D211" t="s">
        <v>127</v>
      </c>
      <c r="G211" s="5">
        <v>12</v>
      </c>
      <c r="H211" s="22">
        <v>2.4390000000000002E-3</v>
      </c>
      <c r="K211" t="s">
        <v>127</v>
      </c>
      <c r="L211" s="14">
        <v>2.2398999999999999E-2</v>
      </c>
    </row>
    <row r="212" spans="1:12">
      <c r="A212" t="s">
        <v>309</v>
      </c>
      <c r="B212" t="s">
        <v>310</v>
      </c>
      <c r="C212" s="14">
        <v>-0.196715</v>
      </c>
      <c r="D212" t="s">
        <v>128</v>
      </c>
      <c r="G212" s="5">
        <v>1</v>
      </c>
      <c r="H212" s="22">
        <v>2.2049999999999999E-3</v>
      </c>
      <c r="K212" t="s">
        <v>128</v>
      </c>
      <c r="L212" s="14">
        <v>-9.1200000000000005E-4</v>
      </c>
    </row>
    <row r="213" spans="1:12">
      <c r="A213" t="s">
        <v>309</v>
      </c>
      <c r="B213" t="s">
        <v>310</v>
      </c>
      <c r="C213" s="14">
        <v>-4.0646000000000002E-2</v>
      </c>
      <c r="D213" t="s">
        <v>129</v>
      </c>
      <c r="G213" s="5">
        <v>2</v>
      </c>
      <c r="H213" s="22">
        <v>2.3419999999999999E-3</v>
      </c>
      <c r="K213" t="s">
        <v>129</v>
      </c>
      <c r="L213" s="14">
        <v>9.7879999999999998E-3</v>
      </c>
    </row>
    <row r="214" spans="1:12">
      <c r="A214" t="s">
        <v>309</v>
      </c>
      <c r="B214" t="s">
        <v>310</v>
      </c>
      <c r="C214" s="14">
        <v>-0.109211</v>
      </c>
      <c r="D214" t="s">
        <v>130</v>
      </c>
      <c r="G214" s="5">
        <v>3</v>
      </c>
      <c r="H214" s="22">
        <v>2.261E-3</v>
      </c>
      <c r="K214" t="s">
        <v>130</v>
      </c>
      <c r="L214" s="14">
        <v>-1.7572000000000001E-2</v>
      </c>
    </row>
    <row r="215" spans="1:12">
      <c r="A215" t="s">
        <v>309</v>
      </c>
      <c r="B215" t="s">
        <v>310</v>
      </c>
      <c r="C215" s="14">
        <v>8.9217000000000005E-2</v>
      </c>
      <c r="D215" t="s">
        <v>131</v>
      </c>
      <c r="G215" s="5">
        <v>4</v>
      </c>
      <c r="H215" s="22">
        <v>2.173E-3</v>
      </c>
      <c r="K215" t="s">
        <v>131</v>
      </c>
      <c r="L215" s="14">
        <v>-5.7000000000000003E-5</v>
      </c>
    </row>
    <row r="216" spans="1:12">
      <c r="A216" t="s">
        <v>309</v>
      </c>
      <c r="B216" t="s">
        <v>310</v>
      </c>
      <c r="C216" s="14">
        <v>-1.2205000000000001E-2</v>
      </c>
      <c r="D216" t="s">
        <v>132</v>
      </c>
      <c r="G216" s="5">
        <v>5</v>
      </c>
      <c r="H216" s="22">
        <v>2.1020000000000001E-3</v>
      </c>
      <c r="K216" t="s">
        <v>132</v>
      </c>
      <c r="L216" s="14">
        <v>5.0430999999999997E-2</v>
      </c>
    </row>
    <row r="217" spans="1:12">
      <c r="A217" t="s">
        <v>309</v>
      </c>
      <c r="B217" t="s">
        <v>310</v>
      </c>
      <c r="C217" s="14">
        <v>-7.7155000000000001E-2</v>
      </c>
      <c r="D217" t="s">
        <v>133</v>
      </c>
      <c r="G217" s="5">
        <v>6</v>
      </c>
      <c r="H217" s="22">
        <v>2.0400000000000001E-3</v>
      </c>
      <c r="K217" t="s">
        <v>133</v>
      </c>
      <c r="L217" s="14">
        <v>-2.575E-3</v>
      </c>
    </row>
    <row r="218" spans="1:12">
      <c r="A218" t="s">
        <v>309</v>
      </c>
      <c r="B218" t="s">
        <v>310</v>
      </c>
      <c r="C218" s="14">
        <v>-8.1972000000000003E-2</v>
      </c>
      <c r="D218" t="s">
        <v>134</v>
      </c>
      <c r="G218" s="5">
        <v>7</v>
      </c>
      <c r="H218" s="22">
        <v>2.0149999999999999E-3</v>
      </c>
      <c r="K218" t="s">
        <v>134</v>
      </c>
      <c r="L218" s="14">
        <v>-5.0477000000000001E-2</v>
      </c>
    </row>
    <row r="219" spans="1:12">
      <c r="A219" t="s">
        <v>309</v>
      </c>
      <c r="B219" t="s">
        <v>310</v>
      </c>
      <c r="C219" s="14">
        <v>-3.7891000000000001E-2</v>
      </c>
      <c r="D219" t="s">
        <v>135</v>
      </c>
      <c r="G219" s="5">
        <v>8</v>
      </c>
      <c r="H219" s="22">
        <v>1.9689999999999998E-3</v>
      </c>
      <c r="K219" t="s">
        <v>135</v>
      </c>
      <c r="L219" s="14">
        <v>5.0751999999999999E-2</v>
      </c>
    </row>
    <row r="220" spans="1:12">
      <c r="A220" t="s">
        <v>309</v>
      </c>
      <c r="B220" t="s">
        <v>310</v>
      </c>
      <c r="C220" s="14">
        <v>4.1099999999999999E-3</v>
      </c>
      <c r="D220" t="s">
        <v>136</v>
      </c>
      <c r="G220" s="5">
        <v>9</v>
      </c>
      <c r="H220" s="22">
        <v>1.98E-3</v>
      </c>
      <c r="K220" t="s">
        <v>136</v>
      </c>
      <c r="L220" s="14">
        <v>1.1372999999999999E-2</v>
      </c>
    </row>
    <row r="221" spans="1:12">
      <c r="A221" t="s">
        <v>309</v>
      </c>
      <c r="B221" t="s">
        <v>310</v>
      </c>
      <c r="C221" s="14">
        <v>4.0245999999999997E-2</v>
      </c>
      <c r="D221" t="s">
        <v>137</v>
      </c>
      <c r="G221" s="5">
        <v>10</v>
      </c>
      <c r="H221" s="22">
        <v>2.0270000000000002E-3</v>
      </c>
      <c r="K221" t="s">
        <v>137</v>
      </c>
      <c r="L221" s="14">
        <v>-7.7070000000000003E-3</v>
      </c>
    </row>
    <row r="222" spans="1:12">
      <c r="A222" t="s">
        <v>309</v>
      </c>
      <c r="B222" t="s">
        <v>310</v>
      </c>
      <c r="C222" s="14">
        <v>1.2459E-2</v>
      </c>
      <c r="D222" t="s">
        <v>138</v>
      </c>
      <c r="G222" s="5">
        <v>11</v>
      </c>
      <c r="H222" s="22">
        <v>2.055E-3</v>
      </c>
      <c r="K222" t="s">
        <v>138</v>
      </c>
      <c r="L222" s="14">
        <v>-4.8999999999999998E-4</v>
      </c>
    </row>
    <row r="223" spans="1:12">
      <c r="A223" t="s">
        <v>309</v>
      </c>
      <c r="B223" t="s">
        <v>310</v>
      </c>
      <c r="C223" s="14">
        <v>2.1048999999999998E-2</v>
      </c>
      <c r="D223" t="s">
        <v>139</v>
      </c>
      <c r="G223" s="5">
        <v>12</v>
      </c>
      <c r="H223" s="22">
        <v>2.0790000000000001E-3</v>
      </c>
      <c r="K223" t="s">
        <v>139</v>
      </c>
      <c r="L223" s="14">
        <v>2.5523000000000001E-2</v>
      </c>
    </row>
    <row r="224" spans="1:12">
      <c r="A224" t="s">
        <v>309</v>
      </c>
      <c r="B224" t="s">
        <v>310</v>
      </c>
      <c r="C224" s="14">
        <v>-0.11354300000000001</v>
      </c>
      <c r="D224" t="s">
        <v>140</v>
      </c>
      <c r="G224" s="5">
        <v>1</v>
      </c>
      <c r="H224" s="22">
        <v>2.0699999999999998E-3</v>
      </c>
      <c r="K224" t="s">
        <v>140</v>
      </c>
      <c r="L224" s="14">
        <v>-7.2176000000000004E-2</v>
      </c>
    </row>
    <row r="225" spans="1:12">
      <c r="A225" t="s">
        <v>309</v>
      </c>
      <c r="B225" t="s">
        <v>310</v>
      </c>
      <c r="C225" s="14">
        <v>-3.9360000000000003E-3</v>
      </c>
      <c r="D225" t="s">
        <v>141</v>
      </c>
      <c r="G225" s="5">
        <v>2</v>
      </c>
      <c r="H225" s="22">
        <v>2.0149999999999999E-3</v>
      </c>
      <c r="K225" t="s">
        <v>141</v>
      </c>
      <c r="L225" s="14">
        <v>3.0723E-2</v>
      </c>
    </row>
    <row r="226" spans="1:12">
      <c r="A226" t="s">
        <v>309</v>
      </c>
      <c r="B226" t="s">
        <v>310</v>
      </c>
      <c r="C226" s="14">
        <v>5.3519999999999998E-2</v>
      </c>
      <c r="D226" t="s">
        <v>142</v>
      </c>
      <c r="G226" s="5">
        <v>3</v>
      </c>
      <c r="H226" s="22">
        <v>1.9710000000000001E-3</v>
      </c>
      <c r="K226" t="s">
        <v>142</v>
      </c>
      <c r="L226" s="14">
        <v>-5.6495999999999998E-2</v>
      </c>
    </row>
    <row r="227" spans="1:12">
      <c r="A227" t="s">
        <v>309</v>
      </c>
      <c r="B227" t="s">
        <v>310</v>
      </c>
      <c r="C227" s="14">
        <v>6.1370000000000001E-3</v>
      </c>
      <c r="D227" t="s">
        <v>143</v>
      </c>
      <c r="G227" s="5">
        <v>4</v>
      </c>
      <c r="H227" s="22">
        <v>1.9350000000000001E-3</v>
      </c>
      <c r="K227" t="s">
        <v>143</v>
      </c>
      <c r="L227" s="14">
        <v>-5.7322999999999999E-2</v>
      </c>
    </row>
    <row r="228" spans="1:12">
      <c r="A228" t="s">
        <v>309</v>
      </c>
      <c r="B228" t="s">
        <v>310</v>
      </c>
      <c r="C228" s="14">
        <v>-5.1168999999999999E-2</v>
      </c>
      <c r="D228" t="s">
        <v>144</v>
      </c>
      <c r="G228" s="5">
        <v>5</v>
      </c>
      <c r="H228" s="22">
        <v>1.758E-3</v>
      </c>
      <c r="K228" t="s">
        <v>144</v>
      </c>
      <c r="L228" s="14">
        <v>4.2952999999999998E-2</v>
      </c>
    </row>
    <row r="229" spans="1:12">
      <c r="A229" t="s">
        <v>309</v>
      </c>
      <c r="B229" t="s">
        <v>310</v>
      </c>
      <c r="C229" s="14">
        <v>-1.8571000000000001E-2</v>
      </c>
      <c r="D229" t="s">
        <v>145</v>
      </c>
      <c r="G229" s="5">
        <v>6</v>
      </c>
      <c r="H229" s="22">
        <v>1.6670000000000001E-3</v>
      </c>
      <c r="K229" t="s">
        <v>145</v>
      </c>
      <c r="L229" s="14">
        <v>7.1398000000000003E-2</v>
      </c>
    </row>
    <row r="230" spans="1:12">
      <c r="A230" t="s">
        <v>309</v>
      </c>
      <c r="B230" t="s">
        <v>310</v>
      </c>
      <c r="C230" s="14">
        <v>-2.2778E-2</v>
      </c>
      <c r="D230" t="s">
        <v>146</v>
      </c>
      <c r="G230" s="5">
        <v>7</v>
      </c>
      <c r="H230" s="22">
        <v>1.6199999999999999E-3</v>
      </c>
      <c r="K230" t="s">
        <v>146</v>
      </c>
      <c r="L230" s="14">
        <v>-3.4708000000000003E-2</v>
      </c>
    </row>
    <row r="231" spans="1:12">
      <c r="A231" t="s">
        <v>309</v>
      </c>
      <c r="B231" t="s">
        <v>310</v>
      </c>
      <c r="C231" s="14">
        <v>-6.496E-3</v>
      </c>
      <c r="D231" t="s">
        <v>147</v>
      </c>
      <c r="G231" s="5">
        <v>8</v>
      </c>
      <c r="H231" s="22">
        <v>1.366E-3</v>
      </c>
      <c r="K231" t="s">
        <v>147</v>
      </c>
      <c r="L231" s="14">
        <v>-9.5469999999999999E-3</v>
      </c>
    </row>
    <row r="232" spans="1:12">
      <c r="A232" t="s">
        <v>309</v>
      </c>
      <c r="B232" t="s">
        <v>310</v>
      </c>
      <c r="C232" s="14">
        <v>-4.1923000000000002E-2</v>
      </c>
      <c r="D232" t="s">
        <v>148</v>
      </c>
      <c r="G232" s="5">
        <v>9</v>
      </c>
      <c r="H232" s="22">
        <v>1.4519999999999999E-3</v>
      </c>
      <c r="K232" t="s">
        <v>148</v>
      </c>
      <c r="L232" s="14">
        <v>-5.1137000000000002E-2</v>
      </c>
    </row>
    <row r="233" spans="1:12">
      <c r="G233" s="5"/>
      <c r="H233" s="2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74BC2-27F0-4868-B739-92D79F313530}">
  <dimension ref="A1:P211"/>
  <sheetViews>
    <sheetView workbookViewId="0">
      <selection activeCell="B30" sqref="B30"/>
    </sheetView>
  </sheetViews>
  <sheetFormatPr defaultRowHeight="14.15"/>
  <cols>
    <col min="3" max="3" width="9.140625" style="14"/>
    <col min="8" max="8" width="9.140625" style="14"/>
    <col min="12" max="12" width="9.140625" style="14"/>
  </cols>
  <sheetData>
    <row r="1" spans="1:16">
      <c r="A1" t="s">
        <v>4</v>
      </c>
      <c r="B1" t="s">
        <v>5</v>
      </c>
      <c r="C1" s="14" t="s">
        <v>6</v>
      </c>
      <c r="D1" t="s">
        <v>7</v>
      </c>
      <c r="E1" s="11" t="s">
        <v>325</v>
      </c>
      <c r="H1" s="21" t="s">
        <v>316</v>
      </c>
      <c r="L1" s="23" t="s">
        <v>329</v>
      </c>
    </row>
    <row r="2" spans="1:16">
      <c r="A2" t="s">
        <v>149</v>
      </c>
      <c r="B2" t="s">
        <v>150</v>
      </c>
      <c r="C2" s="14">
        <v>-3.2569999999999999E-3</v>
      </c>
      <c r="D2" t="s">
        <v>152</v>
      </c>
      <c r="E2" s="2" t="s">
        <v>326</v>
      </c>
      <c r="F2" s="5">
        <v>2004</v>
      </c>
      <c r="G2" s="5">
        <v>7</v>
      </c>
      <c r="H2" s="22">
        <v>1.4250000000000001E-3</v>
      </c>
      <c r="K2" t="s">
        <v>152</v>
      </c>
      <c r="L2" s="14">
        <v>-9.1059999999999995E-3</v>
      </c>
    </row>
    <row r="3" spans="1:16">
      <c r="A3" t="s">
        <v>149</v>
      </c>
      <c r="B3" t="s">
        <v>150</v>
      </c>
      <c r="C3" s="14">
        <v>9.8040000000000002E-3</v>
      </c>
      <c r="D3" t="s">
        <v>153</v>
      </c>
      <c r="F3" s="5">
        <v>2004</v>
      </c>
      <c r="G3" s="5">
        <v>8</v>
      </c>
      <c r="H3" s="22">
        <v>1.4250000000000001E-3</v>
      </c>
      <c r="K3" t="s">
        <v>153</v>
      </c>
      <c r="L3" s="14">
        <v>-3.1975000000000003E-2</v>
      </c>
      <c r="O3" t="s">
        <v>338</v>
      </c>
      <c r="P3" s="18">
        <f>AVERAGE(C:C)</f>
        <v>8.9295333333333383E-3</v>
      </c>
    </row>
    <row r="4" spans="1:16">
      <c r="A4" t="s">
        <v>149</v>
      </c>
      <c r="B4" t="s">
        <v>150</v>
      </c>
      <c r="C4" s="14">
        <v>4.0453000000000003E-2</v>
      </c>
      <c r="D4" t="s">
        <v>154</v>
      </c>
      <c r="F4" s="5">
        <v>2004</v>
      </c>
      <c r="G4" s="5">
        <v>9</v>
      </c>
      <c r="H4" s="22">
        <v>1.4250000000000001E-3</v>
      </c>
      <c r="K4" t="s">
        <v>154</v>
      </c>
      <c r="L4" s="14">
        <v>4.1659000000000002E-2</v>
      </c>
      <c r="O4" t="s">
        <v>339</v>
      </c>
      <c r="P4">
        <f>_xlfn.STDEV.S(C:C)</f>
        <v>0.12386388074687442</v>
      </c>
    </row>
    <row r="5" spans="1:16">
      <c r="A5" t="s">
        <v>149</v>
      </c>
      <c r="B5" t="s">
        <v>150</v>
      </c>
      <c r="C5" s="14">
        <v>-6.8429000000000004E-2</v>
      </c>
      <c r="D5" t="s">
        <v>155</v>
      </c>
      <c r="F5" s="5">
        <v>2004</v>
      </c>
      <c r="G5" s="5">
        <v>10</v>
      </c>
      <c r="H5" s="22">
        <v>1.4250000000000001E-3</v>
      </c>
      <c r="K5" t="s">
        <v>155</v>
      </c>
      <c r="L5" s="14">
        <v>-5.432E-2</v>
      </c>
      <c r="O5" t="s">
        <v>333</v>
      </c>
      <c r="P5" s="18">
        <f>AVERAGE(H:H)</f>
        <v>2.6905047619047609E-3</v>
      </c>
    </row>
    <row r="6" spans="1:16">
      <c r="A6" t="s">
        <v>149</v>
      </c>
      <c r="B6" t="s">
        <v>150</v>
      </c>
      <c r="C6" s="14">
        <v>-8.3470000000000003E-3</v>
      </c>
      <c r="D6" t="s">
        <v>156</v>
      </c>
      <c r="F6" s="5">
        <v>2004</v>
      </c>
      <c r="G6" s="5">
        <v>11</v>
      </c>
      <c r="H6" s="22">
        <v>1.4250000000000001E-3</v>
      </c>
      <c r="K6" t="s">
        <v>156</v>
      </c>
      <c r="L6" s="14">
        <v>1.5838000000000001E-2</v>
      </c>
      <c r="O6" t="s">
        <v>330</v>
      </c>
      <c r="P6" s="18">
        <f>AVERAGE(L:L)</f>
        <v>9.3793142857142853E-3</v>
      </c>
    </row>
    <row r="7" spans="1:16">
      <c r="A7" t="s">
        <v>149</v>
      </c>
      <c r="B7" t="s">
        <v>150</v>
      </c>
      <c r="C7" s="14">
        <v>3.1987000000000002E-2</v>
      </c>
      <c r="D7" t="s">
        <v>157</v>
      </c>
      <c r="F7" s="5">
        <v>2004</v>
      </c>
      <c r="G7" s="5">
        <v>12</v>
      </c>
      <c r="H7" s="22">
        <v>1.4250000000000001E-3</v>
      </c>
      <c r="K7" t="s">
        <v>157</v>
      </c>
      <c r="L7" s="14">
        <v>-5.4959000000000001E-2</v>
      </c>
      <c r="O7" t="s">
        <v>331</v>
      </c>
      <c r="P7" s="18">
        <f>P3-P5</f>
        <v>6.239028571428577E-3</v>
      </c>
    </row>
    <row r="8" spans="1:16">
      <c r="A8" t="s">
        <v>149</v>
      </c>
      <c r="B8" t="s">
        <v>150</v>
      </c>
      <c r="C8" s="14">
        <v>-5.7096000000000001E-2</v>
      </c>
      <c r="D8" t="s">
        <v>158</v>
      </c>
      <c r="F8" s="5">
        <v>2005</v>
      </c>
      <c r="G8" s="5">
        <v>1</v>
      </c>
      <c r="H8" s="22">
        <v>1.4250000000000001E-3</v>
      </c>
      <c r="K8" t="s">
        <v>158</v>
      </c>
      <c r="L8" s="14">
        <v>-5.9431999999999999E-2</v>
      </c>
      <c r="O8" t="s">
        <v>332</v>
      </c>
      <c r="P8" s="18">
        <f>P6-P5</f>
        <v>6.688809523809524E-3</v>
      </c>
    </row>
    <row r="9" spans="1:16">
      <c r="A9" t="s">
        <v>149</v>
      </c>
      <c r="B9" t="s">
        <v>150</v>
      </c>
      <c r="C9" s="14">
        <v>5.8824000000000001E-2</v>
      </c>
      <c r="D9" t="s">
        <v>159</v>
      </c>
      <c r="F9" s="5">
        <v>2005</v>
      </c>
      <c r="G9" s="5">
        <v>2</v>
      </c>
      <c r="H9" s="22">
        <v>1.4250000000000001E-3</v>
      </c>
      <c r="K9" t="s">
        <v>159</v>
      </c>
      <c r="L9" s="14">
        <v>9.3020000000000005E-2</v>
      </c>
      <c r="O9" s="1" t="s">
        <v>340</v>
      </c>
      <c r="P9" s="1">
        <f>P13/P14</f>
        <v>1.1716804222767094</v>
      </c>
    </row>
    <row r="10" spans="1:16">
      <c r="A10" t="s">
        <v>149</v>
      </c>
      <c r="B10" t="s">
        <v>150</v>
      </c>
      <c r="C10" s="14">
        <v>-8.3333000000000004E-2</v>
      </c>
      <c r="D10" t="s">
        <v>160</v>
      </c>
      <c r="F10" s="5">
        <v>2005</v>
      </c>
      <c r="G10" s="5">
        <v>3</v>
      </c>
      <c r="H10" s="22">
        <v>1.4250000000000001E-3</v>
      </c>
      <c r="K10" t="s">
        <v>160</v>
      </c>
      <c r="L10" s="14">
        <v>-9.6031000000000005E-2</v>
      </c>
      <c r="P10">
        <f>P15/P16*P4</f>
        <v>1.1716804222767099</v>
      </c>
    </row>
    <row r="11" spans="1:16">
      <c r="A11" t="s">
        <v>149</v>
      </c>
      <c r="B11" t="s">
        <v>150</v>
      </c>
      <c r="C11" s="14">
        <v>7.4866000000000002E-2</v>
      </c>
      <c r="D11" t="s">
        <v>161</v>
      </c>
      <c r="F11" s="5">
        <v>2005</v>
      </c>
      <c r="G11" s="5">
        <v>4</v>
      </c>
      <c r="H11" s="22">
        <v>1.4250000000000001E-3</v>
      </c>
      <c r="K11" t="s">
        <v>161</v>
      </c>
      <c r="L11" s="14">
        <v>-1.8828000000000001E-2</v>
      </c>
    </row>
    <row r="12" spans="1:16">
      <c r="A12" t="s">
        <v>149</v>
      </c>
      <c r="B12" t="s">
        <v>150</v>
      </c>
      <c r="C12" s="14">
        <v>-5.3067999999999997E-2</v>
      </c>
      <c r="D12" t="s">
        <v>162</v>
      </c>
      <c r="F12" s="5">
        <v>2005</v>
      </c>
      <c r="G12" s="5">
        <v>5</v>
      </c>
      <c r="H12" s="22">
        <v>1.4250000000000001E-3</v>
      </c>
      <c r="K12" t="s">
        <v>162</v>
      </c>
      <c r="L12" s="14">
        <v>-8.0681000000000003E-2</v>
      </c>
    </row>
    <row r="13" spans="1:16">
      <c r="A13" t="s">
        <v>149</v>
      </c>
      <c r="B13" t="s">
        <v>150</v>
      </c>
      <c r="C13" s="14">
        <v>1.3436E-2</v>
      </c>
      <c r="D13" t="s">
        <v>163</v>
      </c>
      <c r="F13" s="5">
        <v>2005</v>
      </c>
      <c r="G13" s="5">
        <v>6</v>
      </c>
      <c r="H13" s="22">
        <v>1.4250000000000001E-3</v>
      </c>
      <c r="K13" t="s">
        <v>163</v>
      </c>
      <c r="L13" s="14">
        <v>3.0293E-2</v>
      </c>
      <c r="O13" s="2" t="s">
        <v>334</v>
      </c>
      <c r="P13" s="2">
        <f>_xlfn.COVARIANCE.S(C:C,L:L)</f>
        <v>6.9033031125971317E-3</v>
      </c>
    </row>
    <row r="14" spans="1:16">
      <c r="A14" t="s">
        <v>149</v>
      </c>
      <c r="B14" t="s">
        <v>150</v>
      </c>
      <c r="C14" s="14">
        <v>-5.6820000000000004E-3</v>
      </c>
      <c r="D14" t="s">
        <v>164</v>
      </c>
      <c r="F14" s="5">
        <v>2005</v>
      </c>
      <c r="G14" s="5">
        <v>7</v>
      </c>
      <c r="H14" s="22">
        <v>1.4250000000000001E-3</v>
      </c>
      <c r="K14" t="s">
        <v>164</v>
      </c>
      <c r="L14" s="14">
        <v>6.4089999999999998E-3</v>
      </c>
      <c r="O14" s="2" t="s">
        <v>335</v>
      </c>
      <c r="P14" s="2">
        <f>_xlfn.VAR.S(L:L)</f>
        <v>5.8917969280251536E-3</v>
      </c>
    </row>
    <row r="15" spans="1:16">
      <c r="A15" t="s">
        <v>149</v>
      </c>
      <c r="B15" t="s">
        <v>150</v>
      </c>
      <c r="C15" s="14">
        <v>6.4762E-2</v>
      </c>
      <c r="D15" t="s">
        <v>165</v>
      </c>
      <c r="F15" s="5">
        <v>2005</v>
      </c>
      <c r="G15" s="5">
        <v>8</v>
      </c>
      <c r="H15" s="22">
        <v>1.4250000000000001E-3</v>
      </c>
      <c r="K15" t="s">
        <v>165</v>
      </c>
      <c r="L15" s="14">
        <v>8.2573999999999995E-2</v>
      </c>
      <c r="O15" s="2" t="s">
        <v>336</v>
      </c>
      <c r="P15" s="2">
        <f>CORREL(C:C,L:L)</f>
        <v>0.72608652242257299</v>
      </c>
    </row>
    <row r="16" spans="1:16">
      <c r="A16" t="s">
        <v>149</v>
      </c>
      <c r="B16" t="s">
        <v>150</v>
      </c>
      <c r="C16" s="14">
        <v>-3.2199999999999999E-2</v>
      </c>
      <c r="D16" t="s">
        <v>166</v>
      </c>
      <c r="F16" s="5">
        <v>2005</v>
      </c>
      <c r="G16" s="5">
        <v>9</v>
      </c>
      <c r="H16" s="22">
        <v>1.4250000000000001E-3</v>
      </c>
      <c r="K16" t="s">
        <v>166</v>
      </c>
      <c r="L16" s="14">
        <v>-5.4650000000000002E-3</v>
      </c>
      <c r="O16" s="2" t="s">
        <v>337</v>
      </c>
      <c r="P16" s="2">
        <f>_xlfn.STDEV.S(L:L)</f>
        <v>7.6758041455115E-2</v>
      </c>
    </row>
    <row r="17" spans="1:12">
      <c r="A17" t="s">
        <v>149</v>
      </c>
      <c r="B17" t="s">
        <v>150</v>
      </c>
      <c r="C17" s="14">
        <v>-0.13308700000000001</v>
      </c>
      <c r="D17" t="s">
        <v>167</v>
      </c>
      <c r="F17" s="5">
        <v>2005</v>
      </c>
      <c r="G17" s="5">
        <v>10</v>
      </c>
      <c r="H17" s="22">
        <v>1.4250000000000001E-3</v>
      </c>
      <c r="K17" t="s">
        <v>167</v>
      </c>
      <c r="L17" s="14">
        <v>-5.5215E-2</v>
      </c>
    </row>
    <row r="18" spans="1:12">
      <c r="A18" t="s">
        <v>149</v>
      </c>
      <c r="B18" t="s">
        <v>150</v>
      </c>
      <c r="C18" s="14">
        <v>-5.5437E-2</v>
      </c>
      <c r="D18" t="s">
        <v>168</v>
      </c>
      <c r="F18" s="5">
        <v>2005</v>
      </c>
      <c r="G18" s="5">
        <v>11</v>
      </c>
      <c r="H18" s="22">
        <v>1.4250000000000001E-3</v>
      </c>
      <c r="K18" t="s">
        <v>168</v>
      </c>
      <c r="L18" s="14">
        <v>4.359E-3</v>
      </c>
    </row>
    <row r="19" spans="1:12">
      <c r="A19" t="s">
        <v>149</v>
      </c>
      <c r="B19" t="s">
        <v>150</v>
      </c>
      <c r="C19" s="14">
        <v>4.5147E-2</v>
      </c>
      <c r="D19" t="s">
        <v>169</v>
      </c>
      <c r="F19" s="5">
        <v>2005</v>
      </c>
      <c r="G19" s="5">
        <v>12</v>
      </c>
      <c r="H19" s="22">
        <v>1.4250000000000001E-3</v>
      </c>
      <c r="K19" t="s">
        <v>169</v>
      </c>
      <c r="L19" s="14">
        <v>6.0388999999999998E-2</v>
      </c>
    </row>
    <row r="20" spans="1:12">
      <c r="A20" t="s">
        <v>149</v>
      </c>
      <c r="B20" t="s">
        <v>150</v>
      </c>
      <c r="C20" s="14">
        <v>0.15334800000000001</v>
      </c>
      <c r="D20" t="s">
        <v>170</v>
      </c>
      <c r="F20" s="5">
        <v>2006</v>
      </c>
      <c r="G20" s="5">
        <v>1</v>
      </c>
      <c r="H20" s="22">
        <v>1.4250000000000001E-3</v>
      </c>
      <c r="K20" t="s">
        <v>170</v>
      </c>
      <c r="L20" s="14">
        <v>8.7524000000000005E-2</v>
      </c>
    </row>
    <row r="21" spans="1:12">
      <c r="A21" t="s">
        <v>149</v>
      </c>
      <c r="B21" t="s">
        <v>150</v>
      </c>
      <c r="C21" s="14">
        <v>3.3708000000000002E-2</v>
      </c>
      <c r="D21" t="s">
        <v>171</v>
      </c>
      <c r="F21" s="5">
        <v>2006</v>
      </c>
      <c r="G21" s="5">
        <v>2</v>
      </c>
      <c r="H21" s="22">
        <v>1.4250000000000001E-3</v>
      </c>
      <c r="K21" t="s">
        <v>171</v>
      </c>
      <c r="L21" s="14">
        <v>3.7533999999999998E-2</v>
      </c>
    </row>
    <row r="22" spans="1:12">
      <c r="A22" t="s">
        <v>149</v>
      </c>
      <c r="B22" t="s">
        <v>150</v>
      </c>
      <c r="C22" s="14">
        <v>4.8912999999999998E-2</v>
      </c>
      <c r="D22" t="s">
        <v>172</v>
      </c>
      <c r="F22" s="5">
        <v>2006</v>
      </c>
      <c r="G22" s="5">
        <v>3</v>
      </c>
      <c r="H22" s="22">
        <v>1.4250000000000001E-3</v>
      </c>
      <c r="K22" t="s">
        <v>172</v>
      </c>
      <c r="L22" s="14">
        <v>1.3270000000000001E-3</v>
      </c>
    </row>
    <row r="23" spans="1:12">
      <c r="A23" t="s">
        <v>149</v>
      </c>
      <c r="B23" t="s">
        <v>150</v>
      </c>
      <c r="C23" s="14">
        <v>-5.475E-2</v>
      </c>
      <c r="D23" t="s">
        <v>173</v>
      </c>
      <c r="F23" s="5">
        <v>2006</v>
      </c>
      <c r="G23" s="5">
        <v>4</v>
      </c>
      <c r="H23" s="22">
        <v>1.4250000000000001E-3</v>
      </c>
      <c r="K23" t="s">
        <v>173</v>
      </c>
      <c r="L23" s="14">
        <v>0.13138900000000001</v>
      </c>
    </row>
    <row r="24" spans="1:12">
      <c r="A24" t="s">
        <v>149</v>
      </c>
      <c r="B24" t="s">
        <v>150</v>
      </c>
      <c r="C24" s="14">
        <v>0.20427600000000001</v>
      </c>
      <c r="D24" t="s">
        <v>174</v>
      </c>
      <c r="F24" s="5">
        <v>2006</v>
      </c>
      <c r="G24" s="5">
        <v>5</v>
      </c>
      <c r="H24" s="22">
        <v>1.4250000000000001E-3</v>
      </c>
      <c r="K24" t="s">
        <v>174</v>
      </c>
      <c r="L24" s="14">
        <v>0.19597100000000001</v>
      </c>
    </row>
    <row r="25" spans="1:12">
      <c r="A25" t="s">
        <v>149</v>
      </c>
      <c r="B25" t="s">
        <v>150</v>
      </c>
      <c r="C25" s="14">
        <v>8.0078999999999997E-2</v>
      </c>
      <c r="D25" t="s">
        <v>175</v>
      </c>
      <c r="F25" s="5">
        <v>2006</v>
      </c>
      <c r="G25" s="5">
        <v>6</v>
      </c>
      <c r="H25" s="22">
        <v>1.4250000000000001E-3</v>
      </c>
      <c r="K25" t="s">
        <v>175</v>
      </c>
      <c r="L25" s="14">
        <v>2.9333999999999999E-2</v>
      </c>
    </row>
    <row r="26" spans="1:12">
      <c r="A26" t="s">
        <v>149</v>
      </c>
      <c r="B26" t="s">
        <v>150</v>
      </c>
      <c r="C26" s="14">
        <v>-8.5106000000000001E-2</v>
      </c>
      <c r="D26" t="s">
        <v>176</v>
      </c>
      <c r="F26" s="5">
        <v>2006</v>
      </c>
      <c r="G26" s="5">
        <v>7</v>
      </c>
      <c r="H26" s="22">
        <v>1.4250000000000001E-3</v>
      </c>
      <c r="K26" t="s">
        <v>176</v>
      </c>
      <c r="L26" s="14">
        <v>-5.6183999999999998E-2</v>
      </c>
    </row>
    <row r="27" spans="1:12">
      <c r="A27" t="s">
        <v>149</v>
      </c>
      <c r="B27" t="s">
        <v>150</v>
      </c>
      <c r="C27" s="14">
        <v>-2.0671999999999999E-2</v>
      </c>
      <c r="D27" t="s">
        <v>177</v>
      </c>
      <c r="F27" s="5">
        <v>2006</v>
      </c>
      <c r="G27" s="5">
        <v>8</v>
      </c>
      <c r="H27" s="22">
        <v>1.4250000000000001E-3</v>
      </c>
      <c r="K27" t="s">
        <v>177</v>
      </c>
      <c r="L27" s="14">
        <v>2.605E-2</v>
      </c>
    </row>
    <row r="28" spans="1:12">
      <c r="A28" t="s">
        <v>149</v>
      </c>
      <c r="B28" t="s">
        <v>150</v>
      </c>
      <c r="C28" s="14">
        <v>-1.5831000000000001E-2</v>
      </c>
      <c r="D28" t="s">
        <v>178</v>
      </c>
      <c r="F28" s="5">
        <v>2006</v>
      </c>
      <c r="G28" s="5">
        <v>9</v>
      </c>
      <c r="H28" s="22">
        <v>1.4250000000000001E-3</v>
      </c>
      <c r="K28" t="s">
        <v>178</v>
      </c>
      <c r="L28" s="14">
        <v>5.8585999999999999E-2</v>
      </c>
    </row>
    <row r="29" spans="1:12">
      <c r="A29" t="s">
        <v>149</v>
      </c>
      <c r="B29" t="s">
        <v>150</v>
      </c>
      <c r="C29" s="14">
        <v>0.38069700000000001</v>
      </c>
      <c r="D29" t="s">
        <v>179</v>
      </c>
      <c r="F29" s="5">
        <v>2006</v>
      </c>
      <c r="G29" s="5">
        <v>10</v>
      </c>
      <c r="H29" s="22">
        <v>2.0270000000000002E-3</v>
      </c>
      <c r="K29" t="s">
        <v>179</v>
      </c>
      <c r="L29" s="14">
        <v>4.0182000000000002E-2</v>
      </c>
    </row>
    <row r="30" spans="1:12">
      <c r="A30" t="s">
        <v>149</v>
      </c>
      <c r="B30" t="s">
        <v>150</v>
      </c>
      <c r="C30" s="14">
        <v>0.29514600000000002</v>
      </c>
      <c r="D30" t="s">
        <v>180</v>
      </c>
      <c r="F30" s="5">
        <v>2006</v>
      </c>
      <c r="G30" s="5">
        <v>11</v>
      </c>
      <c r="H30" s="22">
        <v>2.2889999999999998E-3</v>
      </c>
      <c r="K30" t="s">
        <v>180</v>
      </c>
      <c r="L30" s="14">
        <v>0.143044</v>
      </c>
    </row>
    <row r="31" spans="1:12">
      <c r="A31" t="s">
        <v>149</v>
      </c>
      <c r="B31" t="s">
        <v>150</v>
      </c>
      <c r="C31" s="14">
        <v>0.151424</v>
      </c>
      <c r="D31" t="s">
        <v>181</v>
      </c>
      <c r="F31" s="5">
        <v>2006</v>
      </c>
      <c r="G31" s="5">
        <v>12</v>
      </c>
      <c r="H31" s="22">
        <v>2.3400000000000001E-3</v>
      </c>
      <c r="K31" t="s">
        <v>181</v>
      </c>
      <c r="L31" s="14">
        <v>0.27287099999999997</v>
      </c>
    </row>
    <row r="32" spans="1:12">
      <c r="A32" t="s">
        <v>149</v>
      </c>
      <c r="B32" t="s">
        <v>150</v>
      </c>
      <c r="C32" s="14">
        <v>0.234375</v>
      </c>
      <c r="D32" t="s">
        <v>182</v>
      </c>
      <c r="F32" s="5">
        <v>2007</v>
      </c>
      <c r="G32" s="5">
        <v>1</v>
      </c>
      <c r="H32" s="22">
        <v>2.3400000000000001E-3</v>
      </c>
      <c r="K32" t="s">
        <v>182</v>
      </c>
      <c r="L32" s="14">
        <v>6.1859999999999998E-2</v>
      </c>
    </row>
    <row r="33" spans="1:12">
      <c r="A33" t="s">
        <v>149</v>
      </c>
      <c r="B33" t="s">
        <v>150</v>
      </c>
      <c r="C33" s="14">
        <v>0.124473</v>
      </c>
      <c r="D33" t="s">
        <v>183</v>
      </c>
      <c r="F33" s="5">
        <v>2007</v>
      </c>
      <c r="G33" s="5">
        <v>2</v>
      </c>
      <c r="H33" s="22">
        <v>2.3739999999999998E-3</v>
      </c>
      <c r="K33" t="s">
        <v>183</v>
      </c>
      <c r="L33" s="14">
        <v>3.5836E-2</v>
      </c>
    </row>
    <row r="34" spans="1:12">
      <c r="A34" t="s">
        <v>149</v>
      </c>
      <c r="B34" t="s">
        <v>150</v>
      </c>
      <c r="C34" s="14">
        <v>7.5984999999999997E-2</v>
      </c>
      <c r="D34" t="s">
        <v>184</v>
      </c>
      <c r="F34" s="5">
        <v>2007</v>
      </c>
      <c r="G34" s="5">
        <v>3</v>
      </c>
      <c r="H34" s="22">
        <v>2.3640000000000002E-3</v>
      </c>
      <c r="K34" t="s">
        <v>184</v>
      </c>
      <c r="L34" s="14">
        <v>0.108929</v>
      </c>
    </row>
    <row r="35" spans="1:12">
      <c r="A35" t="s">
        <v>149</v>
      </c>
      <c r="B35" t="s">
        <v>150</v>
      </c>
      <c r="C35" s="14">
        <v>0.31298999999999999</v>
      </c>
      <c r="D35" t="s">
        <v>185</v>
      </c>
      <c r="F35" s="5">
        <v>2007</v>
      </c>
      <c r="G35" s="5">
        <v>4</v>
      </c>
      <c r="H35" s="22">
        <v>2.4269999999999999E-3</v>
      </c>
      <c r="K35" t="s">
        <v>185</v>
      </c>
      <c r="L35" s="14">
        <v>0.19820099999999999</v>
      </c>
    </row>
    <row r="36" spans="1:12">
      <c r="A36" t="s">
        <v>149</v>
      </c>
      <c r="B36" t="s">
        <v>150</v>
      </c>
      <c r="C36" s="14">
        <v>1.8592000000000001E-2</v>
      </c>
      <c r="D36" t="s">
        <v>186</v>
      </c>
      <c r="F36" s="5">
        <v>2007</v>
      </c>
      <c r="G36" s="5">
        <v>5</v>
      </c>
      <c r="H36" s="22">
        <v>2.4870000000000001E-3</v>
      </c>
      <c r="K36" t="s">
        <v>186</v>
      </c>
      <c r="L36" s="14">
        <v>6.9196999999999995E-2</v>
      </c>
    </row>
    <row r="37" spans="1:12">
      <c r="A37" t="s">
        <v>149</v>
      </c>
      <c r="B37" t="s">
        <v>150</v>
      </c>
      <c r="C37" s="14">
        <v>4.5893000000000003E-2</v>
      </c>
      <c r="D37" t="s">
        <v>187</v>
      </c>
      <c r="F37" s="5">
        <v>2007</v>
      </c>
      <c r="G37" s="5">
        <v>6</v>
      </c>
      <c r="H37" s="22">
        <v>2.5509999999999999E-3</v>
      </c>
      <c r="K37" t="s">
        <v>187</v>
      </c>
      <c r="L37" s="14">
        <v>-6.7068000000000003E-2</v>
      </c>
    </row>
    <row r="38" spans="1:12">
      <c r="A38" t="s">
        <v>149</v>
      </c>
      <c r="B38" t="s">
        <v>150</v>
      </c>
      <c r="C38" s="14">
        <v>0.19283500000000001</v>
      </c>
      <c r="D38" t="s">
        <v>188</v>
      </c>
      <c r="F38" s="5">
        <v>2007</v>
      </c>
      <c r="G38" s="5">
        <v>7</v>
      </c>
      <c r="H38" s="22">
        <v>2.6199999999999999E-3</v>
      </c>
      <c r="K38" t="s">
        <v>188</v>
      </c>
      <c r="L38" s="14">
        <v>0.16997000000000001</v>
      </c>
    </row>
    <row r="39" spans="1:12">
      <c r="A39" t="s">
        <v>149</v>
      </c>
      <c r="B39" t="s">
        <v>150</v>
      </c>
      <c r="C39" s="14">
        <v>0.26070300000000002</v>
      </c>
      <c r="D39" t="s">
        <v>189</v>
      </c>
      <c r="F39" s="5">
        <v>2007</v>
      </c>
      <c r="G39" s="5">
        <v>8</v>
      </c>
      <c r="H39" s="22">
        <v>2.6819999999999999E-3</v>
      </c>
      <c r="K39" t="s">
        <v>189</v>
      </c>
      <c r="L39" s="14">
        <v>0.17180999999999999</v>
      </c>
    </row>
    <row r="40" spans="1:12">
      <c r="A40" t="s">
        <v>149</v>
      </c>
      <c r="B40" t="s">
        <v>150</v>
      </c>
      <c r="C40" s="14">
        <v>0.19108</v>
      </c>
      <c r="D40" t="s">
        <v>190</v>
      </c>
      <c r="F40" s="5">
        <v>2007</v>
      </c>
      <c r="G40" s="5">
        <v>9</v>
      </c>
      <c r="H40" s="22">
        <v>2.934E-3</v>
      </c>
      <c r="K40" t="s">
        <v>190</v>
      </c>
      <c r="L40" s="14">
        <v>6.4118999999999995E-2</v>
      </c>
    </row>
    <row r="41" spans="1:12">
      <c r="A41" t="s">
        <v>149</v>
      </c>
      <c r="B41" t="s">
        <v>150</v>
      </c>
      <c r="C41" s="14">
        <v>-2.6808999999999999E-2</v>
      </c>
      <c r="D41" t="s">
        <v>191</v>
      </c>
      <c r="F41" s="5">
        <v>2007</v>
      </c>
      <c r="G41" s="5">
        <v>10</v>
      </c>
      <c r="H41" s="22">
        <v>3.2499999999999999E-3</v>
      </c>
      <c r="K41" t="s">
        <v>191</v>
      </c>
      <c r="L41" s="14">
        <v>7.5592000000000006E-2</v>
      </c>
    </row>
    <row r="42" spans="1:12">
      <c r="A42" t="s">
        <v>149</v>
      </c>
      <c r="B42" t="s">
        <v>150</v>
      </c>
      <c r="C42" s="14">
        <v>-0.29208600000000001</v>
      </c>
      <c r="D42" t="s">
        <v>192</v>
      </c>
      <c r="F42" s="5">
        <v>2007</v>
      </c>
      <c r="G42" s="5">
        <v>11</v>
      </c>
      <c r="H42" s="22">
        <v>3.545E-3</v>
      </c>
      <c r="K42" t="s">
        <v>192</v>
      </c>
      <c r="L42" s="14">
        <v>-0.15411</v>
      </c>
    </row>
    <row r="43" spans="1:12">
      <c r="A43" t="s">
        <v>149</v>
      </c>
      <c r="B43" t="s">
        <v>150</v>
      </c>
      <c r="C43" s="14">
        <v>0.25385999999999997</v>
      </c>
      <c r="D43" t="s">
        <v>193</v>
      </c>
      <c r="F43" s="5">
        <v>2007</v>
      </c>
      <c r="G43" s="5">
        <v>12</v>
      </c>
      <c r="H43" s="22">
        <v>3.643E-3</v>
      </c>
      <c r="K43" t="s">
        <v>193</v>
      </c>
      <c r="L43" s="14">
        <v>7.8575000000000006E-2</v>
      </c>
    </row>
    <row r="44" spans="1:12">
      <c r="A44" t="s">
        <v>149</v>
      </c>
      <c r="B44" t="s">
        <v>150</v>
      </c>
      <c r="C44" s="14">
        <v>-6.6009999999999999E-2</v>
      </c>
      <c r="D44" t="s">
        <v>194</v>
      </c>
      <c r="F44" s="5">
        <v>2008</v>
      </c>
      <c r="G44" s="5">
        <v>1</v>
      </c>
      <c r="H44" s="22">
        <v>3.7309999999999999E-3</v>
      </c>
      <c r="K44" t="s">
        <v>194</v>
      </c>
      <c r="L44" s="14">
        <v>-0.16816300000000001</v>
      </c>
    </row>
    <row r="45" spans="1:12">
      <c r="A45" t="s">
        <v>149</v>
      </c>
      <c r="B45" t="s">
        <v>150</v>
      </c>
      <c r="C45" s="14">
        <v>-8.4390000000000003E-3</v>
      </c>
      <c r="D45" t="s">
        <v>195</v>
      </c>
      <c r="F45" s="5">
        <v>2008</v>
      </c>
      <c r="G45" s="5">
        <v>2</v>
      </c>
      <c r="H45" s="22">
        <v>3.7529999999999998E-3</v>
      </c>
      <c r="K45" t="s">
        <v>195</v>
      </c>
      <c r="L45" s="14">
        <v>-7.7390000000000002E-3</v>
      </c>
    </row>
    <row r="46" spans="1:12">
      <c r="A46" t="s">
        <v>149</v>
      </c>
      <c r="B46" t="s">
        <v>150</v>
      </c>
      <c r="C46" s="14">
        <v>-0.230319</v>
      </c>
      <c r="D46" t="s">
        <v>196</v>
      </c>
      <c r="F46" s="5">
        <v>2008</v>
      </c>
      <c r="G46" s="5">
        <v>3</v>
      </c>
      <c r="H46" s="22">
        <v>3.751E-3</v>
      </c>
      <c r="K46" t="s">
        <v>196</v>
      </c>
      <c r="L46" s="14">
        <v>-0.20324700000000001</v>
      </c>
    </row>
    <row r="47" spans="1:12">
      <c r="A47" t="s">
        <v>149</v>
      </c>
      <c r="B47" t="s">
        <v>150</v>
      </c>
      <c r="C47" s="14">
        <v>4.3538E-2</v>
      </c>
      <c r="D47" t="s">
        <v>197</v>
      </c>
      <c r="F47" s="5">
        <v>2008</v>
      </c>
      <c r="G47" s="5">
        <v>4</v>
      </c>
      <c r="H47" s="22">
        <v>3.7450000000000001E-3</v>
      </c>
      <c r="K47" t="s">
        <v>197</v>
      </c>
      <c r="L47" s="14">
        <v>6.4270999999999995E-2</v>
      </c>
    </row>
    <row r="48" spans="1:12">
      <c r="A48" t="s">
        <v>149</v>
      </c>
      <c r="B48" t="s">
        <v>150</v>
      </c>
      <c r="C48" s="14">
        <v>2.7585999999999999E-2</v>
      </c>
      <c r="D48" t="s">
        <v>198</v>
      </c>
      <c r="F48" s="5">
        <v>2008</v>
      </c>
      <c r="G48" s="5">
        <v>5</v>
      </c>
      <c r="H48" s="22">
        <v>3.7429999999999998E-3</v>
      </c>
      <c r="K48" t="s">
        <v>198</v>
      </c>
      <c r="L48" s="14">
        <v>-6.8304000000000004E-2</v>
      </c>
    </row>
    <row r="49" spans="1:12">
      <c r="A49" t="s">
        <v>149</v>
      </c>
      <c r="B49" t="s">
        <v>150</v>
      </c>
      <c r="C49" s="14">
        <v>-0.31073800000000001</v>
      </c>
      <c r="D49" t="s">
        <v>199</v>
      </c>
      <c r="F49" s="5">
        <v>2008</v>
      </c>
      <c r="G49" s="5">
        <v>6</v>
      </c>
      <c r="H49" s="22">
        <v>3.7320000000000001E-3</v>
      </c>
      <c r="K49" t="s">
        <v>199</v>
      </c>
      <c r="L49" s="14">
        <v>-0.19997200000000001</v>
      </c>
    </row>
    <row r="50" spans="1:12">
      <c r="A50" t="s">
        <v>149</v>
      </c>
      <c r="B50" t="s">
        <v>150</v>
      </c>
      <c r="C50" s="14">
        <v>2.7264E-2</v>
      </c>
      <c r="D50" t="s">
        <v>200</v>
      </c>
      <c r="F50" s="5">
        <v>2008</v>
      </c>
      <c r="G50" s="5">
        <v>7</v>
      </c>
      <c r="H50" s="22">
        <v>3.6819999999999999E-3</v>
      </c>
      <c r="K50" t="s">
        <v>200</v>
      </c>
      <c r="L50" s="14">
        <v>1.6171999999999999E-2</v>
      </c>
    </row>
    <row r="51" spans="1:12">
      <c r="A51" t="s">
        <v>149</v>
      </c>
      <c r="B51" t="s">
        <v>150</v>
      </c>
      <c r="C51" s="14">
        <v>-0.28056900000000001</v>
      </c>
      <c r="D51" t="s">
        <v>201</v>
      </c>
      <c r="F51" s="5">
        <v>2008</v>
      </c>
      <c r="G51" s="5">
        <v>8</v>
      </c>
      <c r="H51" s="22">
        <v>3.604E-3</v>
      </c>
      <c r="K51" t="s">
        <v>201</v>
      </c>
      <c r="L51" s="14">
        <v>-0.137295</v>
      </c>
    </row>
    <row r="52" spans="1:12">
      <c r="A52" t="s">
        <v>149</v>
      </c>
      <c r="B52" t="s">
        <v>150</v>
      </c>
      <c r="C52" s="14">
        <v>-5.2700999999999998E-2</v>
      </c>
      <c r="D52" t="s">
        <v>202</v>
      </c>
      <c r="F52" s="5">
        <v>2008</v>
      </c>
      <c r="G52" s="5">
        <v>9</v>
      </c>
      <c r="H52" s="22">
        <v>3.591E-3</v>
      </c>
      <c r="K52" t="s">
        <v>202</v>
      </c>
      <c r="L52" s="14">
        <v>-4.1577999999999997E-2</v>
      </c>
    </row>
    <row r="53" spans="1:12">
      <c r="A53" t="s">
        <v>149</v>
      </c>
      <c r="B53" t="s">
        <v>150</v>
      </c>
      <c r="C53" s="14">
        <v>-0.36439500000000002</v>
      </c>
      <c r="D53" t="s">
        <v>203</v>
      </c>
      <c r="F53" s="5">
        <v>2008</v>
      </c>
      <c r="G53" s="5">
        <v>10</v>
      </c>
      <c r="H53" s="22">
        <v>3.522E-3</v>
      </c>
      <c r="K53" t="s">
        <v>203</v>
      </c>
      <c r="L53" s="14">
        <v>-0.24996399999999999</v>
      </c>
    </row>
    <row r="54" spans="1:12">
      <c r="A54" t="s">
        <v>149</v>
      </c>
      <c r="B54" t="s">
        <v>150</v>
      </c>
      <c r="C54" s="14">
        <v>5.7665000000000001E-2</v>
      </c>
      <c r="D54" t="s">
        <v>204</v>
      </c>
      <c r="F54" s="5">
        <v>2008</v>
      </c>
      <c r="G54" s="5">
        <v>11</v>
      </c>
      <c r="H54" s="22">
        <v>3.0630000000000002E-3</v>
      </c>
      <c r="K54" t="s">
        <v>204</v>
      </c>
      <c r="L54" s="14">
        <v>8.3465999999999999E-2</v>
      </c>
    </row>
    <row r="55" spans="1:12">
      <c r="A55" t="s">
        <v>149</v>
      </c>
      <c r="B55" t="s">
        <v>150</v>
      </c>
      <c r="C55" s="14">
        <v>-0.11022</v>
      </c>
      <c r="D55" t="s">
        <v>205</v>
      </c>
      <c r="F55" s="5">
        <v>2008</v>
      </c>
      <c r="G55" s="5">
        <v>12</v>
      </c>
      <c r="H55" s="22">
        <v>1.908E-3</v>
      </c>
      <c r="K55" t="s">
        <v>205</v>
      </c>
      <c r="L55" s="14">
        <v>-2.7085999999999999E-2</v>
      </c>
    </row>
    <row r="56" spans="1:12">
      <c r="A56" t="s">
        <v>149</v>
      </c>
      <c r="B56" t="s">
        <v>150</v>
      </c>
      <c r="C56" s="14">
        <v>0.31306299999999998</v>
      </c>
      <c r="D56" t="s">
        <v>206</v>
      </c>
      <c r="F56" s="5">
        <v>2009</v>
      </c>
      <c r="G56" s="5">
        <v>1</v>
      </c>
      <c r="H56" s="22">
        <v>1.256E-3</v>
      </c>
      <c r="K56" t="s">
        <v>206</v>
      </c>
      <c r="L56" s="14">
        <v>9.4737000000000002E-2</v>
      </c>
    </row>
    <row r="57" spans="1:12">
      <c r="A57" t="s">
        <v>149</v>
      </c>
      <c r="B57" t="s">
        <v>150</v>
      </c>
      <c r="C57" s="14">
        <v>9.9485000000000004E-2</v>
      </c>
      <c r="D57" t="s">
        <v>207</v>
      </c>
      <c r="F57" s="5">
        <v>2009</v>
      </c>
      <c r="G57" s="5">
        <v>2</v>
      </c>
      <c r="H57" s="22">
        <v>1.088E-3</v>
      </c>
      <c r="K57" t="s">
        <v>207</v>
      </c>
      <c r="L57" s="14">
        <v>4.7185999999999999E-2</v>
      </c>
    </row>
    <row r="58" spans="1:12">
      <c r="A58" t="s">
        <v>149</v>
      </c>
      <c r="B58" t="s">
        <v>150</v>
      </c>
      <c r="C58" s="14">
        <v>0.13416500000000001</v>
      </c>
      <c r="D58" t="s">
        <v>208</v>
      </c>
      <c r="F58" s="5">
        <v>2009</v>
      </c>
      <c r="G58" s="5">
        <v>3</v>
      </c>
      <c r="H58" s="22">
        <v>1.041E-3</v>
      </c>
      <c r="K58" t="s">
        <v>208</v>
      </c>
      <c r="L58" s="14">
        <v>0.140901</v>
      </c>
    </row>
    <row r="59" spans="1:12">
      <c r="A59" t="s">
        <v>149</v>
      </c>
      <c r="B59" t="s">
        <v>150</v>
      </c>
      <c r="C59" s="14">
        <v>-2.0083E-2</v>
      </c>
      <c r="D59" t="s">
        <v>209</v>
      </c>
      <c r="F59" s="5">
        <v>2009</v>
      </c>
      <c r="G59" s="5">
        <v>4</v>
      </c>
      <c r="H59" s="22">
        <v>1.013E-3</v>
      </c>
      <c r="K59" t="s">
        <v>209</v>
      </c>
      <c r="L59" s="14">
        <v>4.5102999999999997E-2</v>
      </c>
    </row>
    <row r="60" spans="1:12">
      <c r="A60" t="s">
        <v>149</v>
      </c>
      <c r="B60" t="s">
        <v>150</v>
      </c>
      <c r="C60" s="14">
        <v>5.0889999999999998E-3</v>
      </c>
      <c r="D60" t="s">
        <v>210</v>
      </c>
      <c r="F60" s="5">
        <v>2009</v>
      </c>
      <c r="G60" s="5">
        <v>5</v>
      </c>
      <c r="H60" s="22">
        <v>1.01E-3</v>
      </c>
      <c r="K60" t="s">
        <v>210</v>
      </c>
      <c r="L60" s="14">
        <v>6.3547999999999993E-2</v>
      </c>
    </row>
    <row r="61" spans="1:12">
      <c r="A61" t="s">
        <v>149</v>
      </c>
      <c r="B61" t="s">
        <v>150</v>
      </c>
      <c r="C61" s="14">
        <v>0.15189900000000001</v>
      </c>
      <c r="D61" t="s">
        <v>211</v>
      </c>
      <c r="F61" s="5">
        <v>2009</v>
      </c>
      <c r="G61" s="5">
        <v>6</v>
      </c>
      <c r="H61" s="22">
        <v>1.0430000000000001E-3</v>
      </c>
      <c r="K61" t="s">
        <v>211</v>
      </c>
      <c r="L61" s="14">
        <v>0.13408300000000001</v>
      </c>
    </row>
    <row r="62" spans="1:12">
      <c r="A62" t="s">
        <v>149</v>
      </c>
      <c r="B62" t="s">
        <v>150</v>
      </c>
      <c r="C62" s="14">
        <v>0.51868099999999995</v>
      </c>
      <c r="D62" t="s">
        <v>212</v>
      </c>
      <c r="F62" s="5">
        <v>2009</v>
      </c>
      <c r="G62" s="5">
        <v>7</v>
      </c>
      <c r="H62" s="22">
        <v>1.227E-3</v>
      </c>
      <c r="K62" t="s">
        <v>212</v>
      </c>
      <c r="L62" s="14">
        <v>0.154888</v>
      </c>
    </row>
    <row r="63" spans="1:12">
      <c r="A63" t="s">
        <v>149</v>
      </c>
      <c r="B63" t="s">
        <v>150</v>
      </c>
      <c r="C63" s="14">
        <v>-0.29667100000000002</v>
      </c>
      <c r="D63" t="s">
        <v>213</v>
      </c>
      <c r="F63" s="5">
        <v>2009</v>
      </c>
      <c r="G63" s="5">
        <v>8</v>
      </c>
      <c r="H63" s="22">
        <v>1.4350000000000001E-3</v>
      </c>
      <c r="K63" t="s">
        <v>213</v>
      </c>
      <c r="L63" s="14">
        <v>-0.21848999999999999</v>
      </c>
    </row>
    <row r="64" spans="1:12">
      <c r="A64" t="s">
        <v>149</v>
      </c>
      <c r="B64" t="s">
        <v>150</v>
      </c>
      <c r="C64" s="14">
        <v>-5.3497999999999997E-2</v>
      </c>
      <c r="D64" t="s">
        <v>214</v>
      </c>
      <c r="F64" s="5">
        <v>2009</v>
      </c>
      <c r="G64" s="5">
        <v>9</v>
      </c>
      <c r="H64" s="22">
        <v>1.459E-3</v>
      </c>
      <c r="K64" t="s">
        <v>214</v>
      </c>
      <c r="L64" s="14">
        <v>4.4142000000000001E-2</v>
      </c>
    </row>
    <row r="65" spans="1:12">
      <c r="A65" t="s">
        <v>149</v>
      </c>
      <c r="B65" t="s">
        <v>150</v>
      </c>
      <c r="C65" s="14">
        <v>4.5651999999999998E-2</v>
      </c>
      <c r="D65" t="s">
        <v>215</v>
      </c>
      <c r="F65" s="5">
        <v>2009</v>
      </c>
      <c r="G65" s="5">
        <v>10</v>
      </c>
      <c r="H65" s="22">
        <v>1.4809999999999999E-3</v>
      </c>
      <c r="K65" t="s">
        <v>215</v>
      </c>
      <c r="L65" s="14">
        <v>7.7996999999999997E-2</v>
      </c>
    </row>
    <row r="66" spans="1:12">
      <c r="A66" t="s">
        <v>149</v>
      </c>
      <c r="B66" t="s">
        <v>150</v>
      </c>
      <c r="C66" s="14">
        <v>9.5633999999999997E-2</v>
      </c>
      <c r="D66" t="s">
        <v>216</v>
      </c>
      <c r="F66" s="5">
        <v>2009</v>
      </c>
      <c r="G66" s="5">
        <v>11</v>
      </c>
      <c r="H66" s="22">
        <v>1.4989999999999999E-3</v>
      </c>
      <c r="K66" t="s">
        <v>216</v>
      </c>
      <c r="L66" s="14">
        <v>6.6213999999999995E-2</v>
      </c>
    </row>
    <row r="67" spans="1:12">
      <c r="A67" t="s">
        <v>149</v>
      </c>
      <c r="B67" t="s">
        <v>150</v>
      </c>
      <c r="C67" s="14">
        <v>4.7438000000000001E-2</v>
      </c>
      <c r="D67" t="s">
        <v>217</v>
      </c>
      <c r="F67" s="5">
        <v>2010</v>
      </c>
      <c r="G67" s="5">
        <v>2</v>
      </c>
      <c r="H67" s="22">
        <v>1.604E-3</v>
      </c>
      <c r="K67" t="s">
        <v>217</v>
      </c>
      <c r="L67" s="14">
        <v>2.0927000000000001E-2</v>
      </c>
    </row>
    <row r="68" spans="1:12">
      <c r="A68" t="s">
        <v>149</v>
      </c>
      <c r="B68" t="s">
        <v>150</v>
      </c>
      <c r="C68" s="14">
        <v>-0.10688400000000001</v>
      </c>
      <c r="D68" t="s">
        <v>218</v>
      </c>
      <c r="F68" s="5">
        <v>2010</v>
      </c>
      <c r="G68" s="5">
        <v>3</v>
      </c>
      <c r="H68" s="22">
        <v>1.619E-3</v>
      </c>
      <c r="K68" t="s">
        <v>218</v>
      </c>
      <c r="L68" s="14">
        <v>1.9511000000000001E-2</v>
      </c>
    </row>
    <row r="69" spans="1:12">
      <c r="A69" t="s">
        <v>149</v>
      </c>
      <c r="B69" t="s">
        <v>150</v>
      </c>
      <c r="C69" s="14">
        <v>-0.13387399999999999</v>
      </c>
      <c r="D69" t="s">
        <v>219</v>
      </c>
      <c r="F69" s="5">
        <v>2010</v>
      </c>
      <c r="G69" s="5">
        <v>4</v>
      </c>
      <c r="H69" s="22">
        <v>1.616E-3</v>
      </c>
      <c r="K69" t="s">
        <v>219</v>
      </c>
      <c r="L69" s="14">
        <v>-7.6118000000000005E-2</v>
      </c>
    </row>
    <row r="70" spans="1:12">
      <c r="A70" t="s">
        <v>149</v>
      </c>
      <c r="B70" t="s">
        <v>150</v>
      </c>
      <c r="C70" s="14">
        <v>-0.133489</v>
      </c>
      <c r="D70" t="s">
        <v>220</v>
      </c>
      <c r="F70" s="5">
        <v>2010</v>
      </c>
      <c r="G70" s="5">
        <v>5</v>
      </c>
      <c r="H70" s="22">
        <v>1.6459999999999999E-3</v>
      </c>
      <c r="K70" t="s">
        <v>220</v>
      </c>
      <c r="L70" s="14">
        <v>-9.3538999999999997E-2</v>
      </c>
    </row>
    <row r="71" spans="1:12">
      <c r="A71" t="s">
        <v>149</v>
      </c>
      <c r="B71" t="s">
        <v>150</v>
      </c>
      <c r="C71" s="14">
        <v>-2.7026999999999999E-2</v>
      </c>
      <c r="D71" t="s">
        <v>221</v>
      </c>
      <c r="F71" s="5">
        <v>2010</v>
      </c>
      <c r="G71" s="5">
        <v>6</v>
      </c>
      <c r="H71" s="22">
        <v>2.0040000000000001E-3</v>
      </c>
      <c r="K71" t="s">
        <v>221</v>
      </c>
      <c r="L71" s="14">
        <v>-6.9099999999999995E-2</v>
      </c>
    </row>
    <row r="72" spans="1:12">
      <c r="A72" t="s">
        <v>149</v>
      </c>
      <c r="B72" t="s">
        <v>150</v>
      </c>
      <c r="C72" s="14">
        <v>9.1666999999999998E-2</v>
      </c>
      <c r="D72" t="s">
        <v>222</v>
      </c>
      <c r="F72" s="5">
        <v>2010</v>
      </c>
      <c r="G72" s="5">
        <v>7</v>
      </c>
      <c r="H72" s="22">
        <v>2.134E-3</v>
      </c>
      <c r="K72" t="s">
        <v>222</v>
      </c>
      <c r="L72" s="14">
        <v>0.105461</v>
      </c>
    </row>
    <row r="73" spans="1:12">
      <c r="A73" t="s">
        <v>149</v>
      </c>
      <c r="B73" t="s">
        <v>150</v>
      </c>
      <c r="C73" s="14">
        <v>-2.545E-3</v>
      </c>
      <c r="D73" t="s">
        <v>223</v>
      </c>
      <c r="F73" s="5">
        <v>2010</v>
      </c>
      <c r="G73" s="5">
        <v>8</v>
      </c>
      <c r="H73" s="22">
        <v>2.055E-3</v>
      </c>
      <c r="K73" t="s">
        <v>223</v>
      </c>
      <c r="L73" s="14">
        <v>-4.3000000000000002E-5</v>
      </c>
    </row>
    <row r="74" spans="1:12">
      <c r="A74" t="s">
        <v>149</v>
      </c>
      <c r="B74" t="s">
        <v>150</v>
      </c>
      <c r="C74" s="14">
        <v>4.8468999999999998E-2</v>
      </c>
      <c r="D74" t="s">
        <v>224</v>
      </c>
      <c r="F74" s="5">
        <v>2010</v>
      </c>
      <c r="G74" s="5">
        <v>9</v>
      </c>
      <c r="H74" s="22">
        <v>2.1299999999999999E-3</v>
      </c>
      <c r="K74" t="s">
        <v>224</v>
      </c>
      <c r="L74" s="14">
        <v>8.6680000000000004E-3</v>
      </c>
    </row>
    <row r="75" spans="1:12">
      <c r="A75" t="s">
        <v>149</v>
      </c>
      <c r="B75" t="s">
        <v>150</v>
      </c>
      <c r="C75" s="14">
        <v>-0.13625300000000001</v>
      </c>
      <c r="D75" t="s">
        <v>225</v>
      </c>
      <c r="F75" s="5">
        <v>2010</v>
      </c>
      <c r="G75" s="5">
        <v>12</v>
      </c>
      <c r="H75" s="22">
        <v>3.2299999999999998E-3</v>
      </c>
      <c r="K75" t="s">
        <v>225</v>
      </c>
      <c r="L75" s="14">
        <v>-4.267E-3</v>
      </c>
    </row>
    <row r="76" spans="1:12">
      <c r="A76" t="s">
        <v>149</v>
      </c>
      <c r="B76" t="s">
        <v>150</v>
      </c>
      <c r="C76" s="14">
        <v>-3.662E-2</v>
      </c>
      <c r="D76" t="s">
        <v>226</v>
      </c>
      <c r="F76" s="5">
        <v>2011</v>
      </c>
      <c r="G76" s="5">
        <v>1</v>
      </c>
      <c r="H76" s="22">
        <v>3.9300000000000003E-3</v>
      </c>
      <c r="K76" t="s">
        <v>226</v>
      </c>
      <c r="L76" s="14">
        <v>-6.581E-3</v>
      </c>
    </row>
    <row r="77" spans="1:12">
      <c r="A77" t="s">
        <v>149</v>
      </c>
      <c r="B77" t="s">
        <v>150</v>
      </c>
      <c r="C77" s="14">
        <v>4.9708000000000002E-2</v>
      </c>
      <c r="D77" t="s">
        <v>227</v>
      </c>
      <c r="F77" s="5">
        <v>2011</v>
      </c>
      <c r="G77" s="5">
        <v>2</v>
      </c>
      <c r="H77" s="22">
        <v>4.3200000000000001E-3</v>
      </c>
      <c r="K77" t="s">
        <v>227</v>
      </c>
      <c r="L77" s="14">
        <v>4.1158E-2</v>
      </c>
    </row>
    <row r="78" spans="1:12">
      <c r="A78" t="s">
        <v>149</v>
      </c>
      <c r="B78" t="s">
        <v>150</v>
      </c>
      <c r="C78" s="14">
        <v>0.470752</v>
      </c>
      <c r="D78" t="s">
        <v>228</v>
      </c>
      <c r="F78" s="5">
        <v>2011</v>
      </c>
      <c r="G78" s="5">
        <v>4</v>
      </c>
      <c r="H78" s="22">
        <v>3.5920000000000001E-3</v>
      </c>
      <c r="K78" t="s">
        <v>228</v>
      </c>
      <c r="L78" s="14">
        <v>-5.1130000000000004E-3</v>
      </c>
    </row>
    <row r="79" spans="1:12">
      <c r="A79" t="s">
        <v>149</v>
      </c>
      <c r="B79" t="s">
        <v>150</v>
      </c>
      <c r="C79" s="14">
        <v>-0.109848</v>
      </c>
      <c r="D79" t="s">
        <v>229</v>
      </c>
      <c r="F79" s="5">
        <v>2011</v>
      </c>
      <c r="G79" s="5">
        <v>5</v>
      </c>
      <c r="H79" s="22">
        <v>3.7950000000000002E-3</v>
      </c>
      <c r="K79" t="s">
        <v>229</v>
      </c>
      <c r="L79" s="14">
        <v>-5.7362000000000003E-2</v>
      </c>
    </row>
    <row r="80" spans="1:12">
      <c r="A80" t="s">
        <v>149</v>
      </c>
      <c r="B80" t="s">
        <v>150</v>
      </c>
      <c r="C80" s="14">
        <v>1.4893999999999999E-2</v>
      </c>
      <c r="D80" t="s">
        <v>13</v>
      </c>
      <c r="F80" s="5">
        <v>2011</v>
      </c>
      <c r="G80" s="5">
        <v>6</v>
      </c>
      <c r="H80" s="22">
        <v>4.5139999999999998E-3</v>
      </c>
      <c r="K80" t="s">
        <v>13</v>
      </c>
      <c r="L80" s="14">
        <v>1.9982E-2</v>
      </c>
    </row>
    <row r="81" spans="1:12">
      <c r="A81" t="s">
        <v>149</v>
      </c>
      <c r="B81" t="s">
        <v>150</v>
      </c>
      <c r="C81" s="14">
        <v>-0.12578600000000001</v>
      </c>
      <c r="D81" t="s">
        <v>14</v>
      </c>
      <c r="F81" s="5">
        <v>2011</v>
      </c>
      <c r="G81" s="5">
        <v>7</v>
      </c>
      <c r="H81" s="22">
        <v>5.1079999999999997E-3</v>
      </c>
      <c r="K81" t="s">
        <v>14</v>
      </c>
      <c r="L81" s="14">
        <v>-2.0754000000000002E-2</v>
      </c>
    </row>
    <row r="82" spans="1:12">
      <c r="A82" t="s">
        <v>149</v>
      </c>
      <c r="B82" t="s">
        <v>150</v>
      </c>
      <c r="C82" s="14">
        <v>-0.107914</v>
      </c>
      <c r="D82" t="s">
        <v>15</v>
      </c>
      <c r="F82" s="5">
        <v>2011</v>
      </c>
      <c r="G82" s="5">
        <v>8</v>
      </c>
      <c r="H82" s="22">
        <v>4.6420000000000003E-3</v>
      </c>
      <c r="K82" t="s">
        <v>15</v>
      </c>
      <c r="L82" s="14">
        <v>-4.9202000000000003E-2</v>
      </c>
    </row>
    <row r="83" spans="1:12">
      <c r="A83" t="s">
        <v>149</v>
      </c>
      <c r="B83" t="s">
        <v>150</v>
      </c>
      <c r="C83" s="14">
        <v>-4.0322999999999998E-2</v>
      </c>
      <c r="D83" t="s">
        <v>16</v>
      </c>
      <c r="F83" s="5">
        <v>2011</v>
      </c>
      <c r="G83" s="5">
        <v>9</v>
      </c>
      <c r="H83" s="22">
        <v>4.6870000000000002E-3</v>
      </c>
      <c r="K83" t="s">
        <v>16</v>
      </c>
      <c r="L83" s="14">
        <v>-7.8981999999999997E-2</v>
      </c>
    </row>
    <row r="84" spans="1:12">
      <c r="A84" t="s">
        <v>149</v>
      </c>
      <c r="B84" t="s">
        <v>150</v>
      </c>
      <c r="C84" s="14">
        <v>5.3220999999999997E-2</v>
      </c>
      <c r="D84" t="s">
        <v>17</v>
      </c>
      <c r="F84" s="5">
        <v>2011</v>
      </c>
      <c r="G84" s="5">
        <v>10</v>
      </c>
      <c r="H84" s="22">
        <v>4.7000000000000002E-3</v>
      </c>
      <c r="K84" t="s">
        <v>17</v>
      </c>
      <c r="L84" s="14">
        <v>4.6746000000000003E-2</v>
      </c>
    </row>
    <row r="85" spans="1:12">
      <c r="A85" t="s">
        <v>149</v>
      </c>
      <c r="B85" t="s">
        <v>150</v>
      </c>
      <c r="C85" s="14">
        <v>-7.7128000000000002E-2</v>
      </c>
      <c r="D85" t="s">
        <v>18</v>
      </c>
      <c r="F85" s="5">
        <v>2011</v>
      </c>
      <c r="G85" s="5">
        <v>11</v>
      </c>
      <c r="H85" s="22">
        <v>4.731E-3</v>
      </c>
      <c r="K85" t="s">
        <v>18</v>
      </c>
      <c r="L85" s="14">
        <v>-5.4370000000000002E-2</v>
      </c>
    </row>
    <row r="86" spans="1:12">
      <c r="A86" t="s">
        <v>149</v>
      </c>
      <c r="B86" t="s">
        <v>150</v>
      </c>
      <c r="C86" s="14">
        <v>-5.764E-3</v>
      </c>
      <c r="D86" t="s">
        <v>19</v>
      </c>
      <c r="F86" s="5">
        <v>2011</v>
      </c>
      <c r="G86" s="5">
        <v>12</v>
      </c>
      <c r="H86" s="22">
        <v>4.5649999999999996E-3</v>
      </c>
      <c r="K86" t="s">
        <v>19</v>
      </c>
      <c r="L86" s="14">
        <v>-5.7543999999999998E-2</v>
      </c>
    </row>
    <row r="87" spans="1:12">
      <c r="A87" t="s">
        <v>149</v>
      </c>
      <c r="B87" t="s">
        <v>150</v>
      </c>
      <c r="C87" s="14">
        <v>-8.6960000000000006E-3</v>
      </c>
      <c r="D87" t="s">
        <v>20</v>
      </c>
      <c r="F87" s="5">
        <v>2012</v>
      </c>
      <c r="G87" s="5">
        <v>1</v>
      </c>
      <c r="H87" s="22">
        <v>4.5649999999999996E-3</v>
      </c>
      <c r="K87" t="s">
        <v>20</v>
      </c>
      <c r="L87" s="14">
        <v>4.2627999999999999E-2</v>
      </c>
    </row>
    <row r="88" spans="1:12">
      <c r="A88" t="s">
        <v>149</v>
      </c>
      <c r="B88" t="s">
        <v>150</v>
      </c>
      <c r="C88" s="14">
        <v>6.1404E-2</v>
      </c>
      <c r="D88" t="s">
        <v>21</v>
      </c>
      <c r="F88" s="5">
        <v>2012</v>
      </c>
      <c r="G88" s="5">
        <v>2</v>
      </c>
      <c r="H88" s="22">
        <v>4.4460000000000003E-3</v>
      </c>
      <c r="K88" t="s">
        <v>21</v>
      </c>
      <c r="L88" s="14">
        <v>5.9339999999999997E-2</v>
      </c>
    </row>
    <row r="89" spans="1:12">
      <c r="A89" t="s">
        <v>149</v>
      </c>
      <c r="B89" t="s">
        <v>150</v>
      </c>
      <c r="C89" s="14">
        <v>-0.190083</v>
      </c>
      <c r="D89" t="s">
        <v>22</v>
      </c>
      <c r="F89" s="5">
        <v>2012</v>
      </c>
      <c r="G89" s="5">
        <v>3</v>
      </c>
      <c r="H89" s="22">
        <v>4.2079999999999999E-3</v>
      </c>
      <c r="K89" t="s">
        <v>22</v>
      </c>
      <c r="L89" s="14">
        <v>-6.8349999999999994E-2</v>
      </c>
    </row>
    <row r="90" spans="1:12">
      <c r="A90" t="s">
        <v>149</v>
      </c>
      <c r="B90" t="s">
        <v>150</v>
      </c>
      <c r="C90" s="14">
        <v>0</v>
      </c>
      <c r="D90" t="s">
        <v>23</v>
      </c>
      <c r="F90" s="5">
        <v>2012</v>
      </c>
      <c r="G90" s="5">
        <v>4</v>
      </c>
      <c r="H90" s="22">
        <v>4.006E-3</v>
      </c>
      <c r="K90" t="s">
        <v>23</v>
      </c>
      <c r="L90" s="14">
        <v>5.9558E-2</v>
      </c>
    </row>
    <row r="91" spans="1:12">
      <c r="A91" t="s">
        <v>149</v>
      </c>
      <c r="B91" t="s">
        <v>150</v>
      </c>
      <c r="C91" s="14">
        <v>-6.4626000000000003E-2</v>
      </c>
      <c r="D91" t="s">
        <v>24</v>
      </c>
      <c r="F91" s="5">
        <v>2012</v>
      </c>
      <c r="G91" s="5">
        <v>5</v>
      </c>
      <c r="H91" s="22">
        <v>3.7390000000000001E-3</v>
      </c>
      <c r="K91" t="s">
        <v>24</v>
      </c>
      <c r="L91" s="14">
        <v>-7.038E-3</v>
      </c>
    </row>
    <row r="92" spans="1:12">
      <c r="A92" t="s">
        <v>149</v>
      </c>
      <c r="B92" t="s">
        <v>150</v>
      </c>
      <c r="C92" s="14">
        <v>-6.5454999999999999E-2</v>
      </c>
      <c r="D92" t="s">
        <v>25</v>
      </c>
      <c r="F92" s="5">
        <v>2012</v>
      </c>
      <c r="G92" s="5">
        <v>6</v>
      </c>
      <c r="H92" s="22">
        <v>3.4150000000000001E-3</v>
      </c>
      <c r="K92" t="s">
        <v>25</v>
      </c>
      <c r="L92" s="14">
        <v>-4.7766000000000003E-2</v>
      </c>
    </row>
    <row r="93" spans="1:12">
      <c r="A93" t="s">
        <v>149</v>
      </c>
      <c r="B93" t="s">
        <v>150</v>
      </c>
      <c r="C93" s="14">
        <v>-0.14785999999999999</v>
      </c>
      <c r="D93" t="s">
        <v>26</v>
      </c>
      <c r="F93" s="5">
        <v>2012</v>
      </c>
      <c r="G93" s="5">
        <v>7</v>
      </c>
      <c r="H93" s="22">
        <v>3.225E-3</v>
      </c>
      <c r="K93" t="s">
        <v>26</v>
      </c>
      <c r="L93" s="14">
        <v>-5.0437999999999997E-2</v>
      </c>
    </row>
    <row r="94" spans="1:12">
      <c r="A94" t="s">
        <v>149</v>
      </c>
      <c r="B94" t="s">
        <v>150</v>
      </c>
      <c r="C94" s="14">
        <v>-7.7626000000000001E-2</v>
      </c>
      <c r="D94" t="s">
        <v>27</v>
      </c>
      <c r="F94" s="5">
        <v>2012</v>
      </c>
      <c r="G94" s="5">
        <v>8</v>
      </c>
      <c r="H94" s="22">
        <v>3.0309999999999998E-3</v>
      </c>
      <c r="K94" t="s">
        <v>27</v>
      </c>
      <c r="L94" s="14">
        <v>-2.3947E-2</v>
      </c>
    </row>
    <row r="95" spans="1:12">
      <c r="A95" t="s">
        <v>149</v>
      </c>
      <c r="B95" t="s">
        <v>150</v>
      </c>
      <c r="C95" s="14">
        <v>-3.9604E-2</v>
      </c>
      <c r="D95" t="s">
        <v>28</v>
      </c>
      <c r="F95" s="5">
        <v>2012</v>
      </c>
      <c r="G95" s="5">
        <v>9</v>
      </c>
      <c r="H95" s="22">
        <v>3.0469999999999998E-3</v>
      </c>
      <c r="K95" t="s">
        <v>28</v>
      </c>
      <c r="L95" s="14">
        <v>2.1486999999999999E-2</v>
      </c>
    </row>
    <row r="96" spans="1:12">
      <c r="A96" t="s">
        <v>149</v>
      </c>
      <c r="B96" t="s">
        <v>150</v>
      </c>
      <c r="C96" s="14">
        <v>7.2165000000000007E-2</v>
      </c>
      <c r="D96" t="s">
        <v>29</v>
      </c>
      <c r="F96" s="5">
        <v>2012</v>
      </c>
      <c r="G96" s="5">
        <v>10</v>
      </c>
      <c r="H96" s="22">
        <v>3.0829999999999998E-3</v>
      </c>
      <c r="K96" t="s">
        <v>29</v>
      </c>
      <c r="L96" s="14">
        <v>-8.3370000000000007E-3</v>
      </c>
    </row>
    <row r="97" spans="1:12">
      <c r="A97" t="s">
        <v>149</v>
      </c>
      <c r="B97" t="s">
        <v>150</v>
      </c>
      <c r="C97" s="14">
        <v>-2.4038E-2</v>
      </c>
      <c r="D97" t="s">
        <v>30</v>
      </c>
      <c r="F97" s="5">
        <v>2012</v>
      </c>
      <c r="G97" s="5">
        <v>11</v>
      </c>
      <c r="H97" s="22">
        <v>3.14E-3</v>
      </c>
      <c r="K97" t="s">
        <v>30</v>
      </c>
      <c r="L97" s="14">
        <v>-4.3088000000000001E-2</v>
      </c>
    </row>
    <row r="98" spans="1:12">
      <c r="A98" t="s">
        <v>149</v>
      </c>
      <c r="B98" t="s">
        <v>150</v>
      </c>
      <c r="C98" s="14">
        <v>7.8817999999999999E-2</v>
      </c>
      <c r="D98" t="s">
        <v>31</v>
      </c>
      <c r="F98" s="5">
        <v>2012</v>
      </c>
      <c r="G98" s="5">
        <v>12</v>
      </c>
      <c r="H98" s="22">
        <v>3.2200000000000002E-3</v>
      </c>
      <c r="K98" t="s">
        <v>31</v>
      </c>
      <c r="L98" s="14">
        <v>0.146594</v>
      </c>
    </row>
    <row r="99" spans="1:12">
      <c r="A99" t="s">
        <v>149</v>
      </c>
      <c r="B99" t="s">
        <v>150</v>
      </c>
      <c r="C99" s="14">
        <v>4.5659999999999997E-3</v>
      </c>
      <c r="D99" t="s">
        <v>32</v>
      </c>
      <c r="F99" s="5">
        <v>2013</v>
      </c>
      <c r="G99" s="5">
        <v>1</v>
      </c>
      <c r="H99" s="22">
        <v>3.2460000000000002E-3</v>
      </c>
      <c r="K99" t="s">
        <v>32</v>
      </c>
      <c r="L99" s="14">
        <v>5.0705E-2</v>
      </c>
    </row>
    <row r="100" spans="1:12">
      <c r="A100" t="s">
        <v>149</v>
      </c>
      <c r="B100" t="s">
        <v>150</v>
      </c>
      <c r="C100" s="14">
        <v>-2.2727000000000001E-2</v>
      </c>
      <c r="D100" t="s">
        <v>33</v>
      </c>
      <c r="F100" s="5">
        <v>2013</v>
      </c>
      <c r="G100" s="5">
        <v>2</v>
      </c>
      <c r="H100" s="22">
        <v>3.2399999999999998E-3</v>
      </c>
      <c r="K100" t="s">
        <v>33</v>
      </c>
      <c r="L100" s="14">
        <v>-8.4250000000000002E-3</v>
      </c>
    </row>
    <row r="101" spans="1:12">
      <c r="A101" t="s">
        <v>149</v>
      </c>
      <c r="B101" t="s">
        <v>150</v>
      </c>
      <c r="C101" s="14">
        <v>-6.0464999999999998E-2</v>
      </c>
      <c r="D101" t="s">
        <v>34</v>
      </c>
      <c r="F101" s="5">
        <v>2013</v>
      </c>
      <c r="G101" s="5">
        <v>3</v>
      </c>
      <c r="H101" s="22">
        <v>3.2360000000000002E-3</v>
      </c>
      <c r="K101" t="s">
        <v>34</v>
      </c>
      <c r="L101" s="14">
        <v>-5.4745000000000002E-2</v>
      </c>
    </row>
    <row r="102" spans="1:12">
      <c r="A102" t="s">
        <v>149</v>
      </c>
      <c r="B102" t="s">
        <v>150</v>
      </c>
      <c r="C102" s="14">
        <v>-2.4752E-2</v>
      </c>
      <c r="D102" t="s">
        <v>35</v>
      </c>
      <c r="F102" s="5">
        <v>2013</v>
      </c>
      <c r="G102" s="5">
        <v>4</v>
      </c>
      <c r="H102" s="22">
        <v>3.235E-3</v>
      </c>
      <c r="K102" t="s">
        <v>35</v>
      </c>
      <c r="L102" s="14">
        <v>-2.6116E-2</v>
      </c>
    </row>
    <row r="103" spans="1:12">
      <c r="A103" t="s">
        <v>149</v>
      </c>
      <c r="B103" t="s">
        <v>150</v>
      </c>
      <c r="C103" s="14">
        <v>5.0759999999999998E-3</v>
      </c>
      <c r="D103" t="s">
        <v>36</v>
      </c>
      <c r="F103" s="5">
        <v>2013</v>
      </c>
      <c r="G103" s="5">
        <v>5</v>
      </c>
      <c r="H103" s="22">
        <v>3.235E-3</v>
      </c>
      <c r="K103" t="s">
        <v>36</v>
      </c>
      <c r="L103" s="14">
        <v>5.8529999999999999E-2</v>
      </c>
    </row>
    <row r="104" spans="1:12">
      <c r="A104" t="s">
        <v>149</v>
      </c>
      <c r="B104" t="s">
        <v>150</v>
      </c>
      <c r="C104" s="14">
        <v>-0.19697000000000001</v>
      </c>
      <c r="D104" t="s">
        <v>37</v>
      </c>
      <c r="F104" s="5">
        <v>2013</v>
      </c>
      <c r="G104" s="5">
        <v>6</v>
      </c>
      <c r="H104" s="22">
        <v>4.241E-3</v>
      </c>
      <c r="K104" t="s">
        <v>37</v>
      </c>
      <c r="L104" s="14">
        <v>-0.12545600000000001</v>
      </c>
    </row>
    <row r="105" spans="1:12">
      <c r="A105" t="s">
        <v>149</v>
      </c>
      <c r="B105" t="s">
        <v>150</v>
      </c>
      <c r="C105" s="14">
        <v>-6.2890000000000003E-3</v>
      </c>
      <c r="D105" t="s">
        <v>38</v>
      </c>
      <c r="F105" s="5">
        <v>2013</v>
      </c>
      <c r="G105" s="5">
        <v>7</v>
      </c>
      <c r="H105" s="22">
        <v>3.9719999999999998E-3</v>
      </c>
      <c r="K105" t="s">
        <v>38</v>
      </c>
      <c r="L105" s="14">
        <v>1.495E-2</v>
      </c>
    </row>
    <row r="106" spans="1:12">
      <c r="A106" t="s">
        <v>149</v>
      </c>
      <c r="B106" t="s">
        <v>150</v>
      </c>
      <c r="C106" s="14">
        <v>6.9620000000000001E-2</v>
      </c>
      <c r="D106" t="s">
        <v>39</v>
      </c>
      <c r="F106" s="5">
        <v>2013</v>
      </c>
      <c r="G106" s="5">
        <v>8</v>
      </c>
      <c r="H106" s="22">
        <v>3.8800000000000002E-3</v>
      </c>
      <c r="K106" t="s">
        <v>39</v>
      </c>
      <c r="L106" s="14">
        <v>5.3371000000000002E-2</v>
      </c>
    </row>
    <row r="107" spans="1:12">
      <c r="A107" t="s">
        <v>149</v>
      </c>
      <c r="B107" t="s">
        <v>150</v>
      </c>
      <c r="C107" s="14">
        <v>3.5503E-2</v>
      </c>
      <c r="D107" t="s">
        <v>40</v>
      </c>
      <c r="F107" s="5">
        <v>2013</v>
      </c>
      <c r="G107" s="5">
        <v>9</v>
      </c>
      <c r="H107" s="22">
        <v>3.8839999999999999E-3</v>
      </c>
      <c r="K107" t="s">
        <v>40</v>
      </c>
      <c r="L107" s="14">
        <v>3.9240999999999998E-2</v>
      </c>
    </row>
    <row r="108" spans="1:12">
      <c r="A108" t="s">
        <v>149</v>
      </c>
      <c r="B108" t="s">
        <v>150</v>
      </c>
      <c r="C108" s="14">
        <v>-2.8570999999999999E-2</v>
      </c>
      <c r="D108" t="s">
        <v>41</v>
      </c>
      <c r="F108" s="5">
        <v>2013</v>
      </c>
      <c r="G108" s="5">
        <v>10</v>
      </c>
      <c r="H108" s="22">
        <v>3.8969999999999999E-3</v>
      </c>
      <c r="K108" t="s">
        <v>41</v>
      </c>
      <c r="L108" s="14">
        <v>-1.525E-2</v>
      </c>
    </row>
    <row r="109" spans="1:12">
      <c r="A109" t="s">
        <v>149</v>
      </c>
      <c r="B109" t="s">
        <v>150</v>
      </c>
      <c r="C109" s="14">
        <v>2.9412000000000001E-2</v>
      </c>
      <c r="D109" t="s">
        <v>42</v>
      </c>
      <c r="F109" s="5">
        <v>2013</v>
      </c>
      <c r="G109" s="5">
        <v>11</v>
      </c>
      <c r="H109" s="22">
        <v>3.9199999999999999E-3</v>
      </c>
      <c r="K109" t="s">
        <v>42</v>
      </c>
      <c r="L109" s="14">
        <v>3.7155000000000001E-2</v>
      </c>
    </row>
    <row r="110" spans="1:12">
      <c r="A110" t="s">
        <v>149</v>
      </c>
      <c r="B110" t="s">
        <v>150</v>
      </c>
      <c r="C110" s="14">
        <v>-4.5713999999999998E-2</v>
      </c>
      <c r="D110" t="s">
        <v>43</v>
      </c>
      <c r="F110" s="5">
        <v>2013</v>
      </c>
      <c r="G110" s="5">
        <v>12</v>
      </c>
      <c r="H110" s="22">
        <v>4.4169999999999999E-3</v>
      </c>
      <c r="K110" t="s">
        <v>43</v>
      </c>
      <c r="L110" s="14">
        <v>-4.7496999999999998E-2</v>
      </c>
    </row>
    <row r="111" spans="1:12">
      <c r="A111" t="s">
        <v>149</v>
      </c>
      <c r="B111" t="s">
        <v>150</v>
      </c>
      <c r="C111" s="14">
        <v>-4.7904000000000002E-2</v>
      </c>
      <c r="D111" t="s">
        <v>44</v>
      </c>
      <c r="F111" s="5">
        <v>2014</v>
      </c>
      <c r="G111" s="5">
        <v>1</v>
      </c>
      <c r="H111" s="22">
        <v>4.6540000000000002E-3</v>
      </c>
      <c r="K111" t="s">
        <v>44</v>
      </c>
      <c r="L111" s="14">
        <v>-3.9315999999999997E-2</v>
      </c>
    </row>
    <row r="112" spans="1:12">
      <c r="A112" t="s">
        <v>149</v>
      </c>
      <c r="B112" t="s">
        <v>150</v>
      </c>
      <c r="C112" s="14">
        <v>-6.2890000000000003E-3</v>
      </c>
      <c r="D112" t="s">
        <v>45</v>
      </c>
      <c r="F112" s="5">
        <v>2014</v>
      </c>
      <c r="G112" s="5">
        <v>2</v>
      </c>
      <c r="H112" s="22">
        <v>4.6569999999999997E-3</v>
      </c>
      <c r="K112" t="s">
        <v>45</v>
      </c>
      <c r="L112" s="14">
        <v>1.2421E-2</v>
      </c>
    </row>
    <row r="113" spans="1:12">
      <c r="A113" t="s">
        <v>149</v>
      </c>
      <c r="B113" t="s">
        <v>150</v>
      </c>
      <c r="C113" s="14">
        <v>1.8987E-2</v>
      </c>
      <c r="D113" t="s">
        <v>46</v>
      </c>
      <c r="F113" s="5">
        <v>2014</v>
      </c>
      <c r="G113" s="5">
        <v>3</v>
      </c>
      <c r="H113" s="22">
        <v>4.5869999999999999E-3</v>
      </c>
      <c r="K113" t="s">
        <v>46</v>
      </c>
      <c r="L113" s="14">
        <v>-1.1011999999999999E-2</v>
      </c>
    </row>
    <row r="114" spans="1:12">
      <c r="A114" t="s">
        <v>149</v>
      </c>
      <c r="B114" t="s">
        <v>150</v>
      </c>
      <c r="C114" s="14">
        <v>-4.9688999999999997E-2</v>
      </c>
      <c r="D114" t="s">
        <v>47</v>
      </c>
      <c r="F114" s="5">
        <v>2014</v>
      </c>
      <c r="G114" s="5">
        <v>4</v>
      </c>
      <c r="H114" s="22">
        <v>4.5820000000000001E-3</v>
      </c>
      <c r="K114" t="s">
        <v>47</v>
      </c>
      <c r="L114" s="14">
        <v>-3.3679999999999999E-3</v>
      </c>
    </row>
    <row r="115" spans="1:12">
      <c r="A115" t="s">
        <v>149</v>
      </c>
      <c r="B115" t="s">
        <v>150</v>
      </c>
      <c r="C115" s="14">
        <v>6.5360000000000001E-3</v>
      </c>
      <c r="D115" t="s">
        <v>48</v>
      </c>
      <c r="F115" s="5">
        <v>2014</v>
      </c>
      <c r="G115" s="5">
        <v>5</v>
      </c>
      <c r="H115" s="22">
        <v>4.3689999999999996E-3</v>
      </c>
      <c r="K115" t="s">
        <v>48</v>
      </c>
      <c r="L115" s="14">
        <v>8.286E-3</v>
      </c>
    </row>
    <row r="116" spans="1:12">
      <c r="A116" t="s">
        <v>149</v>
      </c>
      <c r="B116" t="s">
        <v>150</v>
      </c>
      <c r="C116" s="14">
        <v>1.2987E-2</v>
      </c>
      <c r="D116" t="s">
        <v>49</v>
      </c>
      <c r="F116" s="5">
        <v>2014</v>
      </c>
      <c r="G116" s="5">
        <v>6</v>
      </c>
      <c r="H116" s="22">
        <v>3.9979999999999998E-3</v>
      </c>
      <c r="K116" t="s">
        <v>49</v>
      </c>
      <c r="L116" s="14">
        <v>2.0049000000000001E-2</v>
      </c>
    </row>
    <row r="117" spans="1:12">
      <c r="A117" t="s">
        <v>149</v>
      </c>
      <c r="B117" t="s">
        <v>150</v>
      </c>
      <c r="C117" s="14">
        <v>8.3333000000000004E-2</v>
      </c>
      <c r="D117" t="s">
        <v>50</v>
      </c>
      <c r="F117" s="5">
        <v>2014</v>
      </c>
      <c r="G117" s="5">
        <v>7</v>
      </c>
      <c r="H117" s="22">
        <v>3.9550000000000002E-3</v>
      </c>
      <c r="K117" t="s">
        <v>50</v>
      </c>
      <c r="L117" s="14">
        <v>8.9155999999999999E-2</v>
      </c>
    </row>
    <row r="118" spans="1:12">
      <c r="A118" t="s">
        <v>149</v>
      </c>
      <c r="B118" t="s">
        <v>150</v>
      </c>
      <c r="C118" s="14">
        <v>3.5503E-2</v>
      </c>
      <c r="D118" t="s">
        <v>51</v>
      </c>
      <c r="F118" s="5">
        <v>2014</v>
      </c>
      <c r="G118" s="5">
        <v>8</v>
      </c>
      <c r="H118" s="22">
        <v>3.9050000000000001E-3</v>
      </c>
      <c r="K118" t="s">
        <v>51</v>
      </c>
      <c r="L118" s="14">
        <v>8.0280000000000004E-3</v>
      </c>
    </row>
    <row r="119" spans="1:12">
      <c r="A119" t="s">
        <v>149</v>
      </c>
      <c r="B119" t="s">
        <v>150</v>
      </c>
      <c r="C119" s="14">
        <v>0.13714299999999999</v>
      </c>
      <c r="D119" t="s">
        <v>52</v>
      </c>
      <c r="F119" s="5">
        <v>2014</v>
      </c>
      <c r="G119" s="5">
        <v>9</v>
      </c>
      <c r="H119" s="22">
        <v>3.849E-3</v>
      </c>
      <c r="K119" t="s">
        <v>52</v>
      </c>
      <c r="L119" s="14">
        <v>6.9549E-2</v>
      </c>
    </row>
    <row r="120" spans="1:12">
      <c r="A120" t="s">
        <v>149</v>
      </c>
      <c r="B120" t="s">
        <v>150</v>
      </c>
      <c r="C120" s="14">
        <v>-3.5175999999999999E-2</v>
      </c>
      <c r="D120" t="s">
        <v>53</v>
      </c>
      <c r="F120" s="5">
        <v>2014</v>
      </c>
      <c r="G120" s="5">
        <v>10</v>
      </c>
      <c r="H120" s="22">
        <v>3.7580000000000001E-3</v>
      </c>
      <c r="K120" t="s">
        <v>53</v>
      </c>
      <c r="L120" s="14">
        <v>2.5506999999999998E-2</v>
      </c>
    </row>
    <row r="121" spans="1:12">
      <c r="A121" t="s">
        <v>149</v>
      </c>
      <c r="B121" t="s">
        <v>150</v>
      </c>
      <c r="C121" s="14">
        <v>0.36979200000000001</v>
      </c>
      <c r="D121" t="s">
        <v>54</v>
      </c>
      <c r="F121" s="5">
        <v>2014</v>
      </c>
      <c r="G121" s="5">
        <v>11</v>
      </c>
      <c r="H121" s="22">
        <v>3.5590000000000001E-3</v>
      </c>
      <c r="K121" t="s">
        <v>54</v>
      </c>
      <c r="L121" s="14">
        <v>0.11190600000000001</v>
      </c>
    </row>
    <row r="122" spans="1:12">
      <c r="A122" t="s">
        <v>149</v>
      </c>
      <c r="B122" t="s">
        <v>150</v>
      </c>
      <c r="C122" s="14">
        <v>0.18631200000000001</v>
      </c>
      <c r="D122" t="s">
        <v>55</v>
      </c>
      <c r="F122" s="5">
        <v>2014</v>
      </c>
      <c r="G122" s="5">
        <v>12</v>
      </c>
      <c r="H122" s="22">
        <v>3.8839999999999999E-3</v>
      </c>
      <c r="K122" t="s">
        <v>55</v>
      </c>
      <c r="L122" s="14">
        <v>0.20935799999999999</v>
      </c>
    </row>
    <row r="123" spans="1:12">
      <c r="A123" t="s">
        <v>149</v>
      </c>
      <c r="B123" t="s">
        <v>150</v>
      </c>
      <c r="C123" s="14">
        <v>-7.0513000000000006E-2</v>
      </c>
      <c r="D123" t="s">
        <v>56</v>
      </c>
      <c r="F123" s="5">
        <v>2015</v>
      </c>
      <c r="G123" s="5">
        <v>1</v>
      </c>
      <c r="H123" s="22">
        <v>4.1260000000000003E-3</v>
      </c>
      <c r="K123" t="s">
        <v>56</v>
      </c>
      <c r="L123" s="14">
        <v>-7.45E-3</v>
      </c>
    </row>
    <row r="124" spans="1:12">
      <c r="A124" t="s">
        <v>149</v>
      </c>
      <c r="B124" t="s">
        <v>150</v>
      </c>
      <c r="C124" s="14">
        <v>1.3793E-2</v>
      </c>
      <c r="D124" t="s">
        <v>57</v>
      </c>
      <c r="F124" s="5">
        <v>2015</v>
      </c>
      <c r="G124" s="5">
        <v>2</v>
      </c>
      <c r="H124" s="22">
        <v>4.0870000000000004E-3</v>
      </c>
      <c r="K124" t="s">
        <v>57</v>
      </c>
      <c r="L124" s="14">
        <v>3.2481999999999997E-2</v>
      </c>
    </row>
    <row r="125" spans="1:12">
      <c r="A125" t="s">
        <v>149</v>
      </c>
      <c r="B125" t="s">
        <v>150</v>
      </c>
      <c r="C125" s="14">
        <v>0.34013599999999999</v>
      </c>
      <c r="D125" t="s">
        <v>58</v>
      </c>
      <c r="F125" s="5">
        <v>2015</v>
      </c>
      <c r="G125" s="5">
        <v>3</v>
      </c>
      <c r="H125" s="22">
        <v>4.0829999999999998E-3</v>
      </c>
      <c r="K125" t="s">
        <v>58</v>
      </c>
      <c r="L125" s="14">
        <v>0.13470499999999999</v>
      </c>
    </row>
    <row r="126" spans="1:12">
      <c r="A126" t="s">
        <v>149</v>
      </c>
      <c r="B126" t="s">
        <v>150</v>
      </c>
      <c r="C126" s="14">
        <v>0.22842599999999999</v>
      </c>
      <c r="D126" t="s">
        <v>59</v>
      </c>
      <c r="F126" s="5">
        <v>2015</v>
      </c>
      <c r="G126" s="5">
        <v>4</v>
      </c>
      <c r="H126" s="22">
        <v>3.8379999999999998E-3</v>
      </c>
      <c r="K126" t="s">
        <v>59</v>
      </c>
      <c r="L126" s="14">
        <v>0.18859999999999999</v>
      </c>
    </row>
    <row r="127" spans="1:12">
      <c r="A127" t="s">
        <v>149</v>
      </c>
      <c r="B127" t="s">
        <v>150</v>
      </c>
      <c r="C127" s="14">
        <v>-2.6859999999999998E-2</v>
      </c>
      <c r="D127" t="s">
        <v>60</v>
      </c>
      <c r="F127" s="5">
        <v>2015</v>
      </c>
      <c r="G127" s="5">
        <v>5</v>
      </c>
      <c r="H127" s="22">
        <v>2.8149999999999998E-3</v>
      </c>
      <c r="K127" t="s">
        <v>60</v>
      </c>
      <c r="L127" s="14">
        <v>4.0282999999999999E-2</v>
      </c>
    </row>
    <row r="128" spans="1:12">
      <c r="A128" t="s">
        <v>149</v>
      </c>
      <c r="B128" t="s">
        <v>150</v>
      </c>
      <c r="C128" s="14">
        <v>0.233546</v>
      </c>
      <c r="D128" t="s">
        <v>61</v>
      </c>
      <c r="F128" s="5">
        <v>2015</v>
      </c>
      <c r="G128" s="5">
        <v>6</v>
      </c>
      <c r="H128" s="22">
        <v>2.5240000000000002E-3</v>
      </c>
      <c r="K128" t="s">
        <v>61</v>
      </c>
      <c r="L128" s="14">
        <v>-6.5862000000000004E-2</v>
      </c>
    </row>
    <row r="129" spans="1:12">
      <c r="A129" t="s">
        <v>149</v>
      </c>
      <c r="B129" t="s">
        <v>150</v>
      </c>
      <c r="C129" s="14">
        <v>-0.301205</v>
      </c>
      <c r="D129" t="s">
        <v>62</v>
      </c>
      <c r="F129" s="5">
        <v>2015</v>
      </c>
      <c r="G129" s="5">
        <v>7</v>
      </c>
      <c r="H129" s="22">
        <v>2.6440000000000001E-3</v>
      </c>
      <c r="K129" t="s">
        <v>62</v>
      </c>
      <c r="L129" s="14">
        <v>-0.14221700000000001</v>
      </c>
    </row>
    <row r="130" spans="1:12">
      <c r="A130" t="s">
        <v>149</v>
      </c>
      <c r="B130" t="s">
        <v>150</v>
      </c>
      <c r="C130" s="14">
        <v>-7.6355000000000006E-2</v>
      </c>
      <c r="D130" t="s">
        <v>63</v>
      </c>
      <c r="F130" s="5">
        <v>2015</v>
      </c>
      <c r="G130" s="5">
        <v>8</v>
      </c>
      <c r="H130" s="22">
        <v>2.5920000000000001E-3</v>
      </c>
      <c r="K130" t="s">
        <v>63</v>
      </c>
      <c r="L130" s="14">
        <v>-0.13075200000000001</v>
      </c>
    </row>
    <row r="131" spans="1:12">
      <c r="A131" t="s">
        <v>149</v>
      </c>
      <c r="B131" t="s">
        <v>150</v>
      </c>
      <c r="C131" s="14">
        <v>-0.186667</v>
      </c>
      <c r="D131" t="s">
        <v>64</v>
      </c>
      <c r="F131" s="5">
        <v>2015</v>
      </c>
      <c r="G131" s="5">
        <v>9</v>
      </c>
      <c r="H131" s="22">
        <v>2.6020000000000001E-3</v>
      </c>
      <c r="K131" t="s">
        <v>64</v>
      </c>
      <c r="L131" s="14">
        <v>-5.1057999999999999E-2</v>
      </c>
    </row>
    <row r="132" spans="1:12">
      <c r="A132" t="s">
        <v>149</v>
      </c>
      <c r="B132" t="s">
        <v>150</v>
      </c>
      <c r="C132" s="14">
        <v>3.6066000000000001E-2</v>
      </c>
      <c r="D132" t="s">
        <v>65</v>
      </c>
      <c r="F132" s="5">
        <v>2015</v>
      </c>
      <c r="G132" s="5">
        <v>10</v>
      </c>
      <c r="H132" s="22">
        <v>2.6180000000000001E-3</v>
      </c>
      <c r="K132" t="s">
        <v>65</v>
      </c>
      <c r="L132" s="14">
        <v>0.11716600000000001</v>
      </c>
    </row>
    <row r="133" spans="1:12">
      <c r="A133" t="s">
        <v>149</v>
      </c>
      <c r="B133" t="s">
        <v>150</v>
      </c>
      <c r="C133" s="14">
        <v>-4.1139000000000002E-2</v>
      </c>
      <c r="D133" t="s">
        <v>66</v>
      </c>
      <c r="F133" s="5">
        <v>2015</v>
      </c>
      <c r="G133" s="5">
        <v>11</v>
      </c>
      <c r="H133" s="22">
        <v>2.5339999999999998E-3</v>
      </c>
      <c r="K133" t="s">
        <v>66</v>
      </c>
      <c r="L133" s="14">
        <v>2.0740999999999999E-2</v>
      </c>
    </row>
    <row r="134" spans="1:12">
      <c r="A134" t="s">
        <v>149</v>
      </c>
      <c r="B134" t="s">
        <v>150</v>
      </c>
      <c r="C134" s="14">
        <v>2.6402999999999999E-2</v>
      </c>
      <c r="D134" t="s">
        <v>67</v>
      </c>
      <c r="F134" s="5">
        <v>2015</v>
      </c>
      <c r="G134" s="5">
        <v>12</v>
      </c>
      <c r="H134" s="22">
        <v>2.5490000000000001E-3</v>
      </c>
      <c r="K134" t="s">
        <v>67</v>
      </c>
      <c r="L134" s="14">
        <v>2.7126000000000001E-2</v>
      </c>
    </row>
    <row r="135" spans="1:12">
      <c r="A135" t="s">
        <v>149</v>
      </c>
      <c r="B135" t="s">
        <v>150</v>
      </c>
      <c r="C135" s="14">
        <v>-0.21543399999999999</v>
      </c>
      <c r="D135" t="s">
        <v>68</v>
      </c>
      <c r="F135" s="5">
        <v>2016</v>
      </c>
      <c r="G135" s="5">
        <v>1</v>
      </c>
      <c r="H135" s="22">
        <v>2.5439999999999998E-3</v>
      </c>
      <c r="K135" t="s">
        <v>68</v>
      </c>
      <c r="L135" s="14">
        <v>-0.23138800000000001</v>
      </c>
    </row>
    <row r="136" spans="1:12">
      <c r="A136" t="s">
        <v>149</v>
      </c>
      <c r="B136" t="s">
        <v>150</v>
      </c>
      <c r="C136" s="14">
        <v>8.1969999999999994E-3</v>
      </c>
      <c r="D136" t="s">
        <v>69</v>
      </c>
      <c r="F136" s="5">
        <v>2016</v>
      </c>
      <c r="G136" s="5">
        <v>2</v>
      </c>
      <c r="H136" s="22">
        <v>2.5040000000000001E-3</v>
      </c>
      <c r="K136" t="s">
        <v>69</v>
      </c>
      <c r="L136" s="14">
        <v>-1.8438E-2</v>
      </c>
    </row>
    <row r="137" spans="1:12">
      <c r="A137" t="s">
        <v>149</v>
      </c>
      <c r="B137" t="s">
        <v>150</v>
      </c>
      <c r="C137" s="14">
        <v>8.1300999999999998E-2</v>
      </c>
      <c r="D137" t="s">
        <v>70</v>
      </c>
      <c r="F137" s="5">
        <v>2016</v>
      </c>
      <c r="G137" s="5">
        <v>3</v>
      </c>
      <c r="H137" s="22">
        <v>2.3410000000000002E-3</v>
      </c>
      <c r="K137" t="s">
        <v>70</v>
      </c>
      <c r="L137" s="14">
        <v>0.121515</v>
      </c>
    </row>
    <row r="138" spans="1:12">
      <c r="A138" t="s">
        <v>149</v>
      </c>
      <c r="B138" t="s">
        <v>150</v>
      </c>
      <c r="C138" s="14">
        <v>1.5037999999999999E-2</v>
      </c>
      <c r="D138" t="s">
        <v>71</v>
      </c>
      <c r="F138" s="5">
        <v>2016</v>
      </c>
      <c r="G138" s="5">
        <v>4</v>
      </c>
      <c r="H138" s="22">
        <v>2.3809999999999999E-3</v>
      </c>
      <c r="K138" t="s">
        <v>71</v>
      </c>
      <c r="L138" s="14">
        <v>-2.2276000000000001E-2</v>
      </c>
    </row>
    <row r="139" spans="1:12">
      <c r="A139" t="s">
        <v>149</v>
      </c>
      <c r="B139" t="s">
        <v>150</v>
      </c>
      <c r="C139" s="14">
        <v>-9.6296000000000007E-2</v>
      </c>
      <c r="D139" t="s">
        <v>72</v>
      </c>
      <c r="F139" s="5">
        <v>2016</v>
      </c>
      <c r="G139" s="5">
        <v>5</v>
      </c>
      <c r="H139" s="22">
        <v>2.4299999999999999E-3</v>
      </c>
      <c r="K139" t="s">
        <v>72</v>
      </c>
      <c r="L139" s="14">
        <v>-5.9880000000000003E-3</v>
      </c>
    </row>
    <row r="140" spans="1:12">
      <c r="A140" t="s">
        <v>149</v>
      </c>
      <c r="B140" t="s">
        <v>150</v>
      </c>
      <c r="C140" s="14">
        <v>-2.8688999999999999E-2</v>
      </c>
      <c r="D140" t="s">
        <v>73</v>
      </c>
      <c r="F140" s="5">
        <v>2016</v>
      </c>
      <c r="G140" s="5">
        <v>6</v>
      </c>
      <c r="H140" s="22">
        <v>2.4610000000000001E-3</v>
      </c>
      <c r="K140" t="s">
        <v>73</v>
      </c>
      <c r="L140" s="14">
        <v>9.8809999999999992E-3</v>
      </c>
    </row>
    <row r="141" spans="1:12">
      <c r="A141" t="s">
        <v>149</v>
      </c>
      <c r="B141" t="s">
        <v>150</v>
      </c>
      <c r="C141" s="14">
        <v>1.6878000000000001E-2</v>
      </c>
      <c r="D141" t="s">
        <v>74</v>
      </c>
      <c r="F141" s="5">
        <v>2016</v>
      </c>
      <c r="G141" s="5">
        <v>7</v>
      </c>
      <c r="H141" s="22">
        <v>2.4130000000000002E-3</v>
      </c>
      <c r="K141" t="s">
        <v>74</v>
      </c>
      <c r="L141" s="14">
        <v>2.7875E-2</v>
      </c>
    </row>
    <row r="142" spans="1:12">
      <c r="A142" t="s">
        <v>149</v>
      </c>
      <c r="B142" t="s">
        <v>150</v>
      </c>
      <c r="C142" s="14">
        <v>4.5643000000000003E-2</v>
      </c>
      <c r="D142" t="s">
        <v>75</v>
      </c>
      <c r="F142" s="5">
        <v>2016</v>
      </c>
      <c r="G142" s="5">
        <v>8</v>
      </c>
      <c r="H142" s="22">
        <v>2.3379999999999998E-3</v>
      </c>
      <c r="K142" t="s">
        <v>75</v>
      </c>
      <c r="L142" s="14">
        <v>3.7246000000000001E-2</v>
      </c>
    </row>
    <row r="143" spans="1:12">
      <c r="A143" t="s">
        <v>149</v>
      </c>
      <c r="B143" t="s">
        <v>150</v>
      </c>
      <c r="C143" s="14">
        <v>-3.1746000000000003E-2</v>
      </c>
      <c r="D143" t="s">
        <v>76</v>
      </c>
      <c r="F143" s="5">
        <v>2016</v>
      </c>
      <c r="G143" s="5">
        <v>9</v>
      </c>
      <c r="H143" s="22">
        <v>2.3270000000000001E-3</v>
      </c>
      <c r="K143" t="s">
        <v>76</v>
      </c>
      <c r="L143" s="14">
        <v>-2.581E-2</v>
      </c>
    </row>
    <row r="144" spans="1:12">
      <c r="A144" t="s">
        <v>149</v>
      </c>
      <c r="B144" t="s">
        <v>150</v>
      </c>
      <c r="C144" s="14">
        <v>1.2295E-2</v>
      </c>
      <c r="D144" t="s">
        <v>77</v>
      </c>
      <c r="F144" s="5">
        <v>2016</v>
      </c>
      <c r="G144" s="5">
        <v>10</v>
      </c>
      <c r="H144" s="22">
        <v>2.3389999999999999E-3</v>
      </c>
      <c r="K144" t="s">
        <v>77</v>
      </c>
      <c r="L144" s="14">
        <v>3.3316999999999999E-2</v>
      </c>
    </row>
    <row r="145" spans="1:12">
      <c r="A145" t="s">
        <v>149</v>
      </c>
      <c r="B145" t="s">
        <v>150</v>
      </c>
      <c r="C145" s="14">
        <v>6.0728999999999998E-2</v>
      </c>
      <c r="D145" t="s">
        <v>78</v>
      </c>
      <c r="F145" s="5">
        <v>2016</v>
      </c>
      <c r="G145" s="5">
        <v>11</v>
      </c>
      <c r="H145" s="22">
        <v>2.4329999999999998E-3</v>
      </c>
      <c r="K145" t="s">
        <v>78</v>
      </c>
      <c r="L145" s="14">
        <v>4.9889000000000003E-2</v>
      </c>
    </row>
    <row r="146" spans="1:12">
      <c r="A146" t="s">
        <v>149</v>
      </c>
      <c r="B146" t="s">
        <v>150</v>
      </c>
      <c r="C146" s="14">
        <v>-4.5802000000000002E-2</v>
      </c>
      <c r="D146" t="s">
        <v>79</v>
      </c>
      <c r="F146" s="5">
        <v>2016</v>
      </c>
      <c r="G146" s="5">
        <v>12</v>
      </c>
      <c r="H146" s="22">
        <v>2.643E-3</v>
      </c>
      <c r="K146" t="s">
        <v>79</v>
      </c>
      <c r="L146" s="14">
        <v>-4.4978999999999998E-2</v>
      </c>
    </row>
    <row r="147" spans="1:12">
      <c r="A147" t="s">
        <v>149</v>
      </c>
      <c r="B147" t="s">
        <v>150</v>
      </c>
      <c r="C147" s="14">
        <v>6.8000000000000005E-2</v>
      </c>
      <c r="D147" t="s">
        <v>80</v>
      </c>
      <c r="F147" s="5">
        <v>2017</v>
      </c>
      <c r="G147" s="5">
        <v>1</v>
      </c>
      <c r="H147" s="22">
        <v>3.0469999999999998E-3</v>
      </c>
      <c r="K147" t="s">
        <v>80</v>
      </c>
      <c r="L147" s="14">
        <v>1.8577E-2</v>
      </c>
    </row>
    <row r="148" spans="1:12">
      <c r="A148" t="s">
        <v>149</v>
      </c>
      <c r="B148" t="s">
        <v>150</v>
      </c>
      <c r="C148" s="14">
        <v>6.3670000000000004E-2</v>
      </c>
      <c r="D148" t="s">
        <v>81</v>
      </c>
      <c r="F148" s="5">
        <v>2017</v>
      </c>
      <c r="G148" s="5">
        <v>2</v>
      </c>
      <c r="H148" s="22">
        <v>3.4659999999999999E-3</v>
      </c>
      <c r="K148" t="s">
        <v>81</v>
      </c>
      <c r="L148" s="14">
        <v>2.7021E-2</v>
      </c>
    </row>
    <row r="149" spans="1:12">
      <c r="A149" t="s">
        <v>149</v>
      </c>
      <c r="B149" t="s">
        <v>150</v>
      </c>
      <c r="C149" s="14">
        <v>-5.2817000000000003E-2</v>
      </c>
      <c r="D149" t="s">
        <v>82</v>
      </c>
      <c r="F149" s="5">
        <v>2017</v>
      </c>
      <c r="G149" s="5">
        <v>3</v>
      </c>
      <c r="H149" s="22">
        <v>3.6229999999999999E-3</v>
      </c>
      <c r="K149" t="s">
        <v>82</v>
      </c>
      <c r="L149" s="14">
        <v>-5.5599999999999998E-3</v>
      </c>
    </row>
    <row r="150" spans="1:12">
      <c r="A150" t="s">
        <v>149</v>
      </c>
      <c r="B150" t="s">
        <v>150</v>
      </c>
      <c r="C150" s="14">
        <v>0</v>
      </c>
      <c r="D150" t="s">
        <v>83</v>
      </c>
      <c r="F150" s="5">
        <v>2017</v>
      </c>
      <c r="G150" s="5">
        <v>4</v>
      </c>
      <c r="H150" s="22">
        <v>3.5790000000000001E-3</v>
      </c>
      <c r="K150" t="s">
        <v>83</v>
      </c>
      <c r="L150" s="14">
        <v>-2.0219999999999998E-2</v>
      </c>
    </row>
    <row r="151" spans="1:12">
      <c r="A151" t="s">
        <v>149</v>
      </c>
      <c r="B151" t="s">
        <v>150</v>
      </c>
      <c r="C151" s="14">
        <v>-3.3457000000000001E-2</v>
      </c>
      <c r="D151" t="s">
        <v>84</v>
      </c>
      <c r="F151" s="5">
        <v>2017</v>
      </c>
      <c r="G151" s="5">
        <v>5</v>
      </c>
      <c r="H151" s="22">
        <v>3.699E-3</v>
      </c>
      <c r="K151" t="s">
        <v>84</v>
      </c>
      <c r="L151" s="14">
        <v>-1.0534E-2</v>
      </c>
    </row>
    <row r="152" spans="1:12">
      <c r="A152" t="s">
        <v>149</v>
      </c>
      <c r="B152" t="s">
        <v>150</v>
      </c>
      <c r="C152" s="14">
        <v>0.03</v>
      </c>
      <c r="D152" t="s">
        <v>85</v>
      </c>
      <c r="F152" s="5">
        <v>2017</v>
      </c>
      <c r="G152" s="5">
        <v>6</v>
      </c>
      <c r="H152" s="22">
        <v>3.895E-3</v>
      </c>
      <c r="K152" t="s">
        <v>85</v>
      </c>
      <c r="L152" s="14">
        <v>3.0491999999999998E-2</v>
      </c>
    </row>
    <row r="153" spans="1:12">
      <c r="A153" t="s">
        <v>149</v>
      </c>
      <c r="B153" t="s">
        <v>150</v>
      </c>
      <c r="C153" s="14">
        <v>0.15048500000000001</v>
      </c>
      <c r="D153" t="s">
        <v>86</v>
      </c>
      <c r="F153" s="5">
        <v>2017</v>
      </c>
      <c r="G153" s="5">
        <v>7</v>
      </c>
      <c r="H153" s="22">
        <v>3.5959999999999998E-3</v>
      </c>
      <c r="K153" t="s">
        <v>86</v>
      </c>
      <c r="L153" s="14">
        <v>3.7996000000000002E-2</v>
      </c>
    </row>
    <row r="154" spans="1:12">
      <c r="A154" t="s">
        <v>149</v>
      </c>
      <c r="B154" t="s">
        <v>150</v>
      </c>
      <c r="C154" s="14">
        <v>4.2194000000000002E-2</v>
      </c>
      <c r="D154" t="s">
        <v>87</v>
      </c>
      <c r="F154" s="5">
        <v>2017</v>
      </c>
      <c r="G154" s="5">
        <v>8</v>
      </c>
      <c r="H154" s="22">
        <v>3.6020000000000002E-3</v>
      </c>
      <c r="K154" t="s">
        <v>87</v>
      </c>
      <c r="L154" s="14">
        <v>2.8201E-2</v>
      </c>
    </row>
    <row r="155" spans="1:12">
      <c r="A155" t="s">
        <v>149</v>
      </c>
      <c r="B155" t="s">
        <v>150</v>
      </c>
      <c r="C155" s="14">
        <v>0</v>
      </c>
      <c r="D155" t="s">
        <v>88</v>
      </c>
      <c r="F155" s="5">
        <v>2017</v>
      </c>
      <c r="G155" s="5">
        <v>9</v>
      </c>
      <c r="H155" s="22">
        <v>3.65E-3</v>
      </c>
      <c r="K155" t="s">
        <v>88</v>
      </c>
      <c r="L155" s="14">
        <v>-2.5709999999999999E-3</v>
      </c>
    </row>
    <row r="156" spans="1:12">
      <c r="A156" t="s">
        <v>149</v>
      </c>
      <c r="B156" t="s">
        <v>150</v>
      </c>
      <c r="C156" s="14">
        <v>-6.8825999999999998E-2</v>
      </c>
      <c r="D156" t="s">
        <v>89</v>
      </c>
      <c r="F156" s="5">
        <v>2017</v>
      </c>
      <c r="G156" s="5">
        <v>10</v>
      </c>
      <c r="H156" s="22">
        <v>3.6410000000000001E-3</v>
      </c>
      <c r="K156" t="s">
        <v>89</v>
      </c>
      <c r="L156" s="14">
        <v>1.4649000000000001E-2</v>
      </c>
    </row>
    <row r="157" spans="1:12">
      <c r="A157" t="s">
        <v>149</v>
      </c>
      <c r="B157" t="s">
        <v>150</v>
      </c>
      <c r="C157" s="14">
        <v>-1.7391E-2</v>
      </c>
      <c r="D157" t="s">
        <v>90</v>
      </c>
      <c r="F157" s="5">
        <v>2017</v>
      </c>
      <c r="G157" s="5">
        <v>11</v>
      </c>
      <c r="H157" s="22">
        <v>3.7980000000000002E-3</v>
      </c>
      <c r="K157" t="s">
        <v>90</v>
      </c>
      <c r="L157" s="14">
        <v>-2.1971000000000001E-2</v>
      </c>
    </row>
    <row r="158" spans="1:12">
      <c r="A158" t="s">
        <v>149</v>
      </c>
      <c r="B158" t="s">
        <v>150</v>
      </c>
      <c r="C158" s="14">
        <v>-5.3096999999999998E-2</v>
      </c>
      <c r="D158" t="s">
        <v>91</v>
      </c>
      <c r="F158" s="5">
        <v>2017</v>
      </c>
      <c r="G158" s="5">
        <v>12</v>
      </c>
      <c r="H158" s="22">
        <v>4.0299999999999997E-3</v>
      </c>
      <c r="K158" t="s">
        <v>91</v>
      </c>
      <c r="L158" s="14">
        <v>-2.859E-3</v>
      </c>
    </row>
    <row r="159" spans="1:12">
      <c r="A159" t="s">
        <v>149</v>
      </c>
      <c r="B159" t="s">
        <v>150</v>
      </c>
      <c r="C159" s="14">
        <v>2.8036999999999999E-2</v>
      </c>
      <c r="D159" t="s">
        <v>92</v>
      </c>
      <c r="F159" s="5">
        <v>2018</v>
      </c>
      <c r="G159" s="5">
        <v>1</v>
      </c>
      <c r="H159" s="22">
        <v>3.9240000000000004E-3</v>
      </c>
      <c r="K159" t="s">
        <v>92</v>
      </c>
      <c r="L159" s="14">
        <v>5.3999999999999999E-2</v>
      </c>
    </row>
    <row r="160" spans="1:12">
      <c r="A160" t="s">
        <v>149</v>
      </c>
      <c r="B160" t="s">
        <v>150</v>
      </c>
      <c r="C160" s="14">
        <v>2.2727000000000001E-2</v>
      </c>
      <c r="D160" t="s">
        <v>93</v>
      </c>
      <c r="F160" s="5">
        <v>2018</v>
      </c>
      <c r="G160" s="5">
        <v>2</v>
      </c>
      <c r="H160" s="22">
        <v>3.9240000000000004E-3</v>
      </c>
      <c r="K160" t="s">
        <v>93</v>
      </c>
      <c r="L160" s="14">
        <v>-6.3533999999999993E-2</v>
      </c>
    </row>
    <row r="161" spans="1:12">
      <c r="A161" t="s">
        <v>149</v>
      </c>
      <c r="B161" t="s">
        <v>150</v>
      </c>
      <c r="C161" s="14">
        <v>-0.10222199999999999</v>
      </c>
      <c r="D161" t="s">
        <v>94</v>
      </c>
      <c r="F161" s="5">
        <v>2018</v>
      </c>
      <c r="G161" s="5">
        <v>3</v>
      </c>
      <c r="H161" s="22">
        <v>3.8990000000000001E-3</v>
      </c>
      <c r="K161" t="s">
        <v>94</v>
      </c>
      <c r="L161" s="14">
        <v>-2.8292000000000001E-2</v>
      </c>
    </row>
    <row r="162" spans="1:12">
      <c r="A162" t="s">
        <v>149</v>
      </c>
      <c r="B162" t="s">
        <v>150</v>
      </c>
      <c r="C162" s="14">
        <v>-0.118812</v>
      </c>
      <c r="D162" t="s">
        <v>99</v>
      </c>
      <c r="F162" s="5">
        <v>2018</v>
      </c>
      <c r="G162" s="5">
        <v>8</v>
      </c>
      <c r="H162" s="22">
        <v>2.4020000000000001E-3</v>
      </c>
      <c r="K162" t="s">
        <v>99</v>
      </c>
      <c r="L162" s="14">
        <v>-5.1993999999999999E-2</v>
      </c>
    </row>
    <row r="163" spans="1:12">
      <c r="A163" t="s">
        <v>149</v>
      </c>
      <c r="B163" t="s">
        <v>150</v>
      </c>
      <c r="C163" s="14">
        <v>1.6854000000000001E-2</v>
      </c>
      <c r="D163" t="s">
        <v>100</v>
      </c>
      <c r="F163" s="5">
        <v>2018</v>
      </c>
      <c r="G163" s="5">
        <v>9</v>
      </c>
      <c r="H163" s="22">
        <v>2.3679999999999999E-3</v>
      </c>
      <c r="K163" t="s">
        <v>100</v>
      </c>
      <c r="L163" s="14">
        <v>3.7415999999999998E-2</v>
      </c>
    </row>
    <row r="164" spans="1:12">
      <c r="A164" t="s">
        <v>149</v>
      </c>
      <c r="B164" t="s">
        <v>150</v>
      </c>
      <c r="C164" s="14">
        <v>-5.5248999999999999E-2</v>
      </c>
      <c r="D164" t="s">
        <v>101</v>
      </c>
      <c r="F164" s="5">
        <v>2018</v>
      </c>
      <c r="G164" s="5">
        <v>10</v>
      </c>
      <c r="H164" s="22">
        <v>2.3860000000000001E-3</v>
      </c>
      <c r="K164" t="s">
        <v>101</v>
      </c>
      <c r="L164" s="14">
        <v>-7.7828999999999995E-2</v>
      </c>
    </row>
    <row r="165" spans="1:12">
      <c r="A165" t="s">
        <v>149</v>
      </c>
      <c r="B165" t="s">
        <v>150</v>
      </c>
      <c r="C165" s="14">
        <v>-3.5088000000000001E-2</v>
      </c>
      <c r="D165" t="s">
        <v>102</v>
      </c>
      <c r="F165" s="5">
        <v>2018</v>
      </c>
      <c r="G165" s="5">
        <v>11</v>
      </c>
      <c r="H165" s="22">
        <v>2.526E-3</v>
      </c>
      <c r="K165" t="s">
        <v>102</v>
      </c>
      <c r="L165" s="14">
        <v>-5.2940000000000001E-3</v>
      </c>
    </row>
    <row r="166" spans="1:12">
      <c r="A166" t="s">
        <v>149</v>
      </c>
      <c r="B166" t="s">
        <v>150</v>
      </c>
      <c r="C166" s="14">
        <v>-4.8485E-2</v>
      </c>
      <c r="D166" t="s">
        <v>103</v>
      </c>
      <c r="F166" s="5">
        <v>2018</v>
      </c>
      <c r="G166" s="5">
        <v>12</v>
      </c>
      <c r="H166" s="22">
        <v>2.6640000000000001E-3</v>
      </c>
      <c r="K166" t="s">
        <v>103</v>
      </c>
      <c r="L166" s="14">
        <v>-3.6341999999999999E-2</v>
      </c>
    </row>
    <row r="167" spans="1:12">
      <c r="A167" t="s">
        <v>149</v>
      </c>
      <c r="B167" t="s">
        <v>150</v>
      </c>
      <c r="C167" s="14">
        <v>3.1847E-2</v>
      </c>
      <c r="D167" t="s">
        <v>104</v>
      </c>
      <c r="F167" s="5">
        <v>2019</v>
      </c>
      <c r="G167" s="5">
        <v>1</v>
      </c>
      <c r="H167" s="22">
        <v>2.5110000000000002E-3</v>
      </c>
      <c r="K167" t="s">
        <v>104</v>
      </c>
      <c r="L167" s="14">
        <v>3.6971999999999998E-2</v>
      </c>
    </row>
    <row r="168" spans="1:12">
      <c r="A168" t="s">
        <v>149</v>
      </c>
      <c r="B168" t="s">
        <v>150</v>
      </c>
      <c r="C168" s="14">
        <v>0.17283999999999999</v>
      </c>
      <c r="D168" t="s">
        <v>105</v>
      </c>
      <c r="F168" s="5">
        <v>2019</v>
      </c>
      <c r="G168" s="5">
        <v>2</v>
      </c>
      <c r="H168" s="22">
        <v>2.3570000000000002E-3</v>
      </c>
      <c r="K168" t="s">
        <v>105</v>
      </c>
      <c r="L168" s="14">
        <v>0.138151</v>
      </c>
    </row>
    <row r="169" spans="1:12">
      <c r="A169" t="s">
        <v>149</v>
      </c>
      <c r="B169" t="s">
        <v>150</v>
      </c>
      <c r="C169" s="14">
        <v>1.0526000000000001E-2</v>
      </c>
      <c r="D169" t="s">
        <v>106</v>
      </c>
      <c r="F169" s="5">
        <v>2019</v>
      </c>
      <c r="G169" s="5">
        <v>3</v>
      </c>
      <c r="H169" s="22">
        <v>2.3249999999999998E-3</v>
      </c>
      <c r="K169" t="s">
        <v>106</v>
      </c>
      <c r="L169" s="14">
        <v>5.1050999999999999E-2</v>
      </c>
    </row>
    <row r="170" spans="1:12">
      <c r="A170" t="s">
        <v>149</v>
      </c>
      <c r="B170" t="s">
        <v>150</v>
      </c>
      <c r="C170" s="14">
        <v>-7.2916999999999996E-2</v>
      </c>
      <c r="D170" t="s">
        <v>107</v>
      </c>
      <c r="F170" s="5">
        <v>2019</v>
      </c>
      <c r="G170" s="5">
        <v>4</v>
      </c>
      <c r="H170" s="22">
        <v>2.3389999999999999E-3</v>
      </c>
      <c r="K170" t="s">
        <v>107</v>
      </c>
      <c r="L170" s="14">
        <v>-3.6610000000000002E-3</v>
      </c>
    </row>
    <row r="171" spans="1:12">
      <c r="A171" t="s">
        <v>149</v>
      </c>
      <c r="B171" t="s">
        <v>150</v>
      </c>
      <c r="C171" s="14">
        <v>-5.6180000000000001E-2</v>
      </c>
      <c r="D171" t="s">
        <v>108</v>
      </c>
      <c r="F171" s="5">
        <v>2019</v>
      </c>
      <c r="G171" s="5">
        <v>5</v>
      </c>
      <c r="H171" s="22">
        <v>2.4229999999999998E-3</v>
      </c>
      <c r="K171" t="s">
        <v>108</v>
      </c>
      <c r="L171" s="14">
        <v>-5.5976999999999999E-2</v>
      </c>
    </row>
    <row r="172" spans="1:12">
      <c r="A172" t="s">
        <v>149</v>
      </c>
      <c r="B172" t="s">
        <v>150</v>
      </c>
      <c r="C172" s="14">
        <v>-5.9519999999999998E-3</v>
      </c>
      <c r="D172" t="s">
        <v>109</v>
      </c>
      <c r="F172" s="5">
        <v>2019</v>
      </c>
      <c r="G172" s="5">
        <v>6</v>
      </c>
      <c r="H172" s="22">
        <v>2.4039999999999999E-3</v>
      </c>
      <c r="K172" t="s">
        <v>109</v>
      </c>
      <c r="L172" s="14">
        <v>3.6935000000000003E-2</v>
      </c>
    </row>
    <row r="173" spans="1:12">
      <c r="A173" t="s">
        <v>149</v>
      </c>
      <c r="B173" t="s">
        <v>150</v>
      </c>
      <c r="C173" s="14">
        <v>-4.7904000000000002E-2</v>
      </c>
      <c r="D173" t="s">
        <v>110</v>
      </c>
      <c r="F173" s="5">
        <v>2019</v>
      </c>
      <c r="G173" s="5">
        <v>7</v>
      </c>
      <c r="H173" s="22">
        <v>2.1849999999999999E-3</v>
      </c>
      <c r="K173" t="s">
        <v>110</v>
      </c>
      <c r="L173" s="14">
        <v>-5.921E-3</v>
      </c>
    </row>
    <row r="174" spans="1:12">
      <c r="A174" t="s">
        <v>149</v>
      </c>
      <c r="B174" t="s">
        <v>150</v>
      </c>
      <c r="C174" s="14">
        <v>-6.2893000000000004E-2</v>
      </c>
      <c r="D174" t="s">
        <v>111</v>
      </c>
      <c r="F174" s="5">
        <v>2019</v>
      </c>
      <c r="G174" s="5">
        <v>8</v>
      </c>
      <c r="H174" s="22">
        <v>2.2179999999999999E-3</v>
      </c>
      <c r="K174" t="s">
        <v>111</v>
      </c>
      <c r="L174" s="14">
        <v>-1.4226000000000001E-2</v>
      </c>
    </row>
    <row r="175" spans="1:12">
      <c r="A175" t="s">
        <v>149</v>
      </c>
      <c r="B175" t="s">
        <v>150</v>
      </c>
      <c r="C175" s="14">
        <v>-1.3422999999999999E-2</v>
      </c>
      <c r="D175" t="s">
        <v>112</v>
      </c>
      <c r="F175" s="5">
        <v>2019</v>
      </c>
      <c r="G175" s="5">
        <v>9</v>
      </c>
      <c r="H175" s="22">
        <v>2.261E-3</v>
      </c>
      <c r="K175" t="s">
        <v>112</v>
      </c>
      <c r="L175" s="14">
        <v>7.3689999999999997E-3</v>
      </c>
    </row>
    <row r="176" spans="1:12">
      <c r="A176" t="s">
        <v>149</v>
      </c>
      <c r="B176" t="s">
        <v>150</v>
      </c>
      <c r="C176" s="14">
        <v>-2.7210999999999999E-2</v>
      </c>
      <c r="D176" t="s">
        <v>113</v>
      </c>
      <c r="F176" s="5">
        <v>2019</v>
      </c>
      <c r="G176" s="5">
        <v>10</v>
      </c>
      <c r="H176" s="22">
        <v>2.3040000000000001E-3</v>
      </c>
      <c r="K176" t="s">
        <v>113</v>
      </c>
      <c r="L176" s="14">
        <v>8.3979999999999992E-3</v>
      </c>
    </row>
    <row r="177" spans="1:12">
      <c r="A177" t="s">
        <v>149</v>
      </c>
      <c r="B177" t="s">
        <v>150</v>
      </c>
      <c r="C177" s="14">
        <v>-3.4965000000000003E-2</v>
      </c>
      <c r="D177" t="s">
        <v>114</v>
      </c>
      <c r="F177" s="5">
        <v>2019</v>
      </c>
      <c r="G177" s="5">
        <v>11</v>
      </c>
      <c r="H177" s="22">
        <v>2.49E-3</v>
      </c>
      <c r="K177" t="s">
        <v>114</v>
      </c>
      <c r="L177" s="14">
        <v>-1.9654000000000001E-2</v>
      </c>
    </row>
    <row r="178" spans="1:12">
      <c r="A178" t="s">
        <v>149</v>
      </c>
      <c r="B178" t="s">
        <v>150</v>
      </c>
      <c r="C178" s="14">
        <v>3.6232E-2</v>
      </c>
      <c r="D178" t="s">
        <v>115</v>
      </c>
      <c r="F178" s="5">
        <v>2019</v>
      </c>
      <c r="G178" s="5">
        <v>12</v>
      </c>
      <c r="H178" s="22">
        <v>2.5240000000000002E-3</v>
      </c>
      <c r="K178" t="s">
        <v>115</v>
      </c>
      <c r="L178" s="14">
        <v>6.2465E-2</v>
      </c>
    </row>
    <row r="179" spans="1:12">
      <c r="A179" t="s">
        <v>149</v>
      </c>
      <c r="B179" t="s">
        <v>150</v>
      </c>
      <c r="C179" s="14">
        <v>-5.5944000000000001E-2</v>
      </c>
      <c r="D179" t="s">
        <v>116</v>
      </c>
      <c r="F179" s="5">
        <v>2020</v>
      </c>
      <c r="G179" s="5">
        <v>1</v>
      </c>
      <c r="H179" s="22">
        <v>2.4030000000000002E-3</v>
      </c>
      <c r="K179" t="s">
        <v>116</v>
      </c>
      <c r="L179" s="14">
        <v>-2.4150999999999999E-2</v>
      </c>
    </row>
    <row r="180" spans="1:12">
      <c r="A180" t="s">
        <v>149</v>
      </c>
      <c r="B180" t="s">
        <v>150</v>
      </c>
      <c r="C180" s="14">
        <v>-3.7037E-2</v>
      </c>
      <c r="D180" t="s">
        <v>117</v>
      </c>
      <c r="F180" s="5">
        <v>2020</v>
      </c>
      <c r="G180" s="5">
        <v>2</v>
      </c>
      <c r="H180" s="22">
        <v>2.1779999999999998E-3</v>
      </c>
      <c r="K180" t="s">
        <v>117</v>
      </c>
      <c r="L180" s="14">
        <v>-3.2046999999999999E-2</v>
      </c>
    </row>
    <row r="181" spans="1:12">
      <c r="A181" t="s">
        <v>149</v>
      </c>
      <c r="B181" t="s">
        <v>150</v>
      </c>
      <c r="C181" s="14">
        <v>-7.6920000000000001E-3</v>
      </c>
      <c r="D181" t="s">
        <v>118</v>
      </c>
      <c r="F181" s="5">
        <v>2020</v>
      </c>
      <c r="G181" s="5">
        <v>3</v>
      </c>
      <c r="H181" s="22">
        <v>1.7960000000000001E-3</v>
      </c>
      <c r="K181" t="s">
        <v>118</v>
      </c>
      <c r="L181" s="14">
        <v>-4.4194999999999998E-2</v>
      </c>
    </row>
    <row r="182" spans="1:12">
      <c r="A182" t="s">
        <v>149</v>
      </c>
      <c r="B182" t="s">
        <v>150</v>
      </c>
      <c r="C182" s="14">
        <v>-1.5504E-2</v>
      </c>
      <c r="D182" t="s">
        <v>119</v>
      </c>
      <c r="F182" s="5">
        <v>2020</v>
      </c>
      <c r="G182" s="5">
        <v>4</v>
      </c>
      <c r="H182" s="22">
        <v>1.279E-3</v>
      </c>
      <c r="K182" t="s">
        <v>119</v>
      </c>
      <c r="L182" s="14">
        <v>4.0058999999999997E-2</v>
      </c>
    </row>
    <row r="183" spans="1:12">
      <c r="A183" t="s">
        <v>149</v>
      </c>
      <c r="B183" t="s">
        <v>150</v>
      </c>
      <c r="C183" s="14">
        <v>-2.3622000000000001E-2</v>
      </c>
      <c r="D183" t="s">
        <v>120</v>
      </c>
      <c r="F183" s="5">
        <v>2020</v>
      </c>
      <c r="G183" s="5">
        <v>5</v>
      </c>
      <c r="H183" s="22">
        <v>1.1720000000000001E-3</v>
      </c>
      <c r="K183" t="s">
        <v>120</v>
      </c>
      <c r="L183" s="14">
        <v>-1.95E-4</v>
      </c>
    </row>
    <row r="184" spans="1:12">
      <c r="A184" t="s">
        <v>149</v>
      </c>
      <c r="B184" t="s">
        <v>150</v>
      </c>
      <c r="C184" s="14">
        <v>4.0322999999999998E-2</v>
      </c>
      <c r="D184" t="s">
        <v>121</v>
      </c>
      <c r="F184" s="5">
        <v>2020</v>
      </c>
      <c r="G184" s="5">
        <v>6</v>
      </c>
      <c r="H184" s="22">
        <v>1.5889999999999999E-3</v>
      </c>
      <c r="K184" t="s">
        <v>121</v>
      </c>
      <c r="L184" s="14">
        <v>5.6672E-2</v>
      </c>
    </row>
    <row r="185" spans="1:12">
      <c r="A185" t="s">
        <v>149</v>
      </c>
      <c r="B185" t="s">
        <v>150</v>
      </c>
      <c r="C185" s="14">
        <v>6.2016000000000002E-2</v>
      </c>
      <c r="D185" t="s">
        <v>122</v>
      </c>
      <c r="F185" s="5">
        <v>2020</v>
      </c>
      <c r="G185" s="5">
        <v>7</v>
      </c>
      <c r="H185" s="22">
        <v>1.9319999999999999E-3</v>
      </c>
      <c r="K185" t="s">
        <v>122</v>
      </c>
      <c r="L185" s="14">
        <v>0.121227</v>
      </c>
    </row>
    <row r="186" spans="1:12">
      <c r="A186" t="s">
        <v>149</v>
      </c>
      <c r="B186" t="s">
        <v>150</v>
      </c>
      <c r="C186" s="14">
        <v>7.2989999999999999E-3</v>
      </c>
      <c r="D186" t="s">
        <v>123</v>
      </c>
      <c r="F186" s="5">
        <v>2020</v>
      </c>
      <c r="G186" s="5">
        <v>8</v>
      </c>
      <c r="H186" s="22">
        <v>2.1710000000000002E-3</v>
      </c>
      <c r="K186" t="s">
        <v>123</v>
      </c>
      <c r="L186" s="14">
        <v>2.8707E-2</v>
      </c>
    </row>
    <row r="187" spans="1:12">
      <c r="A187" t="s">
        <v>149</v>
      </c>
      <c r="B187" t="s">
        <v>150</v>
      </c>
      <c r="C187" s="14">
        <v>-2.1739000000000001E-2</v>
      </c>
      <c r="D187" t="s">
        <v>124</v>
      </c>
      <c r="F187" s="5">
        <v>2020</v>
      </c>
      <c r="G187" s="5">
        <v>9</v>
      </c>
      <c r="H187" s="22">
        <v>2.2309999999999999E-3</v>
      </c>
      <c r="K187" t="s">
        <v>124</v>
      </c>
      <c r="L187" s="14">
        <v>-5.2658000000000003E-2</v>
      </c>
    </row>
    <row r="188" spans="1:12">
      <c r="A188" t="s">
        <v>149</v>
      </c>
      <c r="B188" t="s">
        <v>150</v>
      </c>
      <c r="C188" s="14">
        <v>0</v>
      </c>
      <c r="D188" t="s">
        <v>125</v>
      </c>
      <c r="F188" s="5">
        <v>2020</v>
      </c>
      <c r="G188" s="5">
        <v>10</v>
      </c>
      <c r="H188" s="22">
        <v>2.3319999999999999E-3</v>
      </c>
      <c r="K188" t="s">
        <v>125</v>
      </c>
      <c r="L188" s="14">
        <v>3.0669999999999998E-3</v>
      </c>
    </row>
    <row r="189" spans="1:12">
      <c r="A189" t="s">
        <v>149</v>
      </c>
      <c r="B189" t="s">
        <v>150</v>
      </c>
      <c r="C189" s="14">
        <v>8.1480999999999998E-2</v>
      </c>
      <c r="D189" t="s">
        <v>126</v>
      </c>
      <c r="F189" s="5">
        <v>2020</v>
      </c>
      <c r="G189" s="5">
        <v>11</v>
      </c>
      <c r="H189" s="22">
        <v>2.5240000000000002E-3</v>
      </c>
      <c r="K189" t="s">
        <v>126</v>
      </c>
      <c r="L189" s="14">
        <v>5.4059000000000003E-2</v>
      </c>
    </row>
    <row r="190" spans="1:12">
      <c r="A190" t="s">
        <v>149</v>
      </c>
      <c r="B190" t="s">
        <v>150</v>
      </c>
      <c r="C190" s="14">
        <v>-2.0548E-2</v>
      </c>
      <c r="D190" t="s">
        <v>127</v>
      </c>
      <c r="F190" s="5">
        <v>2020</v>
      </c>
      <c r="G190" s="5">
        <v>12</v>
      </c>
      <c r="H190" s="22">
        <v>2.4390000000000002E-3</v>
      </c>
      <c r="K190" t="s">
        <v>127</v>
      </c>
      <c r="L190" s="14">
        <v>2.2398999999999999E-2</v>
      </c>
    </row>
    <row r="191" spans="1:12">
      <c r="A191" t="s">
        <v>149</v>
      </c>
      <c r="B191" t="s">
        <v>150</v>
      </c>
      <c r="C191" s="14">
        <v>-7.6923000000000005E-2</v>
      </c>
      <c r="D191" t="s">
        <v>128</v>
      </c>
      <c r="F191" s="5">
        <v>2021</v>
      </c>
      <c r="G191" s="5">
        <v>1</v>
      </c>
      <c r="H191" s="22">
        <v>2.2049999999999999E-3</v>
      </c>
      <c r="K191" t="s">
        <v>128</v>
      </c>
      <c r="L191" s="14">
        <v>-9.1200000000000005E-4</v>
      </c>
    </row>
    <row r="192" spans="1:12">
      <c r="A192" t="s">
        <v>149</v>
      </c>
      <c r="B192" t="s">
        <v>150</v>
      </c>
      <c r="C192" s="14">
        <v>8.3333000000000004E-2</v>
      </c>
      <c r="D192" t="s">
        <v>129</v>
      </c>
      <c r="F192" s="5">
        <v>2021</v>
      </c>
      <c r="G192" s="5">
        <v>2</v>
      </c>
      <c r="H192" s="22">
        <v>2.3419999999999999E-3</v>
      </c>
      <c r="K192" t="s">
        <v>129</v>
      </c>
      <c r="L192" s="14">
        <v>9.7879999999999998E-3</v>
      </c>
    </row>
    <row r="193" spans="1:12">
      <c r="A193" t="s">
        <v>149</v>
      </c>
      <c r="B193" t="s">
        <v>150</v>
      </c>
      <c r="C193" s="14">
        <v>7.6923000000000005E-2</v>
      </c>
      <c r="D193" t="s">
        <v>130</v>
      </c>
      <c r="F193" s="5">
        <v>2021</v>
      </c>
      <c r="G193" s="5">
        <v>3</v>
      </c>
      <c r="H193" s="22">
        <v>2.261E-3</v>
      </c>
      <c r="K193" t="s">
        <v>130</v>
      </c>
      <c r="L193" s="14">
        <v>-1.7572000000000001E-2</v>
      </c>
    </row>
    <row r="194" spans="1:12">
      <c r="A194" t="s">
        <v>149</v>
      </c>
      <c r="B194" t="s">
        <v>150</v>
      </c>
      <c r="C194" s="14">
        <v>0.12987000000000001</v>
      </c>
      <c r="D194" t="s">
        <v>131</v>
      </c>
      <c r="F194" s="5">
        <v>2021</v>
      </c>
      <c r="G194" s="5">
        <v>4</v>
      </c>
      <c r="H194" s="22">
        <v>2.173E-3</v>
      </c>
      <c r="K194" t="s">
        <v>131</v>
      </c>
      <c r="L194" s="14">
        <v>-5.7000000000000003E-5</v>
      </c>
    </row>
    <row r="195" spans="1:12">
      <c r="A195" t="s">
        <v>149</v>
      </c>
      <c r="B195" t="s">
        <v>150</v>
      </c>
      <c r="C195" s="14">
        <v>5.7470000000000004E-3</v>
      </c>
      <c r="D195" t="s">
        <v>132</v>
      </c>
      <c r="F195" s="5">
        <v>2021</v>
      </c>
      <c r="G195" s="5">
        <v>5</v>
      </c>
      <c r="H195" s="22">
        <v>2.1020000000000001E-3</v>
      </c>
      <c r="K195" t="s">
        <v>132</v>
      </c>
      <c r="L195" s="14">
        <v>5.0430999999999997E-2</v>
      </c>
    </row>
    <row r="196" spans="1:12">
      <c r="A196" t="s">
        <v>149</v>
      </c>
      <c r="B196" t="s">
        <v>150</v>
      </c>
      <c r="C196" s="14">
        <v>5.7140000000000003E-3</v>
      </c>
      <c r="D196" t="s">
        <v>133</v>
      </c>
      <c r="F196" s="5">
        <v>2021</v>
      </c>
      <c r="G196" s="5">
        <v>6</v>
      </c>
      <c r="H196" s="22">
        <v>2.0400000000000001E-3</v>
      </c>
      <c r="K196" t="s">
        <v>133</v>
      </c>
      <c r="L196" s="14">
        <v>-2.575E-3</v>
      </c>
    </row>
    <row r="197" spans="1:12">
      <c r="A197" t="s">
        <v>149</v>
      </c>
      <c r="B197" t="s">
        <v>150</v>
      </c>
      <c r="C197" s="14">
        <v>0.203488</v>
      </c>
      <c r="D197" t="s">
        <v>134</v>
      </c>
      <c r="F197" s="5">
        <v>2021</v>
      </c>
      <c r="G197" s="5">
        <v>7</v>
      </c>
      <c r="H197" s="22">
        <v>2.0149999999999999E-3</v>
      </c>
      <c r="K197" t="s">
        <v>134</v>
      </c>
      <c r="L197" s="14">
        <v>-5.0477000000000001E-2</v>
      </c>
    </row>
    <row r="198" spans="1:12">
      <c r="A198" t="s">
        <v>149</v>
      </c>
      <c r="B198" t="s">
        <v>150</v>
      </c>
      <c r="C198" s="14">
        <v>0.144928</v>
      </c>
      <c r="D198" t="s">
        <v>135</v>
      </c>
      <c r="F198" s="5">
        <v>2021</v>
      </c>
      <c r="G198" s="5">
        <v>8</v>
      </c>
      <c r="H198" s="22">
        <v>1.9689999999999998E-3</v>
      </c>
      <c r="K198" t="s">
        <v>135</v>
      </c>
      <c r="L198" s="14">
        <v>5.0751999999999999E-2</v>
      </c>
    </row>
    <row r="199" spans="1:12">
      <c r="A199" t="s">
        <v>149</v>
      </c>
      <c r="B199" t="s">
        <v>150</v>
      </c>
      <c r="C199" s="14">
        <v>-0.130802</v>
      </c>
      <c r="D199" t="s">
        <v>136</v>
      </c>
      <c r="F199" s="5">
        <v>2021</v>
      </c>
      <c r="G199" s="5">
        <v>9</v>
      </c>
      <c r="H199" s="22">
        <v>1.98E-3</v>
      </c>
      <c r="K199" t="s">
        <v>136</v>
      </c>
      <c r="L199" s="14">
        <v>1.1372999999999999E-2</v>
      </c>
    </row>
    <row r="200" spans="1:12">
      <c r="A200" t="s">
        <v>149</v>
      </c>
      <c r="B200" t="s">
        <v>150</v>
      </c>
      <c r="C200" s="14">
        <v>-9.2232999999999996E-2</v>
      </c>
      <c r="D200" t="s">
        <v>137</v>
      </c>
      <c r="F200" s="5">
        <v>2021</v>
      </c>
      <c r="G200" s="5">
        <v>10</v>
      </c>
      <c r="H200" s="22">
        <v>2.0270000000000002E-3</v>
      </c>
      <c r="K200" t="s">
        <v>137</v>
      </c>
      <c r="L200" s="14">
        <v>-7.7070000000000003E-3</v>
      </c>
    </row>
    <row r="201" spans="1:12">
      <c r="A201" t="s">
        <v>149</v>
      </c>
      <c r="B201" t="s">
        <v>150</v>
      </c>
      <c r="C201" s="14">
        <v>-7.4866000000000002E-2</v>
      </c>
      <c r="D201" t="s">
        <v>138</v>
      </c>
      <c r="F201" s="5">
        <v>2021</v>
      </c>
      <c r="G201" s="5">
        <v>11</v>
      </c>
      <c r="H201" s="22">
        <v>2.055E-3</v>
      </c>
      <c r="K201" t="s">
        <v>138</v>
      </c>
      <c r="L201" s="14">
        <v>-4.8999999999999998E-4</v>
      </c>
    </row>
    <row r="202" spans="1:12">
      <c r="A202" t="s">
        <v>149</v>
      </c>
      <c r="B202" t="s">
        <v>150</v>
      </c>
      <c r="C202" s="14">
        <v>3.4681999999999998E-2</v>
      </c>
      <c r="D202" t="s">
        <v>139</v>
      </c>
      <c r="F202" s="5">
        <v>2021</v>
      </c>
      <c r="G202" s="5">
        <v>12</v>
      </c>
      <c r="H202" s="22">
        <v>2.0790000000000001E-3</v>
      </c>
      <c r="K202" t="s">
        <v>139</v>
      </c>
      <c r="L202" s="14">
        <v>2.5523000000000001E-2</v>
      </c>
    </row>
    <row r="203" spans="1:12">
      <c r="A203" t="s">
        <v>149</v>
      </c>
      <c r="B203" t="s">
        <v>150</v>
      </c>
      <c r="C203" s="14">
        <v>-5.5865999999999999E-2</v>
      </c>
      <c r="D203" t="s">
        <v>140</v>
      </c>
      <c r="F203" s="5">
        <v>2022</v>
      </c>
      <c r="G203" s="5">
        <v>1</v>
      </c>
      <c r="H203" s="22">
        <v>2.0699999999999998E-3</v>
      </c>
      <c r="K203" t="s">
        <v>140</v>
      </c>
      <c r="L203" s="14">
        <v>-7.2176000000000004E-2</v>
      </c>
    </row>
    <row r="204" spans="1:12">
      <c r="A204" t="s">
        <v>149</v>
      </c>
      <c r="B204" t="s">
        <v>150</v>
      </c>
      <c r="C204" s="14">
        <v>7.1006E-2</v>
      </c>
      <c r="D204" t="s">
        <v>141</v>
      </c>
      <c r="F204" s="5">
        <v>2022</v>
      </c>
      <c r="G204" s="5">
        <v>2</v>
      </c>
      <c r="H204" s="22">
        <v>2.0149999999999999E-3</v>
      </c>
      <c r="K204" t="s">
        <v>141</v>
      </c>
      <c r="L204" s="14">
        <v>3.0723E-2</v>
      </c>
    </row>
    <row r="205" spans="1:12">
      <c r="A205" t="s">
        <v>149</v>
      </c>
      <c r="B205" t="s">
        <v>150</v>
      </c>
      <c r="C205" s="14">
        <v>-7.1822999999999998E-2</v>
      </c>
      <c r="D205" t="s">
        <v>142</v>
      </c>
      <c r="F205" s="5">
        <v>2022</v>
      </c>
      <c r="G205" s="5">
        <v>3</v>
      </c>
      <c r="H205" s="22">
        <v>1.9710000000000001E-3</v>
      </c>
      <c r="K205" t="s">
        <v>142</v>
      </c>
      <c r="L205" s="14">
        <v>-5.6495999999999998E-2</v>
      </c>
    </row>
    <row r="206" spans="1:12">
      <c r="A206" t="s">
        <v>149</v>
      </c>
      <c r="B206" t="s">
        <v>150</v>
      </c>
      <c r="C206" s="14">
        <v>-3.5714000000000003E-2</v>
      </c>
      <c r="D206" t="s">
        <v>143</v>
      </c>
      <c r="F206" s="5">
        <v>2022</v>
      </c>
      <c r="G206" s="5">
        <v>4</v>
      </c>
      <c r="H206" s="22">
        <v>1.9350000000000001E-3</v>
      </c>
      <c r="K206" t="s">
        <v>143</v>
      </c>
      <c r="L206" s="14">
        <v>-5.7322999999999999E-2</v>
      </c>
    </row>
    <row r="207" spans="1:12">
      <c r="A207" t="s">
        <v>149</v>
      </c>
      <c r="B207" t="s">
        <v>150</v>
      </c>
      <c r="C207" s="14">
        <v>1.8519000000000001E-2</v>
      </c>
      <c r="D207" t="s">
        <v>144</v>
      </c>
      <c r="F207" s="5">
        <v>2022</v>
      </c>
      <c r="G207" s="5">
        <v>5</v>
      </c>
      <c r="H207" s="22">
        <v>1.758E-3</v>
      </c>
      <c r="K207" t="s">
        <v>144</v>
      </c>
      <c r="L207" s="14">
        <v>4.2952999999999998E-2</v>
      </c>
    </row>
    <row r="208" spans="1:12">
      <c r="A208" t="s">
        <v>149</v>
      </c>
      <c r="B208" t="s">
        <v>150</v>
      </c>
      <c r="C208" s="14">
        <v>9.0909000000000004E-2</v>
      </c>
      <c r="D208" t="s">
        <v>145</v>
      </c>
      <c r="F208" s="5">
        <v>2022</v>
      </c>
      <c r="G208" s="5">
        <v>6</v>
      </c>
      <c r="H208" s="22">
        <v>1.6670000000000001E-3</v>
      </c>
      <c r="K208" t="s">
        <v>145</v>
      </c>
      <c r="L208" s="14">
        <v>7.1398000000000003E-2</v>
      </c>
    </row>
    <row r="209" spans="1:12">
      <c r="A209" t="s">
        <v>149</v>
      </c>
      <c r="B209" t="s">
        <v>150</v>
      </c>
      <c r="C209" s="14">
        <v>-3.4483E-2</v>
      </c>
      <c r="D209" t="s">
        <v>146</v>
      </c>
      <c r="F209" s="5">
        <v>2022</v>
      </c>
      <c r="G209" s="5">
        <v>7</v>
      </c>
      <c r="H209" s="22">
        <v>1.6199999999999999E-3</v>
      </c>
      <c r="K209" t="s">
        <v>146</v>
      </c>
      <c r="L209" s="14">
        <v>-3.4708000000000003E-2</v>
      </c>
    </row>
    <row r="210" spans="1:12">
      <c r="A210" t="s">
        <v>149</v>
      </c>
      <c r="B210" t="s">
        <v>150</v>
      </c>
      <c r="C210" s="14">
        <v>-4.7619000000000002E-2</v>
      </c>
      <c r="D210" t="s">
        <v>147</v>
      </c>
      <c r="F210" s="5">
        <v>2022</v>
      </c>
      <c r="G210" s="5">
        <v>8</v>
      </c>
      <c r="H210" s="22">
        <v>1.366E-3</v>
      </c>
      <c r="K210" t="s">
        <v>147</v>
      </c>
      <c r="L210" s="14">
        <v>-9.5469999999999999E-3</v>
      </c>
    </row>
    <row r="211" spans="1:12">
      <c r="A211" t="s">
        <v>149</v>
      </c>
      <c r="B211" t="s">
        <v>150</v>
      </c>
      <c r="C211" s="14">
        <v>-6.8750000000000006E-2</v>
      </c>
      <c r="D211" t="s">
        <v>148</v>
      </c>
      <c r="F211" s="5">
        <v>2022</v>
      </c>
      <c r="G211" s="5">
        <v>9</v>
      </c>
      <c r="H211" s="22">
        <v>1.4519999999999999E-3</v>
      </c>
      <c r="K211" t="s">
        <v>148</v>
      </c>
      <c r="L211" s="14">
        <v>-5.1137000000000002E-2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D751-47FD-4DA0-B9DF-3A75FB4358D4}">
  <dimension ref="A1:P278"/>
  <sheetViews>
    <sheetView workbookViewId="0">
      <selection activeCell="L1" sqref="L1:L1048576"/>
    </sheetView>
  </sheetViews>
  <sheetFormatPr defaultRowHeight="14.15"/>
  <cols>
    <col min="3" max="3" width="9.140625" style="14"/>
    <col min="8" max="8" width="9.140625" style="14"/>
    <col min="12" max="12" width="9.140625" style="14"/>
  </cols>
  <sheetData>
    <row r="1" spans="1:16">
      <c r="A1" t="s">
        <v>4</v>
      </c>
      <c r="B1" t="s">
        <v>5</v>
      </c>
      <c r="C1" s="14" t="s">
        <v>6</v>
      </c>
      <c r="D1" t="s">
        <v>7</v>
      </c>
      <c r="E1" s="11" t="s">
        <v>323</v>
      </c>
      <c r="F1" s="12" t="s">
        <v>324</v>
      </c>
      <c r="H1" s="21" t="s">
        <v>316</v>
      </c>
      <c r="L1" s="23" t="s">
        <v>329</v>
      </c>
    </row>
    <row r="2" spans="1:16">
      <c r="A2" t="s">
        <v>230</v>
      </c>
      <c r="B2" t="s">
        <v>231</v>
      </c>
      <c r="C2" s="14">
        <v>0.13810500000000001</v>
      </c>
      <c r="D2" t="s">
        <v>232</v>
      </c>
      <c r="G2" s="2">
        <v>6</v>
      </c>
      <c r="H2" s="22">
        <v>2.3999999999999998E-3</v>
      </c>
      <c r="K2" t="s">
        <v>232</v>
      </c>
      <c r="L2" s="14">
        <v>-4.7551000000000003E-2</v>
      </c>
    </row>
    <row r="3" spans="1:16">
      <c r="A3" t="s">
        <v>230</v>
      </c>
      <c r="B3" t="s">
        <v>231</v>
      </c>
      <c r="C3" s="14">
        <v>-1.4428E-2</v>
      </c>
      <c r="D3" t="s">
        <v>233</v>
      </c>
      <c r="G3" s="2">
        <v>7</v>
      </c>
      <c r="H3" s="22">
        <v>2.3249999999999998E-3</v>
      </c>
      <c r="K3" t="s">
        <v>233</v>
      </c>
      <c r="L3" s="14">
        <v>-1.2067E-2</v>
      </c>
      <c r="O3" t="s">
        <v>338</v>
      </c>
      <c r="P3" s="18">
        <f>AVERAGE(C:C)</f>
        <v>1.5714405797101434E-2</v>
      </c>
    </row>
    <row r="4" spans="1:16">
      <c r="A4" t="s">
        <v>230</v>
      </c>
      <c r="B4" t="s">
        <v>231</v>
      </c>
      <c r="C4" s="14">
        <v>0.17499999999999999</v>
      </c>
      <c r="D4" t="s">
        <v>234</v>
      </c>
      <c r="G4" s="2">
        <v>8</v>
      </c>
      <c r="H4" s="22">
        <v>2.3249999999999998E-3</v>
      </c>
      <c r="K4" t="s">
        <v>234</v>
      </c>
      <c r="L4" s="14">
        <v>-0.124836</v>
      </c>
      <c r="O4" t="s">
        <v>339</v>
      </c>
      <c r="P4">
        <f>_xlfn.STDEV.S(C:C)</f>
        <v>0.16254613484916214</v>
      </c>
    </row>
    <row r="5" spans="1:16">
      <c r="A5" t="s">
        <v>230</v>
      </c>
      <c r="B5" t="s">
        <v>231</v>
      </c>
      <c r="C5" s="14">
        <v>0.27027000000000001</v>
      </c>
      <c r="D5" t="s">
        <v>235</v>
      </c>
      <c r="G5" s="2">
        <v>9</v>
      </c>
      <c r="H5" s="22">
        <v>2.3249999999999998E-3</v>
      </c>
      <c r="K5" t="s">
        <v>235</v>
      </c>
      <c r="L5" s="14">
        <v>8.1289E-2</v>
      </c>
      <c r="O5" t="s">
        <v>333</v>
      </c>
      <c r="P5" s="18">
        <f>AVERAGE(H:H)</f>
        <v>2.3959420289855066E-3</v>
      </c>
    </row>
    <row r="6" spans="1:16">
      <c r="A6" t="s">
        <v>230</v>
      </c>
      <c r="B6" t="s">
        <v>231</v>
      </c>
      <c r="C6" s="14">
        <v>-0.12766</v>
      </c>
      <c r="D6" t="s">
        <v>236</v>
      </c>
      <c r="G6" s="2">
        <v>10</v>
      </c>
      <c r="H6" s="22">
        <v>2.3249999999999998E-3</v>
      </c>
      <c r="K6" t="s">
        <v>236</v>
      </c>
      <c r="L6" s="14">
        <v>-2.0822E-2</v>
      </c>
      <c r="O6" t="s">
        <v>330</v>
      </c>
      <c r="P6" s="18">
        <f>AVERAGE(L:L)</f>
        <v>7.2295181159420276E-3</v>
      </c>
    </row>
    <row r="7" spans="1:16">
      <c r="A7" t="s">
        <v>230</v>
      </c>
      <c r="B7" t="s">
        <v>231</v>
      </c>
      <c r="C7" s="14">
        <v>5.8639999999999998E-2</v>
      </c>
      <c r="D7" t="s">
        <v>237</v>
      </c>
      <c r="G7" s="2">
        <v>11</v>
      </c>
      <c r="H7" s="22">
        <v>2.3249999999999998E-3</v>
      </c>
      <c r="K7" t="s">
        <v>237</v>
      </c>
      <c r="L7" s="14">
        <v>2.7518000000000001E-2</v>
      </c>
      <c r="O7" t="s">
        <v>331</v>
      </c>
      <c r="P7" s="18">
        <f>P3-P5</f>
        <v>1.3318463768115928E-2</v>
      </c>
    </row>
    <row r="8" spans="1:16">
      <c r="A8" t="s">
        <v>230</v>
      </c>
      <c r="B8" t="s">
        <v>231</v>
      </c>
      <c r="C8" s="14">
        <v>-5.3430999999999999E-2</v>
      </c>
      <c r="D8" t="s">
        <v>238</v>
      </c>
      <c r="G8" s="2">
        <v>12</v>
      </c>
      <c r="H8" s="22">
        <v>2.3249999999999998E-3</v>
      </c>
      <c r="K8" t="s">
        <v>238</v>
      </c>
      <c r="L8" s="14">
        <v>-8.0640000000000003E-2</v>
      </c>
      <c r="O8" t="s">
        <v>332</v>
      </c>
      <c r="P8" s="18">
        <f>P6-P5</f>
        <v>4.833576086956521E-3</v>
      </c>
    </row>
    <row r="9" spans="1:16">
      <c r="A9" t="s">
        <v>230</v>
      </c>
      <c r="B9" t="s">
        <v>231</v>
      </c>
      <c r="C9" s="14">
        <v>-3.1071999999999999E-2</v>
      </c>
      <c r="D9" t="s">
        <v>239</v>
      </c>
      <c r="G9" s="2">
        <v>1</v>
      </c>
      <c r="H9" s="22">
        <v>2.3249999999999998E-3</v>
      </c>
      <c r="K9" t="s">
        <v>239</v>
      </c>
      <c r="L9" s="14">
        <v>-9.3779999999999992E-3</v>
      </c>
      <c r="O9" s="1" t="s">
        <v>340</v>
      </c>
      <c r="P9" s="1">
        <f>P13/P14</f>
        <v>1.2286993822800356</v>
      </c>
    </row>
    <row r="10" spans="1:16">
      <c r="A10" t="s">
        <v>230</v>
      </c>
      <c r="B10" t="s">
        <v>231</v>
      </c>
      <c r="C10" s="14">
        <v>-3.9017000000000003E-2</v>
      </c>
      <c r="D10" t="s">
        <v>240</v>
      </c>
      <c r="G10" s="2">
        <v>2</v>
      </c>
      <c r="H10" s="22">
        <v>2.3249999999999998E-3</v>
      </c>
      <c r="K10" t="s">
        <v>240</v>
      </c>
      <c r="L10" s="14">
        <v>-3.9238000000000002E-2</v>
      </c>
      <c r="P10">
        <f>P15/P16*P4</f>
        <v>1.2286993822800361</v>
      </c>
    </row>
    <row r="11" spans="1:16">
      <c r="A11" t="s">
        <v>230</v>
      </c>
      <c r="B11" t="s">
        <v>231</v>
      </c>
      <c r="C11" s="14">
        <v>0</v>
      </c>
      <c r="D11" t="s">
        <v>241</v>
      </c>
      <c r="G11" s="2">
        <v>3</v>
      </c>
      <c r="H11" s="22">
        <v>2.3249999999999998E-3</v>
      </c>
      <c r="K11" t="s">
        <v>241</v>
      </c>
      <c r="L11" s="14">
        <v>6.2002000000000002E-2</v>
      </c>
    </row>
    <row r="12" spans="1:16">
      <c r="A12" t="s">
        <v>230</v>
      </c>
      <c r="B12" t="s">
        <v>231</v>
      </c>
      <c r="C12" s="14">
        <v>-0.10734100000000001</v>
      </c>
      <c r="D12" t="s">
        <v>242</v>
      </c>
      <c r="G12" s="2">
        <v>4</v>
      </c>
      <c r="H12" s="22">
        <v>2.3249999999999998E-3</v>
      </c>
      <c r="K12" t="s">
        <v>242</v>
      </c>
      <c r="L12" s="14">
        <v>-3.2926999999999998E-2</v>
      </c>
    </row>
    <row r="13" spans="1:16">
      <c r="A13" t="s">
        <v>230</v>
      </c>
      <c r="B13" t="s">
        <v>231</v>
      </c>
      <c r="C13" s="14">
        <v>7.6635999999999996E-2</v>
      </c>
      <c r="D13" t="s">
        <v>243</v>
      </c>
      <c r="G13" s="2">
        <v>5</v>
      </c>
      <c r="H13" s="22">
        <v>2.3249999999999998E-3</v>
      </c>
      <c r="K13" t="s">
        <v>243</v>
      </c>
      <c r="L13" s="14">
        <v>0.138598</v>
      </c>
      <c r="O13" s="2" t="s">
        <v>334</v>
      </c>
      <c r="P13" s="2">
        <f>_xlfn.COVARIANCE.S(C:C,L:L)</f>
        <v>6.8735765984544407E-3</v>
      </c>
    </row>
    <row r="14" spans="1:16">
      <c r="A14" t="s">
        <v>230</v>
      </c>
      <c r="B14" t="s">
        <v>231</v>
      </c>
      <c r="C14" s="14">
        <v>0.31944400000000001</v>
      </c>
      <c r="D14" t="s">
        <v>244</v>
      </c>
      <c r="G14" s="2">
        <v>6</v>
      </c>
      <c r="H14" s="22">
        <v>1.853E-3</v>
      </c>
      <c r="K14" t="s">
        <v>244</v>
      </c>
      <c r="L14" s="14">
        <v>0.31989200000000001</v>
      </c>
      <c r="O14" s="2" t="s">
        <v>335</v>
      </c>
      <c r="P14" s="2">
        <f>_xlfn.VAR.S(L:L)</f>
        <v>5.5941890242505784E-3</v>
      </c>
    </row>
    <row r="15" spans="1:16">
      <c r="A15" t="s">
        <v>230</v>
      </c>
      <c r="B15" t="s">
        <v>231</v>
      </c>
      <c r="C15" s="14">
        <v>5.2193000000000003E-2</v>
      </c>
      <c r="D15" t="s">
        <v>245</v>
      </c>
      <c r="G15" s="2">
        <v>7</v>
      </c>
      <c r="H15" s="22">
        <v>1.65E-3</v>
      </c>
      <c r="K15" t="s">
        <v>245</v>
      </c>
      <c r="L15" s="14">
        <v>-4.9112000000000003E-2</v>
      </c>
      <c r="O15" s="2" t="s">
        <v>336</v>
      </c>
      <c r="P15" s="2">
        <f>CORREL(C:C,L:L)</f>
        <v>0.56537625058574004</v>
      </c>
    </row>
    <row r="16" spans="1:16">
      <c r="A16" t="s">
        <v>230</v>
      </c>
      <c r="B16" t="s">
        <v>231</v>
      </c>
      <c r="C16" s="14">
        <v>8.3784999999999998E-2</v>
      </c>
      <c r="D16" t="s">
        <v>246</v>
      </c>
      <c r="G16" s="2">
        <v>8</v>
      </c>
      <c r="H16" s="22">
        <v>1.65E-3</v>
      </c>
      <c r="K16" t="s">
        <v>246</v>
      </c>
      <c r="L16" s="14">
        <v>1.7236999999999999E-2</v>
      </c>
      <c r="O16" s="2" t="s">
        <v>337</v>
      </c>
      <c r="P16" s="2">
        <f>_xlfn.STDEV.S(L:L)</f>
        <v>7.4794311443120987E-2</v>
      </c>
    </row>
    <row r="17" spans="1:12">
      <c r="A17" t="s">
        <v>230</v>
      </c>
      <c r="B17" t="s">
        <v>231</v>
      </c>
      <c r="C17" s="14">
        <v>0.05</v>
      </c>
      <c r="D17" t="s">
        <v>247</v>
      </c>
      <c r="G17" s="2">
        <v>9</v>
      </c>
      <c r="H17" s="22">
        <v>1.65E-3</v>
      </c>
      <c r="K17" t="s">
        <v>247</v>
      </c>
      <c r="L17" s="14">
        <v>-3.4104000000000002E-2</v>
      </c>
    </row>
    <row r="18" spans="1:12">
      <c r="A18" t="s">
        <v>230</v>
      </c>
      <c r="B18" t="s">
        <v>231</v>
      </c>
      <c r="C18" s="14">
        <v>0.17033000000000001</v>
      </c>
      <c r="D18" t="s">
        <v>248</v>
      </c>
      <c r="G18" s="2">
        <v>10</v>
      </c>
      <c r="H18" s="22">
        <v>1.65E-3</v>
      </c>
      <c r="K18" t="s">
        <v>248</v>
      </c>
      <c r="L18" s="14">
        <v>-4.1536999999999998E-2</v>
      </c>
    </row>
    <row r="19" spans="1:12">
      <c r="A19" t="s">
        <v>230</v>
      </c>
      <c r="B19" t="s">
        <v>231</v>
      </c>
      <c r="C19" s="14">
        <v>-2.9734E-2</v>
      </c>
      <c r="D19" t="s">
        <v>249</v>
      </c>
      <c r="G19" s="2">
        <v>11</v>
      </c>
      <c r="H19" s="22">
        <v>1.65E-3</v>
      </c>
      <c r="K19" t="s">
        <v>249</v>
      </c>
      <c r="L19" s="14">
        <v>-4.4221000000000003E-2</v>
      </c>
    </row>
    <row r="20" spans="1:12">
      <c r="A20" t="s">
        <v>230</v>
      </c>
      <c r="B20" t="s">
        <v>231</v>
      </c>
      <c r="C20" s="14">
        <v>-5.8064999999999999E-2</v>
      </c>
      <c r="D20" t="s">
        <v>250</v>
      </c>
      <c r="G20" s="2">
        <v>12</v>
      </c>
      <c r="H20" s="22">
        <v>1.65E-3</v>
      </c>
      <c r="K20" t="s">
        <v>250</v>
      </c>
      <c r="L20" s="14">
        <v>-4.8501000000000002E-2</v>
      </c>
    </row>
    <row r="21" spans="1:12">
      <c r="A21" t="s">
        <v>230</v>
      </c>
      <c r="B21" t="s">
        <v>231</v>
      </c>
      <c r="C21" s="14">
        <v>0.14041100000000001</v>
      </c>
      <c r="D21" t="s">
        <v>251</v>
      </c>
      <c r="G21" s="2">
        <v>1</v>
      </c>
      <c r="H21" s="22">
        <v>1.65E-3</v>
      </c>
      <c r="K21" t="s">
        <v>251</v>
      </c>
      <c r="L21" s="14">
        <v>0.123403</v>
      </c>
    </row>
    <row r="22" spans="1:12">
      <c r="A22" t="s">
        <v>230</v>
      </c>
      <c r="B22" t="s">
        <v>231</v>
      </c>
      <c r="C22" s="14">
        <v>1.7718000000000001E-2</v>
      </c>
      <c r="D22" t="s">
        <v>252</v>
      </c>
      <c r="G22" s="2">
        <v>2</v>
      </c>
      <c r="H22" s="22">
        <v>1.65E-3</v>
      </c>
      <c r="K22" t="s">
        <v>252</v>
      </c>
      <c r="L22" s="14">
        <v>0.118724</v>
      </c>
    </row>
    <row r="23" spans="1:12">
      <c r="A23" t="s">
        <v>230</v>
      </c>
      <c r="B23" t="s">
        <v>231</v>
      </c>
      <c r="C23" s="14">
        <v>1.1802999999999999E-2</v>
      </c>
      <c r="D23" t="s">
        <v>253</v>
      </c>
      <c r="G23" s="2">
        <v>3</v>
      </c>
      <c r="H23" s="22">
        <v>1.65E-3</v>
      </c>
      <c r="K23" t="s">
        <v>253</v>
      </c>
      <c r="L23" s="14">
        <v>4.9327999999999997E-2</v>
      </c>
    </row>
    <row r="24" spans="1:12">
      <c r="A24" t="s">
        <v>230</v>
      </c>
      <c r="B24" t="s">
        <v>231</v>
      </c>
      <c r="C24" s="14">
        <v>2.8871000000000001E-2</v>
      </c>
      <c r="D24" t="s">
        <v>254</v>
      </c>
      <c r="G24" s="2">
        <v>4</v>
      </c>
      <c r="H24" s="22">
        <v>1.65E-3</v>
      </c>
      <c r="K24" t="s">
        <v>254</v>
      </c>
      <c r="L24" s="14">
        <v>1.9864E-2</v>
      </c>
    </row>
    <row r="25" spans="1:12">
      <c r="A25" t="s">
        <v>230</v>
      </c>
      <c r="B25" t="s">
        <v>231</v>
      </c>
      <c r="C25" s="14">
        <v>2.2959E-2</v>
      </c>
      <c r="D25" t="s">
        <v>255</v>
      </c>
      <c r="G25" s="2">
        <v>5</v>
      </c>
      <c r="H25" s="22">
        <v>1.65E-3</v>
      </c>
      <c r="K25" t="s">
        <v>255</v>
      </c>
      <c r="L25" s="14">
        <v>3.0086000000000002E-2</v>
      </c>
    </row>
    <row r="26" spans="1:12">
      <c r="A26" t="s">
        <v>230</v>
      </c>
      <c r="B26" t="s">
        <v>231</v>
      </c>
      <c r="C26" s="14">
        <v>-4.0398999999999997E-2</v>
      </c>
      <c r="D26" t="s">
        <v>256</v>
      </c>
      <c r="G26" s="2">
        <v>6</v>
      </c>
      <c r="H26" s="22">
        <v>1.65E-3</v>
      </c>
      <c r="K26" t="s">
        <v>256</v>
      </c>
      <c r="L26" s="14">
        <v>1.8151E-2</v>
      </c>
    </row>
    <row r="27" spans="1:12">
      <c r="A27" t="s">
        <v>230</v>
      </c>
      <c r="B27" t="s">
        <v>231</v>
      </c>
      <c r="C27" s="14">
        <v>-2.3909E-2</v>
      </c>
      <c r="D27" t="s">
        <v>257</v>
      </c>
      <c r="G27" s="2">
        <v>7</v>
      </c>
      <c r="H27" s="22">
        <v>1.65E-3</v>
      </c>
      <c r="K27" t="s">
        <v>257</v>
      </c>
      <c r="L27" s="14">
        <v>5.2352999999999997E-2</v>
      </c>
    </row>
    <row r="28" spans="1:12">
      <c r="A28" t="s">
        <v>230</v>
      </c>
      <c r="B28" t="s">
        <v>231</v>
      </c>
      <c r="C28" s="14">
        <v>-4.9521000000000003E-2</v>
      </c>
      <c r="D28" t="s">
        <v>258</v>
      </c>
      <c r="G28" s="2">
        <v>8</v>
      </c>
      <c r="H28" s="22">
        <v>1.65E-3</v>
      </c>
      <c r="K28" t="s">
        <v>258</v>
      </c>
      <c r="L28" s="14">
        <v>-6.38E-4</v>
      </c>
    </row>
    <row r="29" spans="1:12">
      <c r="A29" t="s">
        <v>230</v>
      </c>
      <c r="B29" t="s">
        <v>231</v>
      </c>
      <c r="C29" s="14">
        <v>-0.13165299999999999</v>
      </c>
      <c r="D29" t="s">
        <v>259</v>
      </c>
      <c r="G29" s="2">
        <v>9</v>
      </c>
      <c r="H29" s="22">
        <v>1.65E-3</v>
      </c>
      <c r="K29" t="s">
        <v>259</v>
      </c>
      <c r="L29" s="14">
        <v>-5.3525999999999997E-2</v>
      </c>
    </row>
    <row r="30" spans="1:12">
      <c r="A30" t="s">
        <v>230</v>
      </c>
      <c r="B30" t="s">
        <v>231</v>
      </c>
      <c r="C30" s="14">
        <v>0.117419</v>
      </c>
      <c r="D30" t="s">
        <v>260</v>
      </c>
      <c r="G30" s="2">
        <v>10</v>
      </c>
      <c r="H30" s="22">
        <v>1.65E-3</v>
      </c>
      <c r="K30" t="s">
        <v>260</v>
      </c>
      <c r="L30" s="14">
        <v>2.6252000000000001E-2</v>
      </c>
    </row>
    <row r="31" spans="1:12">
      <c r="A31" t="s">
        <v>230</v>
      </c>
      <c r="B31" t="s">
        <v>231</v>
      </c>
      <c r="C31" s="14">
        <v>-2.0785000000000001E-2</v>
      </c>
      <c r="D31" t="s">
        <v>261</v>
      </c>
      <c r="G31" s="2">
        <v>11</v>
      </c>
      <c r="H31" s="22">
        <v>1.65E-3</v>
      </c>
      <c r="K31" t="s">
        <v>261</v>
      </c>
      <c r="L31" s="14">
        <v>5.6219999999999999E-2</v>
      </c>
    </row>
    <row r="32" spans="1:12">
      <c r="A32" t="s">
        <v>230</v>
      </c>
      <c r="B32" t="s">
        <v>231</v>
      </c>
      <c r="C32" s="14">
        <v>-4.3041999999999997E-2</v>
      </c>
      <c r="D32" t="s">
        <v>262</v>
      </c>
      <c r="G32" s="2">
        <v>12</v>
      </c>
      <c r="H32" s="22">
        <v>1.65E-3</v>
      </c>
      <c r="K32" t="s">
        <v>262</v>
      </c>
      <c r="L32" s="14">
        <v>3.1849999999999999E-3</v>
      </c>
    </row>
    <row r="33" spans="1:12">
      <c r="A33" t="s">
        <v>230</v>
      </c>
      <c r="B33" t="s">
        <v>231</v>
      </c>
      <c r="C33" s="14">
        <v>5.0523999999999999E-2</v>
      </c>
      <c r="D33" t="s">
        <v>263</v>
      </c>
      <c r="G33" s="2">
        <v>1</v>
      </c>
      <c r="H33" s="22">
        <v>1.65E-3</v>
      </c>
      <c r="K33" t="s">
        <v>263</v>
      </c>
      <c r="L33" s="14">
        <v>-3.8630000000000001E-3</v>
      </c>
    </row>
    <row r="34" spans="1:12">
      <c r="A34" t="s">
        <v>230</v>
      </c>
      <c r="B34" t="s">
        <v>231</v>
      </c>
      <c r="C34" s="14">
        <v>-6.0997000000000003E-2</v>
      </c>
      <c r="D34" t="s">
        <v>264</v>
      </c>
      <c r="G34" s="2">
        <v>2</v>
      </c>
      <c r="H34" s="22">
        <v>1.65E-3</v>
      </c>
      <c r="K34" t="s">
        <v>264</v>
      </c>
      <c r="L34" s="14">
        <v>-5.2942999999999997E-2</v>
      </c>
    </row>
    <row r="35" spans="1:12">
      <c r="A35" t="s">
        <v>230</v>
      </c>
      <c r="B35" t="s">
        <v>231</v>
      </c>
      <c r="C35" s="14">
        <v>1.1868E-2</v>
      </c>
      <c r="D35" t="s">
        <v>265</v>
      </c>
      <c r="G35" s="2">
        <v>3</v>
      </c>
      <c r="H35" s="22">
        <v>1.65E-3</v>
      </c>
      <c r="K35" t="s">
        <v>265</v>
      </c>
      <c r="L35" s="14">
        <v>7.0063E-2</v>
      </c>
    </row>
    <row r="36" spans="1:12">
      <c r="A36" t="s">
        <v>230</v>
      </c>
      <c r="B36" t="s">
        <v>231</v>
      </c>
      <c r="C36" s="14">
        <v>-6.4198000000000005E-2</v>
      </c>
      <c r="D36" t="s">
        <v>266</v>
      </c>
      <c r="G36" s="2">
        <v>4</v>
      </c>
      <c r="H36" s="22">
        <v>1.65E-3</v>
      </c>
      <c r="K36" t="s">
        <v>266</v>
      </c>
      <c r="L36" s="14">
        <v>3.9300000000000001E-4</v>
      </c>
    </row>
    <row r="37" spans="1:12">
      <c r="A37" t="s">
        <v>230</v>
      </c>
      <c r="B37" t="s">
        <v>231</v>
      </c>
      <c r="C37" s="14">
        <v>3.9579999999999997E-3</v>
      </c>
      <c r="D37" t="s">
        <v>267</v>
      </c>
      <c r="G37" s="2">
        <v>5</v>
      </c>
      <c r="H37" s="22">
        <v>1.65E-3</v>
      </c>
      <c r="K37" t="s">
        <v>267</v>
      </c>
      <c r="L37" s="14">
        <v>4.0246999999999998E-2</v>
      </c>
    </row>
    <row r="38" spans="1:12">
      <c r="A38" t="s">
        <v>230</v>
      </c>
      <c r="B38" t="s">
        <v>231</v>
      </c>
      <c r="C38" s="14">
        <v>2.9565999999999999E-2</v>
      </c>
      <c r="D38" t="s">
        <v>268</v>
      </c>
      <c r="G38" s="2">
        <v>6</v>
      </c>
      <c r="H38" s="22">
        <v>1.65E-3</v>
      </c>
      <c r="K38" t="s">
        <v>268</v>
      </c>
      <c r="L38" s="14">
        <v>8.0459999999999993E-3</v>
      </c>
    </row>
    <row r="39" spans="1:12">
      <c r="A39" t="s">
        <v>230</v>
      </c>
      <c r="B39" t="s">
        <v>231</v>
      </c>
      <c r="C39" s="14">
        <v>-0.14486299999999999</v>
      </c>
      <c r="D39" t="s">
        <v>269</v>
      </c>
      <c r="G39" s="2">
        <v>7</v>
      </c>
      <c r="H39" s="22">
        <v>1.65E-3</v>
      </c>
      <c r="K39" t="s">
        <v>269</v>
      </c>
      <c r="L39" s="14">
        <v>-0.13043099999999999</v>
      </c>
    </row>
    <row r="40" spans="1:12">
      <c r="A40" t="s">
        <v>230</v>
      </c>
      <c r="B40" t="s">
        <v>231</v>
      </c>
      <c r="C40" s="14">
        <v>-7.4626999999999999E-2</v>
      </c>
      <c r="D40" t="s">
        <v>270</v>
      </c>
      <c r="G40" s="2">
        <v>8</v>
      </c>
      <c r="H40" s="22">
        <v>1.65E-3</v>
      </c>
      <c r="K40" t="s">
        <v>270</v>
      </c>
      <c r="L40" s="14">
        <v>-3.8723E-2</v>
      </c>
    </row>
    <row r="41" spans="1:12">
      <c r="A41" t="s">
        <v>230</v>
      </c>
      <c r="B41" t="s">
        <v>231</v>
      </c>
      <c r="C41" s="14">
        <v>-7.1774000000000004E-2</v>
      </c>
      <c r="D41" t="s">
        <v>271</v>
      </c>
      <c r="G41" s="2">
        <v>9</v>
      </c>
      <c r="H41" s="22">
        <v>1.65E-3</v>
      </c>
      <c r="K41" t="s">
        <v>271</v>
      </c>
      <c r="L41" s="14">
        <v>-3.7938E-2</v>
      </c>
    </row>
    <row r="42" spans="1:12">
      <c r="A42" t="s">
        <v>230</v>
      </c>
      <c r="B42" t="s">
        <v>231</v>
      </c>
      <c r="C42" s="14">
        <v>-0.113814</v>
      </c>
      <c r="D42" t="s">
        <v>272</v>
      </c>
      <c r="G42" s="2">
        <v>10</v>
      </c>
      <c r="H42" s="22">
        <v>1.65E-3</v>
      </c>
      <c r="K42" t="s">
        <v>272</v>
      </c>
      <c r="L42" s="14">
        <v>-4.3906000000000001E-2</v>
      </c>
    </row>
    <row r="43" spans="1:12">
      <c r="A43" t="s">
        <v>230</v>
      </c>
      <c r="B43" t="s">
        <v>231</v>
      </c>
      <c r="C43" s="14">
        <v>0.177451</v>
      </c>
      <c r="D43" t="s">
        <v>273</v>
      </c>
      <c r="G43" s="2">
        <v>11</v>
      </c>
      <c r="H43" s="22">
        <v>1.65E-3</v>
      </c>
      <c r="K43" t="s">
        <v>273</v>
      </c>
      <c r="L43" s="14">
        <v>3.4464000000000002E-2</v>
      </c>
    </row>
    <row r="44" spans="1:12">
      <c r="A44" t="s">
        <v>230</v>
      </c>
      <c r="B44" t="s">
        <v>231</v>
      </c>
      <c r="C44" s="14">
        <v>-0.14404700000000001</v>
      </c>
      <c r="D44" t="s">
        <v>274</v>
      </c>
      <c r="G44" s="2">
        <v>12</v>
      </c>
      <c r="H44" s="22">
        <v>1.65E-3</v>
      </c>
      <c r="K44" t="s">
        <v>274</v>
      </c>
      <c r="L44" s="14">
        <v>-6.0166999999999998E-2</v>
      </c>
    </row>
    <row r="45" spans="1:12">
      <c r="A45" t="s">
        <v>230</v>
      </c>
      <c r="B45" t="s">
        <v>231</v>
      </c>
      <c r="C45" s="14">
        <v>-0.14591399999999999</v>
      </c>
      <c r="D45" t="s">
        <v>275</v>
      </c>
      <c r="G45" s="2">
        <v>1</v>
      </c>
      <c r="H45" s="22">
        <v>1.65E-3</v>
      </c>
      <c r="K45" t="s">
        <v>275</v>
      </c>
      <c r="L45" s="14">
        <v>-9.2449000000000003E-2</v>
      </c>
    </row>
    <row r="46" spans="1:12">
      <c r="A46" t="s">
        <v>230</v>
      </c>
      <c r="B46" t="s">
        <v>231</v>
      </c>
      <c r="C46" s="14">
        <v>1.0251E-2</v>
      </c>
      <c r="D46" t="s">
        <v>276</v>
      </c>
      <c r="G46" s="2">
        <v>2</v>
      </c>
      <c r="H46" s="22">
        <v>1.586E-3</v>
      </c>
      <c r="K46" t="s">
        <v>276</v>
      </c>
      <c r="L46" s="14">
        <v>2.2644999999999998E-2</v>
      </c>
    </row>
    <row r="47" spans="1:12">
      <c r="A47" t="s">
        <v>230</v>
      </c>
      <c r="B47" t="s">
        <v>231</v>
      </c>
      <c r="C47" s="14">
        <v>0.101466</v>
      </c>
      <c r="D47" t="s">
        <v>277</v>
      </c>
      <c r="G47" s="2">
        <v>3</v>
      </c>
      <c r="H47" s="22">
        <v>1.4250000000000001E-3</v>
      </c>
      <c r="K47" t="s">
        <v>277</v>
      </c>
      <c r="L47" s="14">
        <v>5.1955000000000001E-2</v>
      </c>
    </row>
    <row r="48" spans="1:12">
      <c r="A48" t="s">
        <v>230</v>
      </c>
      <c r="B48" t="s">
        <v>231</v>
      </c>
      <c r="C48" s="14">
        <v>0.120778</v>
      </c>
      <c r="D48" t="s">
        <v>278</v>
      </c>
      <c r="G48" s="2">
        <v>4</v>
      </c>
      <c r="H48" s="22">
        <v>1.4250000000000001E-3</v>
      </c>
      <c r="K48" t="s">
        <v>278</v>
      </c>
      <c r="L48" s="14">
        <v>4.3457999999999997E-2</v>
      </c>
    </row>
    <row r="49" spans="1:12">
      <c r="A49" t="s">
        <v>230</v>
      </c>
      <c r="B49" t="s">
        <v>231</v>
      </c>
      <c r="C49" s="14">
        <v>-0.113242</v>
      </c>
      <c r="D49" t="s">
        <v>279</v>
      </c>
      <c r="G49" s="2">
        <v>5</v>
      </c>
      <c r="H49" s="22">
        <v>1.4250000000000001E-3</v>
      </c>
      <c r="K49" t="s">
        <v>279</v>
      </c>
      <c r="L49" s="14">
        <v>-9.0714000000000003E-2</v>
      </c>
    </row>
    <row r="50" spans="1:12">
      <c r="A50" t="s">
        <v>230</v>
      </c>
      <c r="B50" t="s">
        <v>231</v>
      </c>
      <c r="C50" s="14">
        <v>0.11225499999999999</v>
      </c>
      <c r="D50" t="s">
        <v>280</v>
      </c>
      <c r="G50" s="2">
        <v>6</v>
      </c>
      <c r="H50" s="22">
        <v>1.4250000000000001E-3</v>
      </c>
      <c r="K50" t="s">
        <v>280</v>
      </c>
      <c r="L50" s="14">
        <v>0.147784</v>
      </c>
    </row>
    <row r="51" spans="1:12">
      <c r="A51" t="s">
        <v>230</v>
      </c>
      <c r="B51" t="s">
        <v>231</v>
      </c>
      <c r="C51" s="14">
        <v>-6.3889000000000001E-2</v>
      </c>
      <c r="D51" t="s">
        <v>281</v>
      </c>
      <c r="G51" s="2">
        <v>7</v>
      </c>
      <c r="H51" s="22">
        <v>1.4250000000000001E-3</v>
      </c>
      <c r="K51" t="s">
        <v>281</v>
      </c>
      <c r="L51" s="14">
        <v>-4.4200000000000003E-2</v>
      </c>
    </row>
    <row r="52" spans="1:12">
      <c r="A52" t="s">
        <v>230</v>
      </c>
      <c r="B52" t="s">
        <v>231</v>
      </c>
      <c r="C52" s="14">
        <v>9.8900000000000008E-4</v>
      </c>
      <c r="D52" t="s">
        <v>282</v>
      </c>
      <c r="G52" s="2">
        <v>8</v>
      </c>
      <c r="H52" s="22">
        <v>1.4250000000000001E-3</v>
      </c>
      <c r="K52" t="s">
        <v>282</v>
      </c>
      <c r="L52" s="14">
        <v>9.6360000000000005E-3</v>
      </c>
    </row>
    <row r="53" spans="1:12">
      <c r="A53" t="s">
        <v>230</v>
      </c>
      <c r="B53" t="s">
        <v>231</v>
      </c>
      <c r="C53" s="14">
        <v>-4.249E-2</v>
      </c>
      <c r="D53" t="s">
        <v>283</v>
      </c>
      <c r="G53" s="2">
        <v>9</v>
      </c>
      <c r="H53" s="22">
        <v>1.4250000000000001E-3</v>
      </c>
      <c r="K53" t="s">
        <v>283</v>
      </c>
      <c r="L53" s="14">
        <v>-5.1111999999999998E-2</v>
      </c>
    </row>
    <row r="54" spans="1:12">
      <c r="A54" t="s">
        <v>230</v>
      </c>
      <c r="B54" t="s">
        <v>231</v>
      </c>
      <c r="C54" s="14">
        <v>-8.1527000000000002E-2</v>
      </c>
      <c r="D54" t="s">
        <v>284</v>
      </c>
      <c r="G54" s="2">
        <v>10</v>
      </c>
      <c r="H54" s="22">
        <v>1.4250000000000001E-3</v>
      </c>
      <c r="K54" t="s">
        <v>284</v>
      </c>
      <c r="L54" s="14">
        <v>-5.2428000000000002E-2</v>
      </c>
    </row>
    <row r="55" spans="1:12">
      <c r="A55" t="s">
        <v>230</v>
      </c>
      <c r="B55" t="s">
        <v>231</v>
      </c>
      <c r="C55" s="14">
        <v>-8.4269999999999998E-2</v>
      </c>
      <c r="D55" t="s">
        <v>285</v>
      </c>
      <c r="G55" s="2">
        <v>11</v>
      </c>
      <c r="H55" s="22">
        <v>1.4250000000000001E-3</v>
      </c>
      <c r="K55" t="s">
        <v>285</v>
      </c>
      <c r="L55" s="14">
        <v>-4.9257000000000002E-2</v>
      </c>
    </row>
    <row r="56" spans="1:12">
      <c r="A56" t="s">
        <v>230</v>
      </c>
      <c r="B56" t="s">
        <v>231</v>
      </c>
      <c r="C56" s="14">
        <v>-9.8159999999999997E-2</v>
      </c>
      <c r="D56" t="s">
        <v>286</v>
      </c>
      <c r="G56" s="2">
        <v>12</v>
      </c>
      <c r="H56" s="22">
        <v>1.4250000000000001E-3</v>
      </c>
      <c r="K56" t="s">
        <v>286</v>
      </c>
      <c r="L56" s="14">
        <v>-5.4786000000000001E-2</v>
      </c>
    </row>
    <row r="57" spans="1:12">
      <c r="A57" t="s">
        <v>230</v>
      </c>
      <c r="B57" t="s">
        <v>231</v>
      </c>
      <c r="C57" s="14">
        <v>0.13469400000000001</v>
      </c>
      <c r="D57" t="s">
        <v>287</v>
      </c>
      <c r="G57" s="2">
        <v>1</v>
      </c>
      <c r="H57" s="22">
        <v>1.4250000000000001E-3</v>
      </c>
      <c r="K57" t="s">
        <v>287</v>
      </c>
      <c r="L57" s="14">
        <v>0.10095899999999999</v>
      </c>
    </row>
    <row r="58" spans="1:12">
      <c r="A58" t="s">
        <v>230</v>
      </c>
      <c r="B58" t="s">
        <v>231</v>
      </c>
      <c r="C58" s="14">
        <v>0.236211</v>
      </c>
      <c r="D58" t="s">
        <v>288</v>
      </c>
      <c r="G58" s="2">
        <v>2</v>
      </c>
      <c r="H58" s="22">
        <v>1.4250000000000001E-3</v>
      </c>
      <c r="K58" t="s">
        <v>288</v>
      </c>
      <c r="L58" s="14">
        <v>7.3460000000000001E-3</v>
      </c>
    </row>
    <row r="59" spans="1:12">
      <c r="A59" t="s">
        <v>230</v>
      </c>
      <c r="B59" t="s">
        <v>231</v>
      </c>
      <c r="C59" s="14">
        <v>-6.5955E-2</v>
      </c>
      <c r="D59" t="s">
        <v>289</v>
      </c>
      <c r="G59" s="2">
        <v>3</v>
      </c>
      <c r="H59" s="22">
        <v>1.4250000000000001E-3</v>
      </c>
      <c r="K59" t="s">
        <v>289</v>
      </c>
      <c r="L59" s="14">
        <v>-1.717E-3</v>
      </c>
    </row>
    <row r="60" spans="1:12">
      <c r="A60" t="s">
        <v>230</v>
      </c>
      <c r="B60" t="s">
        <v>231</v>
      </c>
      <c r="C60" s="14">
        <v>-0.184839</v>
      </c>
      <c r="D60" t="s">
        <v>290</v>
      </c>
      <c r="G60" s="2">
        <v>4</v>
      </c>
      <c r="H60" s="22">
        <v>1.4250000000000001E-3</v>
      </c>
      <c r="K60" t="s">
        <v>290</v>
      </c>
      <c r="L60" s="14">
        <v>2.4239999999999999E-3</v>
      </c>
    </row>
    <row r="61" spans="1:12">
      <c r="A61" t="s">
        <v>230</v>
      </c>
      <c r="B61" t="s">
        <v>231</v>
      </c>
      <c r="C61" s="14">
        <v>7.5159000000000004E-2</v>
      </c>
      <c r="D61" t="s">
        <v>291</v>
      </c>
      <c r="G61" s="2">
        <v>5</v>
      </c>
      <c r="H61" s="22">
        <v>1.4250000000000001E-3</v>
      </c>
      <c r="K61" t="s">
        <v>291</v>
      </c>
      <c r="L61" s="14">
        <v>3.7196E-2</v>
      </c>
    </row>
    <row r="62" spans="1:12">
      <c r="A62" t="s">
        <v>230</v>
      </c>
      <c r="B62" t="s">
        <v>231</v>
      </c>
      <c r="C62" s="14">
        <v>-0.11019</v>
      </c>
      <c r="D62" t="s">
        <v>292</v>
      </c>
      <c r="G62" s="2">
        <v>6</v>
      </c>
      <c r="H62" s="22">
        <v>1.4250000000000001E-3</v>
      </c>
      <c r="K62" t="s">
        <v>292</v>
      </c>
      <c r="L62" s="14">
        <v>-5.3339999999999999E-2</v>
      </c>
    </row>
    <row r="63" spans="1:12">
      <c r="A63" t="s">
        <v>230</v>
      </c>
      <c r="B63" t="s">
        <v>231</v>
      </c>
      <c r="C63" s="14">
        <v>-3.7283999999999998E-2</v>
      </c>
      <c r="D63" t="s">
        <v>293</v>
      </c>
      <c r="G63" s="2">
        <v>7</v>
      </c>
      <c r="H63" s="22">
        <v>1.4250000000000001E-3</v>
      </c>
      <c r="K63" t="s">
        <v>293</v>
      </c>
      <c r="L63" s="14">
        <v>-7.5859999999999999E-3</v>
      </c>
    </row>
    <row r="64" spans="1:12">
      <c r="A64" t="s">
        <v>230</v>
      </c>
      <c r="B64" t="s">
        <v>231</v>
      </c>
      <c r="C64" s="14">
        <v>0.121715</v>
      </c>
      <c r="D64" t="s">
        <v>294</v>
      </c>
      <c r="G64" s="2">
        <v>8</v>
      </c>
      <c r="H64" s="22">
        <v>1.4250000000000001E-3</v>
      </c>
      <c r="K64" t="s">
        <v>294</v>
      </c>
      <c r="L64" s="14">
        <v>-3.7990000000000003E-2</v>
      </c>
    </row>
    <row r="65" spans="1:12">
      <c r="A65" t="s">
        <v>230</v>
      </c>
      <c r="B65" t="s">
        <v>231</v>
      </c>
      <c r="C65" s="14">
        <v>-0.155364</v>
      </c>
      <c r="D65" t="s">
        <v>295</v>
      </c>
      <c r="G65" s="2">
        <v>9</v>
      </c>
      <c r="H65" s="22">
        <v>1.4250000000000001E-3</v>
      </c>
      <c r="K65" t="s">
        <v>295</v>
      </c>
      <c r="L65" s="14">
        <v>-4.2279999999999998E-2</v>
      </c>
    </row>
    <row r="66" spans="1:12">
      <c r="A66" t="s">
        <v>230</v>
      </c>
      <c r="B66" t="s">
        <v>231</v>
      </c>
      <c r="C66" s="14">
        <v>-7.1532999999999999E-2</v>
      </c>
      <c r="D66" t="s">
        <v>296</v>
      </c>
      <c r="G66" s="2">
        <v>10</v>
      </c>
      <c r="H66" s="22">
        <v>1.4250000000000001E-3</v>
      </c>
      <c r="K66" t="s">
        <v>296</v>
      </c>
      <c r="L66" s="14">
        <v>-1.7715000000000002E-2</v>
      </c>
    </row>
    <row r="67" spans="1:12">
      <c r="A67" t="s">
        <v>230</v>
      </c>
      <c r="B67" t="s">
        <v>231</v>
      </c>
      <c r="C67" s="14">
        <v>8.4905999999999995E-2</v>
      </c>
      <c r="D67" t="s">
        <v>297</v>
      </c>
      <c r="G67" s="2">
        <v>11</v>
      </c>
      <c r="H67" s="22">
        <v>1.4250000000000001E-3</v>
      </c>
      <c r="K67" t="s">
        <v>297</v>
      </c>
      <c r="L67" s="14">
        <v>2.9541999999999999E-2</v>
      </c>
    </row>
    <row r="68" spans="1:12">
      <c r="A68" t="s">
        <v>230</v>
      </c>
      <c r="B68" t="s">
        <v>231</v>
      </c>
      <c r="C68" s="14">
        <v>2.8986000000000001E-2</v>
      </c>
      <c r="D68" t="s">
        <v>298</v>
      </c>
      <c r="G68" s="2">
        <v>12</v>
      </c>
      <c r="H68" s="22">
        <v>1.4250000000000001E-3</v>
      </c>
      <c r="K68" t="s">
        <v>298</v>
      </c>
      <c r="L68" s="14">
        <v>7.2986999999999996E-2</v>
      </c>
    </row>
    <row r="69" spans="1:12">
      <c r="A69" t="s">
        <v>230</v>
      </c>
      <c r="B69" t="s">
        <v>231</v>
      </c>
      <c r="C69" s="14">
        <v>4.0844999999999999E-2</v>
      </c>
      <c r="D69" t="s">
        <v>299</v>
      </c>
      <c r="G69" s="2">
        <v>1</v>
      </c>
      <c r="H69" s="22">
        <v>1.4250000000000001E-3</v>
      </c>
      <c r="K69" t="s">
        <v>299</v>
      </c>
      <c r="L69" s="14">
        <v>6.1742999999999999E-2</v>
      </c>
    </row>
    <row r="70" spans="1:12">
      <c r="A70" t="s">
        <v>230</v>
      </c>
      <c r="B70" t="s">
        <v>231</v>
      </c>
      <c r="C70" s="14">
        <v>0.109608</v>
      </c>
      <c r="D70" t="s">
        <v>300</v>
      </c>
      <c r="G70" s="2">
        <v>2</v>
      </c>
      <c r="H70" s="22">
        <v>1.4250000000000001E-3</v>
      </c>
      <c r="K70" t="s">
        <v>300</v>
      </c>
      <c r="L70" s="14">
        <v>5.2306999999999999E-2</v>
      </c>
    </row>
    <row r="71" spans="1:12">
      <c r="A71" t="s">
        <v>230</v>
      </c>
      <c r="B71" t="s">
        <v>231</v>
      </c>
      <c r="C71" s="14">
        <v>-2.8049000000000001E-2</v>
      </c>
      <c r="D71" t="s">
        <v>301</v>
      </c>
      <c r="G71" s="2">
        <v>3</v>
      </c>
      <c r="H71" s="22">
        <v>1.4250000000000001E-3</v>
      </c>
      <c r="K71" t="s">
        <v>301</v>
      </c>
      <c r="L71" s="14">
        <v>3.7343000000000001E-2</v>
      </c>
    </row>
    <row r="72" spans="1:12">
      <c r="A72" t="s">
        <v>230</v>
      </c>
      <c r="B72" t="s">
        <v>231</v>
      </c>
      <c r="C72" s="14">
        <v>-0.10915900000000001</v>
      </c>
      <c r="D72" t="s">
        <v>302</v>
      </c>
      <c r="G72" s="2">
        <v>4</v>
      </c>
      <c r="H72" s="22">
        <v>1.4250000000000001E-3</v>
      </c>
      <c r="K72" t="s">
        <v>302</v>
      </c>
      <c r="L72" s="14">
        <v>-8.5490999999999998E-2</v>
      </c>
    </row>
    <row r="73" spans="1:12">
      <c r="A73" t="s">
        <v>230</v>
      </c>
      <c r="B73" t="s">
        <v>231</v>
      </c>
      <c r="C73" s="14">
        <v>-5.9154999999999999E-2</v>
      </c>
      <c r="D73" t="s">
        <v>303</v>
      </c>
      <c r="G73" s="2">
        <v>5</v>
      </c>
      <c r="H73" s="22">
        <v>1.4250000000000001E-3</v>
      </c>
      <c r="K73" t="s">
        <v>303</v>
      </c>
      <c r="L73" s="14">
        <v>-2.5170999999999999E-2</v>
      </c>
    </row>
    <row r="74" spans="1:12">
      <c r="A74" t="s">
        <v>230</v>
      </c>
      <c r="B74" t="s">
        <v>231</v>
      </c>
      <c r="C74" s="14">
        <v>-7.9340999999999995E-2</v>
      </c>
      <c r="D74" t="s">
        <v>151</v>
      </c>
      <c r="G74" s="2">
        <v>6</v>
      </c>
      <c r="H74" s="22">
        <v>1.4250000000000001E-3</v>
      </c>
      <c r="K74" t="s">
        <v>151</v>
      </c>
      <c r="L74" s="14">
        <v>-9.6587000000000006E-2</v>
      </c>
    </row>
    <row r="75" spans="1:12">
      <c r="A75" t="s">
        <v>230</v>
      </c>
      <c r="B75" t="s">
        <v>231</v>
      </c>
      <c r="C75" s="14">
        <v>0.11544699999999999</v>
      </c>
      <c r="D75" t="s">
        <v>152</v>
      </c>
      <c r="G75" s="2">
        <v>7</v>
      </c>
      <c r="H75" s="22">
        <v>1.4250000000000001E-3</v>
      </c>
      <c r="K75" t="s">
        <v>152</v>
      </c>
      <c r="L75" s="14">
        <v>-9.1059999999999995E-3</v>
      </c>
    </row>
    <row r="76" spans="1:12">
      <c r="A76" t="s">
        <v>230</v>
      </c>
      <c r="B76" t="s">
        <v>231</v>
      </c>
      <c r="C76" s="14">
        <v>-0.19825100000000001</v>
      </c>
      <c r="D76" t="s">
        <v>153</v>
      </c>
      <c r="G76" s="2">
        <v>8</v>
      </c>
      <c r="H76" s="22">
        <v>1.4250000000000001E-3</v>
      </c>
      <c r="K76" t="s">
        <v>153</v>
      </c>
      <c r="L76" s="14">
        <v>-3.1975000000000003E-2</v>
      </c>
    </row>
    <row r="77" spans="1:12">
      <c r="A77" t="s">
        <v>230</v>
      </c>
      <c r="B77" t="s">
        <v>231</v>
      </c>
      <c r="C77" s="14">
        <v>5.2727000000000003E-2</v>
      </c>
      <c r="D77" t="s">
        <v>154</v>
      </c>
      <c r="G77" s="2">
        <v>9</v>
      </c>
      <c r="H77" s="22">
        <v>1.4250000000000001E-3</v>
      </c>
      <c r="K77" t="s">
        <v>154</v>
      </c>
      <c r="L77" s="14">
        <v>4.1659000000000002E-2</v>
      </c>
    </row>
    <row r="78" spans="1:12">
      <c r="A78" t="s">
        <v>230</v>
      </c>
      <c r="B78" t="s">
        <v>231</v>
      </c>
      <c r="C78" s="14">
        <v>-0.119171</v>
      </c>
      <c r="D78" t="s">
        <v>155</v>
      </c>
      <c r="G78" s="2">
        <v>10</v>
      </c>
      <c r="H78" s="22">
        <v>1.4250000000000001E-3</v>
      </c>
      <c r="K78" t="s">
        <v>155</v>
      </c>
      <c r="L78" s="14">
        <v>-5.432E-2</v>
      </c>
    </row>
    <row r="79" spans="1:12">
      <c r="A79" t="s">
        <v>230</v>
      </c>
      <c r="B79" t="s">
        <v>231</v>
      </c>
      <c r="C79" s="14">
        <v>0.11372500000000001</v>
      </c>
      <c r="D79" t="s">
        <v>156</v>
      </c>
      <c r="G79" s="2">
        <v>11</v>
      </c>
      <c r="H79" s="22">
        <v>1.4250000000000001E-3</v>
      </c>
      <c r="K79" t="s">
        <v>156</v>
      </c>
      <c r="L79" s="14">
        <v>1.5838000000000001E-2</v>
      </c>
    </row>
    <row r="80" spans="1:12">
      <c r="A80" t="s">
        <v>230</v>
      </c>
      <c r="B80" t="s">
        <v>231</v>
      </c>
      <c r="C80" s="14">
        <v>-4.7535000000000001E-2</v>
      </c>
      <c r="D80" t="s">
        <v>157</v>
      </c>
      <c r="G80" s="2">
        <v>12</v>
      </c>
      <c r="H80" s="22">
        <v>1.4250000000000001E-3</v>
      </c>
      <c r="K80" t="s">
        <v>157</v>
      </c>
      <c r="L80" s="14">
        <v>-5.4959000000000001E-2</v>
      </c>
    </row>
    <row r="81" spans="1:12">
      <c r="A81" t="s">
        <v>230</v>
      </c>
      <c r="B81" t="s">
        <v>231</v>
      </c>
      <c r="C81" s="14">
        <v>-0.13123799999999999</v>
      </c>
      <c r="D81" t="s">
        <v>158</v>
      </c>
      <c r="G81" s="2">
        <v>1</v>
      </c>
      <c r="H81" s="22">
        <v>1.4250000000000001E-3</v>
      </c>
      <c r="K81" t="s">
        <v>158</v>
      </c>
      <c r="L81" s="14">
        <v>-5.9431999999999999E-2</v>
      </c>
    </row>
    <row r="82" spans="1:12">
      <c r="A82" t="s">
        <v>230</v>
      </c>
      <c r="B82" t="s">
        <v>231</v>
      </c>
      <c r="C82" s="14">
        <v>0.13617000000000001</v>
      </c>
      <c r="D82" t="s">
        <v>159</v>
      </c>
      <c r="G82" s="2">
        <v>2</v>
      </c>
      <c r="H82" s="22">
        <v>1.4250000000000001E-3</v>
      </c>
      <c r="K82" t="s">
        <v>159</v>
      </c>
      <c r="L82" s="14">
        <v>9.3020000000000005E-2</v>
      </c>
    </row>
    <row r="83" spans="1:12">
      <c r="A83" t="s">
        <v>230</v>
      </c>
      <c r="B83" t="s">
        <v>231</v>
      </c>
      <c r="C83" s="14">
        <v>-0.22284599999999999</v>
      </c>
      <c r="D83" t="s">
        <v>160</v>
      </c>
      <c r="G83" s="2">
        <v>3</v>
      </c>
      <c r="H83" s="22">
        <v>1.4250000000000001E-3</v>
      </c>
      <c r="K83" t="s">
        <v>160</v>
      </c>
      <c r="L83" s="14">
        <v>-9.6031000000000005E-2</v>
      </c>
    </row>
    <row r="84" spans="1:12">
      <c r="A84" t="s">
        <v>230</v>
      </c>
      <c r="B84" t="s">
        <v>231</v>
      </c>
      <c r="C84" s="14">
        <v>-1.2048E-2</v>
      </c>
      <c r="D84" t="s">
        <v>161</v>
      </c>
      <c r="G84" s="2">
        <v>4</v>
      </c>
      <c r="H84" s="22">
        <v>1.4250000000000001E-3</v>
      </c>
      <c r="K84" t="s">
        <v>161</v>
      </c>
      <c r="L84" s="14">
        <v>-1.8828000000000001E-2</v>
      </c>
    </row>
    <row r="85" spans="1:12">
      <c r="A85" t="s">
        <v>230</v>
      </c>
      <c r="B85" t="s">
        <v>231</v>
      </c>
      <c r="C85" s="14">
        <v>-2.4389999999999998E-2</v>
      </c>
      <c r="D85" t="s">
        <v>162</v>
      </c>
      <c r="G85" s="2">
        <v>5</v>
      </c>
      <c r="H85" s="22">
        <v>1.4250000000000001E-3</v>
      </c>
      <c r="K85" t="s">
        <v>162</v>
      </c>
      <c r="L85" s="14">
        <v>-8.0681000000000003E-2</v>
      </c>
    </row>
    <row r="86" spans="1:12">
      <c r="A86" t="s">
        <v>230</v>
      </c>
      <c r="B86" t="s">
        <v>231</v>
      </c>
      <c r="C86" s="14">
        <v>5.0000000000000001E-3</v>
      </c>
      <c r="D86" t="s">
        <v>163</v>
      </c>
      <c r="G86" s="2">
        <v>6</v>
      </c>
      <c r="H86" s="22">
        <v>1.4250000000000001E-3</v>
      </c>
      <c r="K86" t="s">
        <v>163</v>
      </c>
      <c r="L86" s="14">
        <v>3.0293E-2</v>
      </c>
    </row>
    <row r="87" spans="1:12">
      <c r="A87" t="s">
        <v>230</v>
      </c>
      <c r="B87" t="s">
        <v>231</v>
      </c>
      <c r="C87" s="14">
        <v>-0.14427899999999999</v>
      </c>
      <c r="D87" t="s">
        <v>164</v>
      </c>
      <c r="G87" s="2">
        <v>7</v>
      </c>
      <c r="H87" s="22">
        <v>1.4250000000000001E-3</v>
      </c>
      <c r="K87" t="s">
        <v>164</v>
      </c>
      <c r="L87" s="14">
        <v>6.4089999999999998E-3</v>
      </c>
    </row>
    <row r="88" spans="1:12">
      <c r="A88" t="s">
        <v>230</v>
      </c>
      <c r="B88" t="s">
        <v>231</v>
      </c>
      <c r="C88" s="14">
        <v>0.30232599999999998</v>
      </c>
      <c r="D88" t="s">
        <v>165</v>
      </c>
      <c r="G88" s="2">
        <v>8</v>
      </c>
      <c r="H88" s="22">
        <v>1.4250000000000001E-3</v>
      </c>
      <c r="K88" t="s">
        <v>165</v>
      </c>
      <c r="L88" s="14">
        <v>8.2573999999999995E-2</v>
      </c>
    </row>
    <row r="89" spans="1:12">
      <c r="A89" t="s">
        <v>230</v>
      </c>
      <c r="B89" t="s">
        <v>231</v>
      </c>
      <c r="C89" s="14">
        <v>-4.0178999999999999E-2</v>
      </c>
      <c r="D89" t="s">
        <v>166</v>
      </c>
      <c r="G89" s="2">
        <v>9</v>
      </c>
      <c r="H89" s="22">
        <v>1.4250000000000001E-3</v>
      </c>
      <c r="K89" t="s">
        <v>166</v>
      </c>
      <c r="L89" s="14">
        <v>-5.4650000000000002E-3</v>
      </c>
    </row>
    <row r="90" spans="1:12">
      <c r="A90" t="s">
        <v>230</v>
      </c>
      <c r="B90" t="s">
        <v>231</v>
      </c>
      <c r="C90" s="14">
        <v>-3.2557999999999997E-2</v>
      </c>
      <c r="D90" t="s">
        <v>167</v>
      </c>
      <c r="G90" s="2">
        <v>10</v>
      </c>
      <c r="H90" s="22">
        <v>1.4250000000000001E-3</v>
      </c>
      <c r="K90" t="s">
        <v>167</v>
      </c>
      <c r="L90" s="14">
        <v>-5.5215E-2</v>
      </c>
    </row>
    <row r="91" spans="1:12">
      <c r="A91" t="s">
        <v>230</v>
      </c>
      <c r="B91" t="s">
        <v>231</v>
      </c>
      <c r="C91" s="14">
        <v>-4.5672999999999998E-2</v>
      </c>
      <c r="D91" t="s">
        <v>168</v>
      </c>
      <c r="G91" s="2">
        <v>11</v>
      </c>
      <c r="H91" s="22">
        <v>1.4250000000000001E-3</v>
      </c>
      <c r="K91" t="s">
        <v>168</v>
      </c>
      <c r="L91" s="14">
        <v>4.359E-3</v>
      </c>
    </row>
    <row r="92" spans="1:12">
      <c r="A92" t="s">
        <v>230</v>
      </c>
      <c r="B92" t="s">
        <v>231</v>
      </c>
      <c r="C92" s="14">
        <v>7.5570000000000003E-3</v>
      </c>
      <c r="D92" t="s">
        <v>169</v>
      </c>
      <c r="G92" s="2">
        <v>12</v>
      </c>
      <c r="H92" s="22">
        <v>1.4250000000000001E-3</v>
      </c>
      <c r="K92" t="s">
        <v>169</v>
      </c>
      <c r="L92" s="14">
        <v>6.0388999999999998E-2</v>
      </c>
    </row>
    <row r="93" spans="1:12">
      <c r="A93" t="s">
        <v>230</v>
      </c>
      <c r="B93" t="s">
        <v>231</v>
      </c>
      <c r="C93" s="14">
        <v>0.19500000000000001</v>
      </c>
      <c r="D93" t="s">
        <v>170</v>
      </c>
      <c r="G93" s="2">
        <v>1</v>
      </c>
      <c r="H93" s="22">
        <v>1.4250000000000001E-3</v>
      </c>
      <c r="K93" t="s">
        <v>170</v>
      </c>
      <c r="L93" s="14">
        <v>8.7524000000000005E-2</v>
      </c>
    </row>
    <row r="94" spans="1:12">
      <c r="A94" t="s">
        <v>230</v>
      </c>
      <c r="B94" t="s">
        <v>231</v>
      </c>
      <c r="C94" s="14">
        <v>5.8576999999999997E-2</v>
      </c>
      <c r="D94" t="s">
        <v>171</v>
      </c>
      <c r="G94" s="2">
        <v>2</v>
      </c>
      <c r="H94" s="22">
        <v>1.4250000000000001E-3</v>
      </c>
      <c r="K94" t="s">
        <v>171</v>
      </c>
      <c r="L94" s="14">
        <v>3.7533999999999998E-2</v>
      </c>
    </row>
    <row r="95" spans="1:12">
      <c r="A95" t="s">
        <v>230</v>
      </c>
      <c r="B95" t="s">
        <v>231</v>
      </c>
      <c r="C95" s="14">
        <v>1.3834000000000001E-2</v>
      </c>
      <c r="D95" t="s">
        <v>172</v>
      </c>
      <c r="G95" s="2">
        <v>3</v>
      </c>
      <c r="H95" s="22">
        <v>1.4250000000000001E-3</v>
      </c>
      <c r="K95" t="s">
        <v>172</v>
      </c>
      <c r="L95" s="14">
        <v>1.3270000000000001E-3</v>
      </c>
    </row>
    <row r="96" spans="1:12">
      <c r="A96" t="s">
        <v>230</v>
      </c>
      <c r="B96" t="s">
        <v>231</v>
      </c>
      <c r="C96" s="14">
        <v>7.0175000000000001E-2</v>
      </c>
      <c r="D96" t="s">
        <v>173</v>
      </c>
      <c r="G96" s="2">
        <v>4</v>
      </c>
      <c r="H96" s="22">
        <v>1.4250000000000001E-3</v>
      </c>
      <c r="K96" t="s">
        <v>173</v>
      </c>
      <c r="L96" s="14">
        <v>0.13138900000000001</v>
      </c>
    </row>
    <row r="97" spans="1:12">
      <c r="A97" t="s">
        <v>230</v>
      </c>
      <c r="B97" t="s">
        <v>231</v>
      </c>
      <c r="C97" s="14">
        <v>0.35519099999999998</v>
      </c>
      <c r="D97" t="s">
        <v>174</v>
      </c>
      <c r="G97" s="2">
        <v>5</v>
      </c>
      <c r="H97" s="22">
        <v>1.4250000000000001E-3</v>
      </c>
      <c r="K97" t="s">
        <v>174</v>
      </c>
      <c r="L97" s="14">
        <v>0.19597100000000001</v>
      </c>
    </row>
    <row r="98" spans="1:12">
      <c r="A98" t="s">
        <v>230</v>
      </c>
      <c r="B98" t="s">
        <v>231</v>
      </c>
      <c r="C98" s="14">
        <v>1.0753E-2</v>
      </c>
      <c r="D98" t="s">
        <v>175</v>
      </c>
      <c r="G98" s="2">
        <v>6</v>
      </c>
      <c r="H98" s="22">
        <v>1.4250000000000001E-3</v>
      </c>
      <c r="K98" t="s">
        <v>175</v>
      </c>
      <c r="L98" s="14">
        <v>2.9333999999999999E-2</v>
      </c>
    </row>
    <row r="99" spans="1:12">
      <c r="A99" t="s">
        <v>230</v>
      </c>
      <c r="B99" t="s">
        <v>231</v>
      </c>
      <c r="C99" s="14">
        <v>-0.109043</v>
      </c>
      <c r="D99" t="s">
        <v>176</v>
      </c>
      <c r="G99" s="2">
        <v>7</v>
      </c>
      <c r="H99" s="22">
        <v>1.4250000000000001E-3</v>
      </c>
      <c r="K99" t="s">
        <v>176</v>
      </c>
      <c r="L99" s="14">
        <v>-5.6183999999999998E-2</v>
      </c>
    </row>
    <row r="100" spans="1:12">
      <c r="A100" t="s">
        <v>230</v>
      </c>
      <c r="B100" t="s">
        <v>231</v>
      </c>
      <c r="C100" s="14">
        <v>-5.9700999999999997E-2</v>
      </c>
      <c r="D100" t="s">
        <v>177</v>
      </c>
      <c r="G100" s="2">
        <v>8</v>
      </c>
      <c r="H100" s="22">
        <v>1.4250000000000001E-3</v>
      </c>
      <c r="K100" t="s">
        <v>177</v>
      </c>
      <c r="L100" s="14">
        <v>2.605E-2</v>
      </c>
    </row>
    <row r="101" spans="1:12">
      <c r="A101" t="s">
        <v>230</v>
      </c>
      <c r="B101" t="s">
        <v>231</v>
      </c>
      <c r="C101" s="14">
        <v>0.131746</v>
      </c>
      <c r="D101" t="s">
        <v>178</v>
      </c>
      <c r="G101" s="2">
        <v>9</v>
      </c>
      <c r="H101" s="22">
        <v>1.4250000000000001E-3</v>
      </c>
      <c r="K101" t="s">
        <v>178</v>
      </c>
      <c r="L101" s="14">
        <v>5.8585999999999999E-2</v>
      </c>
    </row>
    <row r="102" spans="1:12">
      <c r="A102" t="s">
        <v>230</v>
      </c>
      <c r="B102" t="s">
        <v>231</v>
      </c>
      <c r="C102" s="14">
        <v>-9.9579000000000001E-2</v>
      </c>
      <c r="D102" t="s">
        <v>179</v>
      </c>
      <c r="G102" s="2">
        <v>10</v>
      </c>
      <c r="H102" s="22">
        <v>2.0270000000000002E-3</v>
      </c>
      <c r="K102" t="s">
        <v>179</v>
      </c>
      <c r="L102" s="14">
        <v>4.0182000000000002E-2</v>
      </c>
    </row>
    <row r="103" spans="1:12">
      <c r="A103" t="s">
        <v>230</v>
      </c>
      <c r="B103" t="s">
        <v>231</v>
      </c>
      <c r="C103" s="14">
        <v>-3.2710000000000003E-2</v>
      </c>
      <c r="D103" t="s">
        <v>180</v>
      </c>
      <c r="G103" s="2">
        <v>11</v>
      </c>
      <c r="H103" s="22">
        <v>2.2889999999999998E-3</v>
      </c>
      <c r="K103" t="s">
        <v>180</v>
      </c>
      <c r="L103" s="14">
        <v>0.143044</v>
      </c>
    </row>
    <row r="104" spans="1:12">
      <c r="A104" t="s">
        <v>230</v>
      </c>
      <c r="B104" t="s">
        <v>231</v>
      </c>
      <c r="C104" s="14">
        <v>-1.6102999999999999E-2</v>
      </c>
      <c r="D104" t="s">
        <v>181</v>
      </c>
      <c r="G104" s="2">
        <v>12</v>
      </c>
      <c r="H104" s="22">
        <v>2.3400000000000001E-3</v>
      </c>
      <c r="K104" t="s">
        <v>181</v>
      </c>
      <c r="L104" s="14">
        <v>0.27287099999999997</v>
      </c>
    </row>
    <row r="105" spans="1:12">
      <c r="A105" t="s">
        <v>230</v>
      </c>
      <c r="B105" t="s">
        <v>231</v>
      </c>
      <c r="C105" s="14">
        <v>0.10310999999999999</v>
      </c>
      <c r="D105" t="s">
        <v>185</v>
      </c>
      <c r="G105" s="2">
        <v>4</v>
      </c>
      <c r="H105" s="22">
        <v>2.4269999999999999E-3</v>
      </c>
      <c r="K105" t="s">
        <v>185</v>
      </c>
      <c r="L105" s="14">
        <v>0.19820099999999999</v>
      </c>
    </row>
    <row r="106" spans="1:12">
      <c r="A106" t="s">
        <v>230</v>
      </c>
      <c r="B106" t="s">
        <v>231</v>
      </c>
      <c r="C106" s="14">
        <v>1.2937689999999999</v>
      </c>
      <c r="D106" t="s">
        <v>186</v>
      </c>
      <c r="G106" s="2">
        <v>5</v>
      </c>
      <c r="H106" s="22">
        <v>2.4870000000000001E-3</v>
      </c>
      <c r="K106" t="s">
        <v>186</v>
      </c>
      <c r="L106" s="14">
        <v>6.9196999999999995E-2</v>
      </c>
    </row>
    <row r="107" spans="1:12">
      <c r="A107" t="s">
        <v>230</v>
      </c>
      <c r="B107" t="s">
        <v>231</v>
      </c>
      <c r="C107" s="14">
        <v>-0.23091800000000001</v>
      </c>
      <c r="D107" t="s">
        <v>187</v>
      </c>
      <c r="G107" s="2">
        <v>6</v>
      </c>
      <c r="H107" s="22">
        <v>2.5509999999999999E-3</v>
      </c>
      <c r="K107" t="s">
        <v>187</v>
      </c>
      <c r="L107" s="14">
        <v>-6.7068000000000003E-2</v>
      </c>
    </row>
    <row r="108" spans="1:12">
      <c r="A108" t="s">
        <v>230</v>
      </c>
      <c r="B108" t="s">
        <v>231</v>
      </c>
      <c r="C108" s="14">
        <v>0.13372600000000001</v>
      </c>
      <c r="D108" t="s">
        <v>188</v>
      </c>
      <c r="G108" s="2">
        <v>7</v>
      </c>
      <c r="H108" s="22">
        <v>2.6199999999999999E-3</v>
      </c>
      <c r="K108" t="s">
        <v>188</v>
      </c>
      <c r="L108" s="14">
        <v>0.16997000000000001</v>
      </c>
    </row>
    <row r="109" spans="1:12">
      <c r="A109" t="s">
        <v>230</v>
      </c>
      <c r="B109" t="s">
        <v>231</v>
      </c>
      <c r="C109" s="14">
        <v>0.106825</v>
      </c>
      <c r="D109" t="s">
        <v>189</v>
      </c>
      <c r="G109" s="2">
        <v>8</v>
      </c>
      <c r="H109" s="22">
        <v>2.6819999999999999E-3</v>
      </c>
      <c r="K109" t="s">
        <v>189</v>
      </c>
      <c r="L109" s="14">
        <v>0.17180999999999999</v>
      </c>
    </row>
    <row r="110" spans="1:12">
      <c r="A110" t="s">
        <v>230</v>
      </c>
      <c r="B110" t="s">
        <v>231</v>
      </c>
      <c r="C110" s="14">
        <v>0.32975900000000002</v>
      </c>
      <c r="D110" t="s">
        <v>190</v>
      </c>
      <c r="G110" s="2">
        <v>9</v>
      </c>
      <c r="H110" s="22">
        <v>2.934E-3</v>
      </c>
      <c r="K110" t="s">
        <v>190</v>
      </c>
      <c r="L110" s="14">
        <v>6.4118999999999995E-2</v>
      </c>
    </row>
    <row r="111" spans="1:12">
      <c r="A111" t="s">
        <v>230</v>
      </c>
      <c r="B111" t="s">
        <v>231</v>
      </c>
      <c r="C111" s="14">
        <v>2.1073999999999999E-2</v>
      </c>
      <c r="D111" t="s">
        <v>193</v>
      </c>
      <c r="G111" s="2">
        <v>12</v>
      </c>
      <c r="H111" s="22">
        <v>3.643E-3</v>
      </c>
      <c r="K111" t="s">
        <v>193</v>
      </c>
      <c r="L111" s="14">
        <v>7.8575000000000006E-2</v>
      </c>
    </row>
    <row r="112" spans="1:12">
      <c r="A112" t="s">
        <v>230</v>
      </c>
      <c r="B112" t="s">
        <v>231</v>
      </c>
      <c r="C112" s="14">
        <v>-6.5573999999999993E-2</v>
      </c>
      <c r="D112" t="s">
        <v>194</v>
      </c>
      <c r="G112" s="2">
        <v>1</v>
      </c>
      <c r="H112" s="22">
        <v>3.7309999999999999E-3</v>
      </c>
      <c r="K112" t="s">
        <v>194</v>
      </c>
      <c r="L112" s="14">
        <v>-0.16816300000000001</v>
      </c>
    </row>
    <row r="113" spans="1:12">
      <c r="A113" t="s">
        <v>230</v>
      </c>
      <c r="B113" t="s">
        <v>231</v>
      </c>
      <c r="C113" s="14">
        <v>0.15529599999999999</v>
      </c>
      <c r="D113" t="s">
        <v>195</v>
      </c>
      <c r="G113" s="2">
        <v>2</v>
      </c>
      <c r="H113" s="22">
        <v>3.7529999999999998E-3</v>
      </c>
      <c r="K113" t="s">
        <v>195</v>
      </c>
      <c r="L113" s="14">
        <v>-7.7390000000000002E-3</v>
      </c>
    </row>
    <row r="114" spans="1:12">
      <c r="A114" t="s">
        <v>230</v>
      </c>
      <c r="B114" t="s">
        <v>231</v>
      </c>
      <c r="C114" s="14">
        <v>-0.29133900000000001</v>
      </c>
      <c r="D114" t="s">
        <v>196</v>
      </c>
      <c r="G114" s="2">
        <v>3</v>
      </c>
      <c r="H114" s="22">
        <v>3.751E-3</v>
      </c>
      <c r="K114" t="s">
        <v>196</v>
      </c>
      <c r="L114" s="14">
        <v>-0.20324700000000001</v>
      </c>
    </row>
    <row r="115" spans="1:12">
      <c r="A115" t="s">
        <v>230</v>
      </c>
      <c r="B115" t="s">
        <v>231</v>
      </c>
      <c r="C115" s="14">
        <v>-0.107143</v>
      </c>
      <c r="D115" t="s">
        <v>197</v>
      </c>
      <c r="G115" s="2">
        <v>4</v>
      </c>
      <c r="H115" s="22">
        <v>3.7450000000000001E-3</v>
      </c>
      <c r="K115" t="s">
        <v>197</v>
      </c>
      <c r="L115" s="14">
        <v>6.4270999999999995E-2</v>
      </c>
    </row>
    <row r="116" spans="1:12">
      <c r="A116" t="s">
        <v>230</v>
      </c>
      <c r="B116" t="s">
        <v>231</v>
      </c>
      <c r="C116" s="14">
        <v>3.7332999999999998E-2</v>
      </c>
      <c r="D116" t="s">
        <v>198</v>
      </c>
      <c r="G116" s="2">
        <v>5</v>
      </c>
      <c r="H116" s="22">
        <v>3.7429999999999998E-3</v>
      </c>
      <c r="K116" t="s">
        <v>198</v>
      </c>
      <c r="L116" s="14">
        <v>-6.8304000000000004E-2</v>
      </c>
    </row>
    <row r="117" spans="1:12">
      <c r="A117" t="s">
        <v>230</v>
      </c>
      <c r="B117" t="s">
        <v>231</v>
      </c>
      <c r="C117" s="14">
        <v>-0.30886000000000002</v>
      </c>
      <c r="D117" t="s">
        <v>199</v>
      </c>
      <c r="G117" s="2">
        <v>6</v>
      </c>
      <c r="H117" s="22">
        <v>3.7320000000000001E-3</v>
      </c>
      <c r="K117" t="s">
        <v>199</v>
      </c>
      <c r="L117" s="14">
        <v>-0.19997200000000001</v>
      </c>
    </row>
    <row r="118" spans="1:12">
      <c r="A118" t="s">
        <v>230</v>
      </c>
      <c r="B118" t="s">
        <v>231</v>
      </c>
      <c r="C118" s="14">
        <v>0.29587999999999998</v>
      </c>
      <c r="D118" t="s">
        <v>200</v>
      </c>
      <c r="G118" s="2">
        <v>7</v>
      </c>
      <c r="H118" s="22">
        <v>3.6819999999999999E-3</v>
      </c>
      <c r="K118" t="s">
        <v>200</v>
      </c>
      <c r="L118" s="14">
        <v>1.6171999999999999E-2</v>
      </c>
    </row>
    <row r="119" spans="1:12">
      <c r="A119" t="s">
        <v>230</v>
      </c>
      <c r="B119" t="s">
        <v>231</v>
      </c>
      <c r="C119" s="14">
        <v>-0.372832</v>
      </c>
      <c r="D119" t="s">
        <v>201</v>
      </c>
      <c r="G119" s="2">
        <v>8</v>
      </c>
      <c r="H119" s="22">
        <v>3.604E-3</v>
      </c>
      <c r="K119" t="s">
        <v>201</v>
      </c>
      <c r="L119" s="14">
        <v>-0.137295</v>
      </c>
    </row>
    <row r="120" spans="1:12">
      <c r="A120" t="s">
        <v>230</v>
      </c>
      <c r="B120" t="s">
        <v>231</v>
      </c>
      <c r="C120" s="14">
        <v>1.3825E-2</v>
      </c>
      <c r="D120" t="s">
        <v>202</v>
      </c>
      <c r="G120" s="2">
        <v>9</v>
      </c>
      <c r="H120" s="22">
        <v>3.591E-3</v>
      </c>
      <c r="K120" t="s">
        <v>202</v>
      </c>
      <c r="L120" s="14">
        <v>-4.1577999999999997E-2</v>
      </c>
    </row>
    <row r="121" spans="1:12">
      <c r="A121" t="s">
        <v>230</v>
      </c>
      <c r="B121" t="s">
        <v>231</v>
      </c>
      <c r="C121" s="14">
        <v>-0.25454500000000002</v>
      </c>
      <c r="D121" t="s">
        <v>203</v>
      </c>
      <c r="G121" s="2">
        <v>10</v>
      </c>
      <c r="H121" s="22">
        <v>3.522E-3</v>
      </c>
      <c r="K121" t="s">
        <v>203</v>
      </c>
      <c r="L121" s="14">
        <v>-0.24996399999999999</v>
      </c>
    </row>
    <row r="122" spans="1:12">
      <c r="A122" t="s">
        <v>230</v>
      </c>
      <c r="B122" t="s">
        <v>231</v>
      </c>
      <c r="C122" s="14">
        <v>0.23475599999999999</v>
      </c>
      <c r="D122" t="s">
        <v>204</v>
      </c>
      <c r="G122" s="2">
        <v>11</v>
      </c>
      <c r="H122" s="22">
        <v>3.0630000000000002E-3</v>
      </c>
      <c r="K122" t="s">
        <v>204</v>
      </c>
      <c r="L122" s="14">
        <v>8.3465999999999999E-2</v>
      </c>
    </row>
    <row r="123" spans="1:12">
      <c r="A123" t="s">
        <v>230</v>
      </c>
      <c r="B123" t="s">
        <v>231</v>
      </c>
      <c r="C123" s="14">
        <v>-0.14321</v>
      </c>
      <c r="D123" t="s">
        <v>205</v>
      </c>
      <c r="G123" s="2">
        <v>12</v>
      </c>
      <c r="H123" s="22">
        <v>1.908E-3</v>
      </c>
      <c r="K123" t="s">
        <v>205</v>
      </c>
      <c r="L123" s="14">
        <v>-2.7085999999999999E-2</v>
      </c>
    </row>
    <row r="124" spans="1:12">
      <c r="A124" t="s">
        <v>230</v>
      </c>
      <c r="B124" t="s">
        <v>231</v>
      </c>
      <c r="C124" s="14">
        <v>0.19020200000000001</v>
      </c>
      <c r="D124" t="s">
        <v>206</v>
      </c>
      <c r="G124" s="2">
        <v>1</v>
      </c>
      <c r="H124" s="22">
        <v>1.256E-3</v>
      </c>
      <c r="K124" t="s">
        <v>206</v>
      </c>
      <c r="L124" s="14">
        <v>9.4737000000000002E-2</v>
      </c>
    </row>
    <row r="125" spans="1:12">
      <c r="A125" t="s">
        <v>230</v>
      </c>
      <c r="B125" t="s">
        <v>231</v>
      </c>
      <c r="C125" s="14">
        <v>0.32929799999999998</v>
      </c>
      <c r="D125" t="s">
        <v>207</v>
      </c>
      <c r="G125" s="2">
        <v>2</v>
      </c>
      <c r="H125" s="22">
        <v>1.088E-3</v>
      </c>
      <c r="K125" t="s">
        <v>207</v>
      </c>
      <c r="L125" s="14">
        <v>4.7185999999999999E-2</v>
      </c>
    </row>
    <row r="126" spans="1:12">
      <c r="A126" t="s">
        <v>230</v>
      </c>
      <c r="B126" t="s">
        <v>231</v>
      </c>
      <c r="C126" s="14">
        <v>0.60109299999999999</v>
      </c>
      <c r="D126" t="s">
        <v>208</v>
      </c>
      <c r="G126" s="2">
        <v>3</v>
      </c>
      <c r="H126" s="22">
        <v>1.041E-3</v>
      </c>
      <c r="K126" t="s">
        <v>208</v>
      </c>
      <c r="L126" s="14">
        <v>0.140901</v>
      </c>
    </row>
    <row r="127" spans="1:12">
      <c r="A127" t="s">
        <v>230</v>
      </c>
      <c r="B127" t="s">
        <v>231</v>
      </c>
      <c r="C127" s="14">
        <v>-6.4846000000000001E-2</v>
      </c>
      <c r="D127" t="s">
        <v>209</v>
      </c>
      <c r="G127" s="2">
        <v>4</v>
      </c>
      <c r="H127" s="22">
        <v>1.013E-3</v>
      </c>
      <c r="K127" t="s">
        <v>209</v>
      </c>
      <c r="L127" s="14">
        <v>4.5102999999999997E-2</v>
      </c>
    </row>
    <row r="128" spans="1:12">
      <c r="A128" t="s">
        <v>230</v>
      </c>
      <c r="B128" t="s">
        <v>231</v>
      </c>
      <c r="C128" s="14">
        <v>0.13017000000000001</v>
      </c>
      <c r="D128" t="s">
        <v>210</v>
      </c>
      <c r="G128" s="2">
        <v>5</v>
      </c>
      <c r="H128" s="22">
        <v>1.01E-3</v>
      </c>
      <c r="K128" t="s">
        <v>210</v>
      </c>
      <c r="L128" s="14">
        <v>6.3547999999999993E-2</v>
      </c>
    </row>
    <row r="129" spans="1:12">
      <c r="A129" t="s">
        <v>230</v>
      </c>
      <c r="B129" t="s">
        <v>231</v>
      </c>
      <c r="C129" s="14">
        <v>0.16684599999999999</v>
      </c>
      <c r="D129" t="s">
        <v>211</v>
      </c>
      <c r="G129" s="2">
        <v>6</v>
      </c>
      <c r="H129" s="22">
        <v>1.0430000000000001E-3</v>
      </c>
      <c r="K129" t="s">
        <v>211</v>
      </c>
      <c r="L129" s="14">
        <v>0.13408300000000001</v>
      </c>
    </row>
    <row r="130" spans="1:12">
      <c r="A130" t="s">
        <v>230</v>
      </c>
      <c r="B130" t="s">
        <v>231</v>
      </c>
      <c r="C130" s="14">
        <v>0.168819</v>
      </c>
      <c r="D130" t="s">
        <v>212</v>
      </c>
      <c r="G130" s="2">
        <v>7</v>
      </c>
      <c r="H130" s="22">
        <v>1.227E-3</v>
      </c>
      <c r="K130" t="s">
        <v>212</v>
      </c>
      <c r="L130" s="14">
        <v>0.154888</v>
      </c>
    </row>
    <row r="131" spans="1:12">
      <c r="A131" t="s">
        <v>230</v>
      </c>
      <c r="B131" t="s">
        <v>231</v>
      </c>
      <c r="C131" s="14">
        <v>-0.245059</v>
      </c>
      <c r="D131" t="s">
        <v>213</v>
      </c>
      <c r="G131" s="2">
        <v>8</v>
      </c>
      <c r="H131" s="22">
        <v>1.4350000000000001E-3</v>
      </c>
      <c r="K131" t="s">
        <v>213</v>
      </c>
      <c r="L131" s="14">
        <v>-0.21848999999999999</v>
      </c>
    </row>
    <row r="132" spans="1:12">
      <c r="A132" t="s">
        <v>230</v>
      </c>
      <c r="B132" t="s">
        <v>231</v>
      </c>
      <c r="C132" s="14">
        <v>3.1410000000000001E-3</v>
      </c>
      <c r="D132" t="s">
        <v>214</v>
      </c>
      <c r="G132" s="2">
        <v>9</v>
      </c>
      <c r="H132" s="22">
        <v>1.459E-3</v>
      </c>
      <c r="K132" t="s">
        <v>214</v>
      </c>
      <c r="L132" s="14">
        <v>4.4142000000000001E-2</v>
      </c>
    </row>
    <row r="133" spans="1:12">
      <c r="A133" t="s">
        <v>230</v>
      </c>
      <c r="B133" t="s">
        <v>231</v>
      </c>
      <c r="C133" s="14">
        <v>0.23904</v>
      </c>
      <c r="D133" t="s">
        <v>215</v>
      </c>
      <c r="G133" s="2">
        <v>10</v>
      </c>
      <c r="H133" s="22">
        <v>1.4809999999999999E-3</v>
      </c>
      <c r="K133" t="s">
        <v>215</v>
      </c>
      <c r="L133" s="14">
        <v>7.7996999999999997E-2</v>
      </c>
    </row>
    <row r="134" spans="1:12">
      <c r="A134" t="s">
        <v>230</v>
      </c>
      <c r="B134" t="s">
        <v>231</v>
      </c>
      <c r="C134" s="14">
        <v>0.272115</v>
      </c>
      <c r="D134" t="s">
        <v>216</v>
      </c>
      <c r="G134" s="2">
        <v>11</v>
      </c>
      <c r="H134" s="22">
        <v>1.4989999999999999E-3</v>
      </c>
      <c r="K134" t="s">
        <v>216</v>
      </c>
      <c r="L134" s="14">
        <v>6.6213999999999995E-2</v>
      </c>
    </row>
    <row r="135" spans="1:12">
      <c r="A135" t="s">
        <v>230</v>
      </c>
      <c r="B135" t="s">
        <v>231</v>
      </c>
      <c r="C135" s="14">
        <v>0.282781</v>
      </c>
      <c r="D135" t="s">
        <v>304</v>
      </c>
      <c r="G135" s="2">
        <v>12</v>
      </c>
      <c r="H135" s="22">
        <v>1.516E-3</v>
      </c>
      <c r="K135" t="s">
        <v>304</v>
      </c>
      <c r="L135" s="14">
        <v>2.6199E-2</v>
      </c>
    </row>
    <row r="136" spans="1:12">
      <c r="A136" t="s">
        <v>230</v>
      </c>
      <c r="B136" t="s">
        <v>231</v>
      </c>
      <c r="C136" s="14">
        <v>-5.9369999999999999E-2</v>
      </c>
      <c r="D136" t="s">
        <v>305</v>
      </c>
      <c r="G136" s="2">
        <v>1</v>
      </c>
      <c r="H136" s="22">
        <v>1.5529999999999999E-3</v>
      </c>
      <c r="K136" t="s">
        <v>305</v>
      </c>
      <c r="L136" s="14">
        <v>-8.8401999999999994E-2</v>
      </c>
    </row>
    <row r="137" spans="1:12">
      <c r="A137" t="s">
        <v>230</v>
      </c>
      <c r="B137" t="s">
        <v>231</v>
      </c>
      <c r="C137" s="14">
        <v>3.4028999999999997E-2</v>
      </c>
      <c r="D137" t="s">
        <v>217</v>
      </c>
      <c r="G137" s="2">
        <v>2</v>
      </c>
      <c r="H137" s="22">
        <v>1.604E-3</v>
      </c>
      <c r="K137" t="s">
        <v>217</v>
      </c>
      <c r="L137" s="14">
        <v>2.0927000000000001E-2</v>
      </c>
    </row>
    <row r="138" spans="1:12">
      <c r="A138" t="s">
        <v>230</v>
      </c>
      <c r="B138" t="s">
        <v>231</v>
      </c>
      <c r="C138" s="14">
        <v>9.9256999999999998E-2</v>
      </c>
      <c r="D138" t="s">
        <v>218</v>
      </c>
      <c r="G138" s="2">
        <v>3</v>
      </c>
      <c r="H138" s="22">
        <v>1.619E-3</v>
      </c>
      <c r="K138" t="s">
        <v>218</v>
      </c>
      <c r="L138" s="14">
        <v>1.9511000000000001E-2</v>
      </c>
    </row>
    <row r="139" spans="1:12">
      <c r="A139" t="s">
        <v>230</v>
      </c>
      <c r="B139" t="s">
        <v>231</v>
      </c>
      <c r="C139" s="14">
        <v>0.17769199999999999</v>
      </c>
      <c r="D139" t="s">
        <v>219</v>
      </c>
      <c r="G139" s="2">
        <v>4</v>
      </c>
      <c r="H139" s="22">
        <v>1.616E-3</v>
      </c>
      <c r="K139" t="s">
        <v>219</v>
      </c>
      <c r="L139" s="14">
        <v>-7.6118000000000005E-2</v>
      </c>
    </row>
    <row r="140" spans="1:12">
      <c r="A140" t="s">
        <v>230</v>
      </c>
      <c r="B140" t="s">
        <v>231</v>
      </c>
      <c r="C140" s="14">
        <v>-5.3301000000000001E-2</v>
      </c>
      <c r="D140" t="s">
        <v>220</v>
      </c>
      <c r="G140" s="2">
        <v>5</v>
      </c>
      <c r="H140" s="22">
        <v>1.6459999999999999E-3</v>
      </c>
      <c r="K140" t="s">
        <v>220</v>
      </c>
      <c r="L140" s="14">
        <v>-9.3538999999999997E-2</v>
      </c>
    </row>
    <row r="141" spans="1:12">
      <c r="A141" t="s">
        <v>230</v>
      </c>
      <c r="B141" t="s">
        <v>231</v>
      </c>
      <c r="C141" s="14">
        <v>-4.2443000000000002E-2</v>
      </c>
      <c r="D141" t="s">
        <v>221</v>
      </c>
      <c r="G141" s="2">
        <v>6</v>
      </c>
      <c r="H141" s="22">
        <v>2.0040000000000001E-3</v>
      </c>
      <c r="K141" t="s">
        <v>221</v>
      </c>
      <c r="L141" s="14">
        <v>-6.9099999999999995E-2</v>
      </c>
    </row>
    <row r="142" spans="1:12">
      <c r="A142" t="s">
        <v>230</v>
      </c>
      <c r="B142" t="s">
        <v>231</v>
      </c>
      <c r="C142" s="14">
        <v>7.1913000000000005E-2</v>
      </c>
      <c r="D142" t="s">
        <v>222</v>
      </c>
      <c r="G142" s="2">
        <v>7</v>
      </c>
      <c r="H142" s="22">
        <v>2.134E-3</v>
      </c>
      <c r="K142" t="s">
        <v>222</v>
      </c>
      <c r="L142" s="14">
        <v>0.105461</v>
      </c>
    </row>
    <row r="143" spans="1:12">
      <c r="A143" t="s">
        <v>230</v>
      </c>
      <c r="B143" t="s">
        <v>231</v>
      </c>
      <c r="C143" s="14">
        <v>-1.5611999999999999E-2</v>
      </c>
      <c r="D143" t="s">
        <v>223</v>
      </c>
      <c r="G143" s="2">
        <v>8</v>
      </c>
      <c r="H143" s="22">
        <v>2.055E-3</v>
      </c>
      <c r="K143" t="s">
        <v>223</v>
      </c>
      <c r="L143" s="14">
        <v>-4.3000000000000002E-5</v>
      </c>
    </row>
    <row r="144" spans="1:12">
      <c r="A144" t="s">
        <v>230</v>
      </c>
      <c r="B144" t="s">
        <v>231</v>
      </c>
      <c r="C144" s="14">
        <v>-4.1577000000000003E-2</v>
      </c>
      <c r="D144" t="s">
        <v>224</v>
      </c>
      <c r="G144" s="2">
        <v>9</v>
      </c>
      <c r="H144" s="22">
        <v>2.1299999999999999E-3</v>
      </c>
      <c r="K144" t="s">
        <v>224</v>
      </c>
      <c r="L144" s="14">
        <v>8.6680000000000004E-3</v>
      </c>
    </row>
    <row r="145" spans="1:12">
      <c r="A145" t="s">
        <v>230</v>
      </c>
      <c r="B145" t="s">
        <v>231</v>
      </c>
      <c r="C145" s="14">
        <v>0.242397</v>
      </c>
      <c r="D145" t="s">
        <v>306</v>
      </c>
      <c r="G145" s="2">
        <v>10</v>
      </c>
      <c r="H145" s="22">
        <v>2.2460000000000002E-3</v>
      </c>
      <c r="K145" t="s">
        <v>306</v>
      </c>
      <c r="L145" s="14">
        <v>0.12266299999999999</v>
      </c>
    </row>
    <row r="146" spans="1:12">
      <c r="A146" t="s">
        <v>230</v>
      </c>
      <c r="B146" t="s">
        <v>231</v>
      </c>
      <c r="C146" s="14">
        <v>-0.15334800000000001</v>
      </c>
      <c r="D146" t="s">
        <v>307</v>
      </c>
      <c r="G146" s="2">
        <v>11</v>
      </c>
      <c r="H146" s="22">
        <v>2.4459999999999998E-3</v>
      </c>
      <c r="K146" t="s">
        <v>307</v>
      </c>
      <c r="L146" s="14">
        <v>-5.4117999999999999E-2</v>
      </c>
    </row>
    <row r="147" spans="1:12">
      <c r="A147" t="s">
        <v>230</v>
      </c>
      <c r="B147" t="s">
        <v>231</v>
      </c>
      <c r="C147" s="14">
        <v>-1.2755000000000001E-2</v>
      </c>
      <c r="D147" t="s">
        <v>225</v>
      </c>
      <c r="G147" s="2">
        <v>12</v>
      </c>
      <c r="H147" s="22">
        <v>3.2299999999999998E-3</v>
      </c>
      <c r="K147" t="s">
        <v>225</v>
      </c>
      <c r="L147" s="14">
        <v>-4.267E-3</v>
      </c>
    </row>
    <row r="148" spans="1:12">
      <c r="A148" t="s">
        <v>230</v>
      </c>
      <c r="B148" t="s">
        <v>231</v>
      </c>
      <c r="C148" s="14">
        <v>5.7278000000000003E-2</v>
      </c>
      <c r="D148" t="s">
        <v>226</v>
      </c>
      <c r="G148" s="2">
        <v>1</v>
      </c>
      <c r="H148" s="22">
        <v>3.9300000000000003E-3</v>
      </c>
      <c r="K148" t="s">
        <v>226</v>
      </c>
      <c r="L148" s="14">
        <v>-6.581E-3</v>
      </c>
    </row>
    <row r="149" spans="1:12">
      <c r="A149" t="s">
        <v>230</v>
      </c>
      <c r="B149" t="s">
        <v>231</v>
      </c>
      <c r="C149" s="14">
        <v>2.1996000000000002E-2</v>
      </c>
      <c r="D149" t="s">
        <v>227</v>
      </c>
      <c r="G149" s="2">
        <v>2</v>
      </c>
      <c r="H149" s="22">
        <v>4.3200000000000001E-3</v>
      </c>
      <c r="K149" t="s">
        <v>227</v>
      </c>
      <c r="L149" s="14">
        <v>4.1158E-2</v>
      </c>
    </row>
    <row r="150" spans="1:12">
      <c r="A150" t="s">
        <v>230</v>
      </c>
      <c r="B150" t="s">
        <v>231</v>
      </c>
      <c r="C150" s="14">
        <v>4.9023999999999998E-2</v>
      </c>
      <c r="D150" t="s">
        <v>308</v>
      </c>
      <c r="G150" s="2">
        <v>3</v>
      </c>
      <c r="H150" s="22">
        <v>3.581E-3</v>
      </c>
      <c r="K150" t="s">
        <v>308</v>
      </c>
      <c r="L150" s="14">
        <v>8.1080000000000006E-3</v>
      </c>
    </row>
    <row r="151" spans="1:12">
      <c r="A151" t="s">
        <v>230</v>
      </c>
      <c r="B151" t="s">
        <v>231</v>
      </c>
      <c r="C151" s="14">
        <v>-3.3055000000000001E-2</v>
      </c>
      <c r="D151" t="s">
        <v>228</v>
      </c>
      <c r="G151" s="2">
        <v>4</v>
      </c>
      <c r="H151" s="22">
        <v>3.5920000000000001E-3</v>
      </c>
      <c r="K151" t="s">
        <v>228</v>
      </c>
      <c r="L151" s="14">
        <v>-5.1130000000000004E-3</v>
      </c>
    </row>
    <row r="152" spans="1:12">
      <c r="A152" t="s">
        <v>230</v>
      </c>
      <c r="B152" t="s">
        <v>231</v>
      </c>
      <c r="C152" s="14">
        <v>-9.0372999999999995E-2</v>
      </c>
      <c r="D152" t="s">
        <v>229</v>
      </c>
      <c r="G152" s="2">
        <v>5</v>
      </c>
      <c r="H152" s="22">
        <v>3.7950000000000002E-3</v>
      </c>
      <c r="K152" t="s">
        <v>229</v>
      </c>
      <c r="L152" s="14">
        <v>-5.7362000000000003E-2</v>
      </c>
    </row>
    <row r="153" spans="1:12">
      <c r="A153" t="s">
        <v>230</v>
      </c>
      <c r="B153" t="s">
        <v>231</v>
      </c>
      <c r="C153" s="14">
        <v>7.9640000000000002E-2</v>
      </c>
      <c r="D153" t="s">
        <v>13</v>
      </c>
      <c r="G153" s="2">
        <v>6</v>
      </c>
      <c r="H153" s="22">
        <v>4.5139999999999998E-3</v>
      </c>
      <c r="K153" t="s">
        <v>13</v>
      </c>
      <c r="L153" s="14">
        <v>1.9982E-2</v>
      </c>
    </row>
    <row r="154" spans="1:12">
      <c r="A154" t="s">
        <v>230</v>
      </c>
      <c r="B154" t="s">
        <v>231</v>
      </c>
      <c r="C154" s="14">
        <v>2.2384000000000001E-2</v>
      </c>
      <c r="D154" t="s">
        <v>14</v>
      </c>
      <c r="G154" s="2">
        <v>7</v>
      </c>
      <c r="H154" s="22">
        <v>5.1079999999999997E-3</v>
      </c>
      <c r="K154" t="s">
        <v>14</v>
      </c>
      <c r="L154" s="14">
        <v>-2.0754000000000002E-2</v>
      </c>
    </row>
    <row r="155" spans="1:12">
      <c r="A155" t="s">
        <v>230</v>
      </c>
      <c r="B155" t="s">
        <v>231</v>
      </c>
      <c r="C155" s="14">
        <v>-7.9881999999999995E-2</v>
      </c>
      <c r="D155" t="s">
        <v>15</v>
      </c>
      <c r="G155" s="2">
        <v>8</v>
      </c>
      <c r="H155" s="22">
        <v>4.6420000000000003E-3</v>
      </c>
      <c r="K155" t="s">
        <v>15</v>
      </c>
      <c r="L155" s="14">
        <v>-4.9202000000000003E-2</v>
      </c>
    </row>
    <row r="156" spans="1:12">
      <c r="A156" t="s">
        <v>230</v>
      </c>
      <c r="B156" t="s">
        <v>231</v>
      </c>
      <c r="C156" s="14">
        <v>-6.8167000000000005E-2</v>
      </c>
      <c r="D156" t="s">
        <v>16</v>
      </c>
      <c r="G156" s="2">
        <v>9</v>
      </c>
      <c r="H156" s="22">
        <v>4.6870000000000002E-3</v>
      </c>
      <c r="K156" t="s">
        <v>16</v>
      </c>
      <c r="L156" s="14">
        <v>-7.8981999999999997E-2</v>
      </c>
    </row>
    <row r="157" spans="1:12">
      <c r="A157" t="s">
        <v>230</v>
      </c>
      <c r="B157" t="s">
        <v>231</v>
      </c>
      <c r="C157" s="14">
        <v>6.6253000000000006E-2</v>
      </c>
      <c r="D157" t="s">
        <v>17</v>
      </c>
      <c r="G157" s="2">
        <v>10</v>
      </c>
      <c r="H157" s="22">
        <v>4.7000000000000002E-3</v>
      </c>
      <c r="K157" t="s">
        <v>17</v>
      </c>
      <c r="L157" s="14">
        <v>4.6746000000000003E-2</v>
      </c>
    </row>
    <row r="158" spans="1:12">
      <c r="A158" t="s">
        <v>230</v>
      </c>
      <c r="B158" t="s">
        <v>231</v>
      </c>
      <c r="C158" s="14">
        <v>3.4951000000000003E-2</v>
      </c>
      <c r="D158" t="s">
        <v>18</v>
      </c>
      <c r="G158" s="2">
        <v>11</v>
      </c>
      <c r="H158" s="22">
        <v>4.731E-3</v>
      </c>
      <c r="K158" t="s">
        <v>18</v>
      </c>
      <c r="L158" s="14">
        <v>-5.4370000000000002E-2</v>
      </c>
    </row>
    <row r="159" spans="1:12">
      <c r="A159" t="s">
        <v>230</v>
      </c>
      <c r="B159" t="s">
        <v>231</v>
      </c>
      <c r="C159" s="14">
        <v>-9.3183000000000002E-2</v>
      </c>
      <c r="D159" t="s">
        <v>19</v>
      </c>
      <c r="G159" s="2">
        <v>12</v>
      </c>
      <c r="H159" s="22">
        <v>4.5649999999999996E-3</v>
      </c>
      <c r="K159" t="s">
        <v>19</v>
      </c>
      <c r="L159" s="14">
        <v>-5.7543999999999998E-2</v>
      </c>
    </row>
    <row r="160" spans="1:12">
      <c r="A160" t="s">
        <v>230</v>
      </c>
      <c r="B160" t="s">
        <v>231</v>
      </c>
      <c r="C160" s="14">
        <v>8.8275999999999993E-2</v>
      </c>
      <c r="D160" t="s">
        <v>20</v>
      </c>
      <c r="G160" s="2">
        <v>1</v>
      </c>
      <c r="H160" s="22">
        <v>4.5649999999999996E-3</v>
      </c>
      <c r="K160" t="s">
        <v>20</v>
      </c>
      <c r="L160" s="14">
        <v>4.2627999999999999E-2</v>
      </c>
    </row>
    <row r="161" spans="1:12">
      <c r="A161" t="s">
        <v>230</v>
      </c>
      <c r="B161" t="s">
        <v>231</v>
      </c>
      <c r="C161" s="14">
        <v>0.148923</v>
      </c>
      <c r="D161" t="s">
        <v>21</v>
      </c>
      <c r="G161" s="2">
        <v>2</v>
      </c>
      <c r="H161" s="22">
        <v>4.4460000000000003E-3</v>
      </c>
      <c r="K161" t="s">
        <v>21</v>
      </c>
      <c r="L161" s="14">
        <v>5.9339999999999997E-2</v>
      </c>
    </row>
    <row r="162" spans="1:12">
      <c r="A162" t="s">
        <v>230</v>
      </c>
      <c r="B162" t="s">
        <v>231</v>
      </c>
      <c r="C162" s="14">
        <v>-9.6525E-2</v>
      </c>
      <c r="D162" t="s">
        <v>22</v>
      </c>
      <c r="G162" s="2">
        <v>3</v>
      </c>
      <c r="H162" s="22">
        <v>4.2079999999999999E-3</v>
      </c>
      <c r="K162" t="s">
        <v>22</v>
      </c>
      <c r="L162" s="14">
        <v>-6.8349999999999994E-2</v>
      </c>
    </row>
    <row r="163" spans="1:12">
      <c r="A163" t="s">
        <v>230</v>
      </c>
      <c r="B163" t="s">
        <v>231</v>
      </c>
      <c r="C163" s="14">
        <v>0.19169700000000001</v>
      </c>
      <c r="D163" t="s">
        <v>23</v>
      </c>
      <c r="G163" s="2">
        <v>4</v>
      </c>
      <c r="H163" s="22">
        <v>4.006E-3</v>
      </c>
      <c r="K163" t="s">
        <v>23</v>
      </c>
      <c r="L163" s="14">
        <v>5.9558E-2</v>
      </c>
    </row>
    <row r="164" spans="1:12">
      <c r="A164" t="s">
        <v>230</v>
      </c>
      <c r="B164" t="s">
        <v>231</v>
      </c>
      <c r="C164" s="14">
        <v>0.19567499999999999</v>
      </c>
      <c r="D164" t="s">
        <v>24</v>
      </c>
      <c r="G164" s="2">
        <v>5</v>
      </c>
      <c r="H164" s="22">
        <v>3.7390000000000001E-3</v>
      </c>
      <c r="K164" t="s">
        <v>24</v>
      </c>
      <c r="L164" s="14">
        <v>-7.038E-3</v>
      </c>
    </row>
    <row r="165" spans="1:12">
      <c r="A165" t="s">
        <v>230</v>
      </c>
      <c r="B165" t="s">
        <v>231</v>
      </c>
      <c r="C165" s="14">
        <v>-0.217916</v>
      </c>
      <c r="D165" t="s">
        <v>25</v>
      </c>
      <c r="G165" s="2">
        <v>6</v>
      </c>
      <c r="H165" s="22">
        <v>3.4150000000000001E-3</v>
      </c>
      <c r="K165" t="s">
        <v>25</v>
      </c>
      <c r="L165" s="14">
        <v>-4.7766000000000003E-2</v>
      </c>
    </row>
    <row r="166" spans="1:12">
      <c r="A166" t="s">
        <v>230</v>
      </c>
      <c r="B166" t="s">
        <v>231</v>
      </c>
      <c r="C166" s="14">
        <v>0</v>
      </c>
      <c r="D166" t="s">
        <v>26</v>
      </c>
      <c r="G166" s="2">
        <v>7</v>
      </c>
      <c r="H166" s="22">
        <v>3.225E-3</v>
      </c>
      <c r="K166" t="s">
        <v>26</v>
      </c>
      <c r="L166" s="14">
        <v>-5.0437999999999997E-2</v>
      </c>
    </row>
    <row r="167" spans="1:12">
      <c r="A167" t="s">
        <v>230</v>
      </c>
      <c r="B167" t="s">
        <v>231</v>
      </c>
      <c r="C167" s="14">
        <v>-0.198238</v>
      </c>
      <c r="D167" t="s">
        <v>27</v>
      </c>
      <c r="G167" s="2">
        <v>8</v>
      </c>
      <c r="H167" s="22">
        <v>3.0309999999999998E-3</v>
      </c>
      <c r="K167" t="s">
        <v>27</v>
      </c>
      <c r="L167" s="14">
        <v>-2.3947E-2</v>
      </c>
    </row>
    <row r="168" spans="1:12">
      <c r="A168" t="s">
        <v>230</v>
      </c>
      <c r="B168" t="s">
        <v>231</v>
      </c>
      <c r="C168" s="14">
        <v>0.20054900000000001</v>
      </c>
      <c r="D168" t="s">
        <v>28</v>
      </c>
      <c r="G168" s="2">
        <v>9</v>
      </c>
      <c r="H168" s="22">
        <v>3.0469999999999998E-3</v>
      </c>
      <c r="K168" t="s">
        <v>28</v>
      </c>
      <c r="L168" s="14">
        <v>2.1486999999999999E-2</v>
      </c>
    </row>
    <row r="169" spans="1:12">
      <c r="A169" t="s">
        <v>230</v>
      </c>
      <c r="B169" t="s">
        <v>231</v>
      </c>
      <c r="C169" s="14">
        <v>-4.4622000000000002E-2</v>
      </c>
      <c r="D169" t="s">
        <v>29</v>
      </c>
      <c r="G169" s="2">
        <v>10</v>
      </c>
      <c r="H169" s="22">
        <v>3.0829999999999998E-3</v>
      </c>
      <c r="K169" t="s">
        <v>29</v>
      </c>
      <c r="L169" s="14">
        <v>-8.3370000000000007E-3</v>
      </c>
    </row>
    <row r="170" spans="1:12">
      <c r="A170" t="s">
        <v>230</v>
      </c>
      <c r="B170" t="s">
        <v>231</v>
      </c>
      <c r="C170" s="14">
        <v>-5.9880000000000003E-2</v>
      </c>
      <c r="D170" t="s">
        <v>30</v>
      </c>
      <c r="G170" s="2">
        <v>11</v>
      </c>
      <c r="H170" s="22">
        <v>3.14E-3</v>
      </c>
      <c r="K170" t="s">
        <v>30</v>
      </c>
      <c r="L170" s="14">
        <v>-4.3088000000000001E-2</v>
      </c>
    </row>
    <row r="171" spans="1:12">
      <c r="A171" t="s">
        <v>230</v>
      </c>
      <c r="B171" t="s">
        <v>231</v>
      </c>
      <c r="C171" s="14">
        <v>0.19872600000000001</v>
      </c>
      <c r="D171" t="s">
        <v>31</v>
      </c>
      <c r="G171" s="2">
        <v>12</v>
      </c>
      <c r="H171" s="22">
        <v>3.2200000000000002E-3</v>
      </c>
      <c r="K171" t="s">
        <v>31</v>
      </c>
      <c r="L171" s="14">
        <v>0.146594</v>
      </c>
    </row>
    <row r="172" spans="1:12">
      <c r="A172" t="s">
        <v>230</v>
      </c>
      <c r="B172" t="s">
        <v>231</v>
      </c>
      <c r="C172" s="14">
        <v>0.339001</v>
      </c>
      <c r="D172" t="s">
        <v>32</v>
      </c>
      <c r="G172" s="2">
        <v>1</v>
      </c>
      <c r="H172" s="22">
        <v>3.2460000000000002E-3</v>
      </c>
      <c r="K172" t="s">
        <v>32</v>
      </c>
      <c r="L172" s="14">
        <v>5.0705E-2</v>
      </c>
    </row>
    <row r="173" spans="1:12">
      <c r="A173" t="s">
        <v>230</v>
      </c>
      <c r="B173" t="s">
        <v>231</v>
      </c>
      <c r="C173" s="14">
        <v>-3.6507999999999999E-2</v>
      </c>
      <c r="D173" t="s">
        <v>33</v>
      </c>
      <c r="G173" s="2">
        <v>2</v>
      </c>
      <c r="H173" s="22">
        <v>3.2399999999999998E-3</v>
      </c>
      <c r="K173" t="s">
        <v>33</v>
      </c>
      <c r="L173" s="14">
        <v>-8.4250000000000002E-3</v>
      </c>
    </row>
    <row r="174" spans="1:12">
      <c r="A174" t="s">
        <v>230</v>
      </c>
      <c r="B174" t="s">
        <v>231</v>
      </c>
      <c r="C174" s="14">
        <v>-0.30313000000000001</v>
      </c>
      <c r="D174" t="s">
        <v>35</v>
      </c>
      <c r="G174" s="2">
        <v>4</v>
      </c>
      <c r="H174" s="22">
        <v>3.235E-3</v>
      </c>
      <c r="K174" t="s">
        <v>35</v>
      </c>
      <c r="L174" s="14">
        <v>-2.6116E-2</v>
      </c>
    </row>
    <row r="175" spans="1:12">
      <c r="A175" t="s">
        <v>230</v>
      </c>
      <c r="B175" t="s">
        <v>231</v>
      </c>
      <c r="C175" s="14">
        <v>8.8234999999999994E-2</v>
      </c>
      <c r="D175" t="s">
        <v>36</v>
      </c>
      <c r="G175" s="2">
        <v>5</v>
      </c>
      <c r="H175" s="22">
        <v>3.235E-3</v>
      </c>
      <c r="K175" t="s">
        <v>36</v>
      </c>
      <c r="L175" s="14">
        <v>5.8529999999999999E-2</v>
      </c>
    </row>
    <row r="176" spans="1:12">
      <c r="A176" t="s">
        <v>230</v>
      </c>
      <c r="B176" t="s">
        <v>231</v>
      </c>
      <c r="C176" s="14">
        <v>-0.34121600000000002</v>
      </c>
      <c r="D176" t="s">
        <v>37</v>
      </c>
      <c r="G176" s="2">
        <v>6</v>
      </c>
      <c r="H176" s="22">
        <v>4.241E-3</v>
      </c>
      <c r="K176" t="s">
        <v>37</v>
      </c>
      <c r="L176" s="14">
        <v>-0.12545600000000001</v>
      </c>
    </row>
    <row r="177" spans="1:12">
      <c r="A177" t="s">
        <v>230</v>
      </c>
      <c r="B177" t="s">
        <v>231</v>
      </c>
      <c r="C177" s="14">
        <v>3.4190000000000002E-3</v>
      </c>
      <c r="D177" t="s">
        <v>38</v>
      </c>
      <c r="G177" s="2">
        <v>7</v>
      </c>
      <c r="H177" s="22">
        <v>3.9719999999999998E-3</v>
      </c>
      <c r="K177" t="s">
        <v>38</v>
      </c>
      <c r="L177" s="14">
        <v>1.495E-2</v>
      </c>
    </row>
    <row r="178" spans="1:12">
      <c r="A178" t="s">
        <v>230</v>
      </c>
      <c r="B178" t="s">
        <v>231</v>
      </c>
      <c r="C178" s="14">
        <v>0.14480399999999999</v>
      </c>
      <c r="D178" t="s">
        <v>39</v>
      </c>
      <c r="G178" s="2">
        <v>8</v>
      </c>
      <c r="H178" s="22">
        <v>3.8800000000000002E-3</v>
      </c>
      <c r="K178" t="s">
        <v>39</v>
      </c>
      <c r="L178" s="14">
        <v>5.3371000000000002E-2</v>
      </c>
    </row>
    <row r="179" spans="1:12">
      <c r="A179" t="s">
        <v>230</v>
      </c>
      <c r="B179" t="s">
        <v>231</v>
      </c>
      <c r="C179" s="14">
        <v>-1.7857000000000001E-2</v>
      </c>
      <c r="D179" t="s">
        <v>40</v>
      </c>
      <c r="G179" s="2">
        <v>9</v>
      </c>
      <c r="H179" s="22">
        <v>3.8839999999999999E-3</v>
      </c>
      <c r="K179" t="s">
        <v>40</v>
      </c>
      <c r="L179" s="14">
        <v>3.9240999999999998E-2</v>
      </c>
    </row>
    <row r="180" spans="1:12">
      <c r="A180" t="s">
        <v>230</v>
      </c>
      <c r="B180" t="s">
        <v>231</v>
      </c>
      <c r="C180" s="14">
        <v>-7.7272999999999994E-2</v>
      </c>
      <c r="D180" t="s">
        <v>41</v>
      </c>
      <c r="G180" s="2">
        <v>10</v>
      </c>
      <c r="H180" s="22">
        <v>3.8969999999999999E-3</v>
      </c>
      <c r="K180" t="s">
        <v>41</v>
      </c>
      <c r="L180" s="14">
        <v>-1.525E-2</v>
      </c>
    </row>
    <row r="181" spans="1:12">
      <c r="A181" t="s">
        <v>230</v>
      </c>
      <c r="B181" t="s">
        <v>231</v>
      </c>
      <c r="C181" s="14">
        <v>4.2693000000000002E-2</v>
      </c>
      <c r="D181" t="s">
        <v>42</v>
      </c>
      <c r="G181" s="2">
        <v>11</v>
      </c>
      <c r="H181" s="22">
        <v>3.9199999999999999E-3</v>
      </c>
      <c r="K181" t="s">
        <v>42</v>
      </c>
      <c r="L181" s="14">
        <v>3.7155000000000001E-2</v>
      </c>
    </row>
    <row r="182" spans="1:12">
      <c r="A182" t="s">
        <v>230</v>
      </c>
      <c r="B182" t="s">
        <v>231</v>
      </c>
      <c r="C182" s="14">
        <v>-0.15118100000000001</v>
      </c>
      <c r="D182" t="s">
        <v>43</v>
      </c>
      <c r="G182" s="2">
        <v>12</v>
      </c>
      <c r="H182" s="22">
        <v>4.4169999999999999E-3</v>
      </c>
      <c r="K182" t="s">
        <v>43</v>
      </c>
      <c r="L182" s="14">
        <v>-4.7496999999999998E-2</v>
      </c>
    </row>
    <row r="183" spans="1:12">
      <c r="A183" t="s">
        <v>230</v>
      </c>
      <c r="B183" t="s">
        <v>231</v>
      </c>
      <c r="C183" s="14">
        <v>-0.13914699999999999</v>
      </c>
      <c r="D183" t="s">
        <v>44</v>
      </c>
      <c r="G183" s="2">
        <v>1</v>
      </c>
      <c r="H183" s="22">
        <v>4.6540000000000002E-3</v>
      </c>
      <c r="K183" t="s">
        <v>44</v>
      </c>
      <c r="L183" s="14">
        <v>-3.9315999999999997E-2</v>
      </c>
    </row>
    <row r="184" spans="1:12">
      <c r="A184" t="s">
        <v>230</v>
      </c>
      <c r="B184" t="s">
        <v>231</v>
      </c>
      <c r="C184" s="14">
        <v>-3.8793000000000001E-2</v>
      </c>
      <c r="D184" t="s">
        <v>45</v>
      </c>
      <c r="G184" s="2">
        <v>2</v>
      </c>
      <c r="H184" s="22">
        <v>4.6569999999999997E-3</v>
      </c>
      <c r="K184" t="s">
        <v>45</v>
      </c>
      <c r="L184" s="14">
        <v>1.2421E-2</v>
      </c>
    </row>
    <row r="185" spans="1:12">
      <c r="A185" t="s">
        <v>230</v>
      </c>
      <c r="B185" t="s">
        <v>231</v>
      </c>
      <c r="C185" s="14">
        <v>-6.2780000000000002E-2</v>
      </c>
      <c r="D185" t="s">
        <v>46</v>
      </c>
      <c r="G185" s="2">
        <v>3</v>
      </c>
      <c r="H185" s="22">
        <v>4.5869999999999999E-3</v>
      </c>
      <c r="K185" t="s">
        <v>46</v>
      </c>
      <c r="L185" s="14">
        <v>-1.1011999999999999E-2</v>
      </c>
    </row>
    <row r="186" spans="1:12">
      <c r="A186" t="s">
        <v>230</v>
      </c>
      <c r="B186" t="s">
        <v>231</v>
      </c>
      <c r="C186" s="14">
        <v>0.13636400000000001</v>
      </c>
      <c r="D186" t="s">
        <v>47</v>
      </c>
      <c r="G186" s="2">
        <v>4</v>
      </c>
      <c r="H186" s="22">
        <v>4.5820000000000001E-3</v>
      </c>
      <c r="K186" t="s">
        <v>47</v>
      </c>
      <c r="L186" s="14">
        <v>-3.3679999999999999E-3</v>
      </c>
    </row>
    <row r="187" spans="1:12">
      <c r="A187" t="s">
        <v>230</v>
      </c>
      <c r="B187" t="s">
        <v>231</v>
      </c>
      <c r="C187" s="14">
        <v>1.8946999999999999E-2</v>
      </c>
      <c r="D187" t="s">
        <v>49</v>
      </c>
      <c r="G187" s="2">
        <v>6</v>
      </c>
      <c r="H187" s="22">
        <v>3.9979999999999998E-3</v>
      </c>
      <c r="K187" t="s">
        <v>49</v>
      </c>
      <c r="L187" s="14">
        <v>2.0049000000000001E-2</v>
      </c>
    </row>
    <row r="188" spans="1:12">
      <c r="A188" t="s">
        <v>230</v>
      </c>
      <c r="B188" t="s">
        <v>231</v>
      </c>
      <c r="C188" s="14">
        <v>0.759494</v>
      </c>
      <c r="D188" t="s">
        <v>50</v>
      </c>
      <c r="G188" s="2">
        <v>7</v>
      </c>
      <c r="H188" s="22">
        <v>3.9550000000000002E-3</v>
      </c>
      <c r="K188" t="s">
        <v>50</v>
      </c>
      <c r="L188" s="14">
        <v>8.9155999999999999E-2</v>
      </c>
    </row>
    <row r="189" spans="1:12">
      <c r="A189" t="s">
        <v>230</v>
      </c>
      <c r="B189" t="s">
        <v>231</v>
      </c>
      <c r="C189" s="14">
        <v>0.21342900000000001</v>
      </c>
      <c r="D189" t="s">
        <v>51</v>
      </c>
      <c r="G189" s="2">
        <v>8</v>
      </c>
      <c r="H189" s="22">
        <v>3.9050000000000001E-3</v>
      </c>
      <c r="K189" t="s">
        <v>51</v>
      </c>
      <c r="L189" s="14">
        <v>8.0280000000000004E-3</v>
      </c>
    </row>
    <row r="190" spans="1:12">
      <c r="A190" t="s">
        <v>230</v>
      </c>
      <c r="B190" t="s">
        <v>231</v>
      </c>
      <c r="C190" s="14">
        <v>-3.5573E-2</v>
      </c>
      <c r="D190" t="s">
        <v>52</v>
      </c>
      <c r="G190" s="2">
        <v>9</v>
      </c>
      <c r="H190" s="22">
        <v>3.849E-3</v>
      </c>
      <c r="K190" t="s">
        <v>52</v>
      </c>
      <c r="L190" s="14">
        <v>6.9549E-2</v>
      </c>
    </row>
    <row r="191" spans="1:12">
      <c r="A191" t="s">
        <v>230</v>
      </c>
      <c r="B191" t="s">
        <v>231</v>
      </c>
      <c r="C191" s="14">
        <v>-3.2786999999999997E-2</v>
      </c>
      <c r="D191" t="s">
        <v>53</v>
      </c>
      <c r="G191" s="2">
        <v>10</v>
      </c>
      <c r="H191" s="22">
        <v>3.7580000000000001E-3</v>
      </c>
      <c r="K191" t="s">
        <v>53</v>
      </c>
      <c r="L191" s="14">
        <v>2.5506999999999998E-2</v>
      </c>
    </row>
    <row r="192" spans="1:12">
      <c r="A192" t="s">
        <v>230</v>
      </c>
      <c r="B192" t="s">
        <v>231</v>
      </c>
      <c r="C192" s="14">
        <v>-1.9068000000000002E-2</v>
      </c>
      <c r="D192" t="s">
        <v>54</v>
      </c>
      <c r="G192" s="2">
        <v>11</v>
      </c>
      <c r="H192" s="22">
        <v>3.5590000000000001E-3</v>
      </c>
      <c r="K192" t="s">
        <v>54</v>
      </c>
      <c r="L192" s="14">
        <v>0.11190600000000001</v>
      </c>
    </row>
    <row r="193" spans="1:12">
      <c r="A193" t="s">
        <v>230</v>
      </c>
      <c r="B193" t="s">
        <v>231</v>
      </c>
      <c r="C193" s="14">
        <v>-5.8314999999999999E-2</v>
      </c>
      <c r="D193" t="s">
        <v>55</v>
      </c>
      <c r="G193" s="2">
        <v>12</v>
      </c>
      <c r="H193" s="22">
        <v>3.8839999999999999E-3</v>
      </c>
      <c r="K193" t="s">
        <v>55</v>
      </c>
      <c r="L193" s="14">
        <v>0.20935799999999999</v>
      </c>
    </row>
    <row r="194" spans="1:12">
      <c r="A194" t="s">
        <v>230</v>
      </c>
      <c r="B194" t="s">
        <v>231</v>
      </c>
      <c r="C194" s="14">
        <v>4.5869999999999999E-3</v>
      </c>
      <c r="D194" t="s">
        <v>56</v>
      </c>
      <c r="G194" s="2">
        <v>1</v>
      </c>
      <c r="H194" s="22">
        <v>4.1260000000000003E-3</v>
      </c>
      <c r="K194" t="s">
        <v>56</v>
      </c>
      <c r="L194" s="14">
        <v>-7.45E-3</v>
      </c>
    </row>
    <row r="195" spans="1:12">
      <c r="A195" t="s">
        <v>230</v>
      </c>
      <c r="B195" t="s">
        <v>231</v>
      </c>
      <c r="C195" s="14">
        <v>0.10958900000000001</v>
      </c>
      <c r="D195" t="s">
        <v>57</v>
      </c>
      <c r="G195" s="2">
        <v>2</v>
      </c>
      <c r="H195" s="22">
        <v>4.0870000000000004E-3</v>
      </c>
      <c r="K195" t="s">
        <v>57</v>
      </c>
      <c r="L195" s="14">
        <v>3.2481999999999997E-2</v>
      </c>
    </row>
    <row r="196" spans="1:12">
      <c r="A196" t="s">
        <v>230</v>
      </c>
      <c r="B196" t="s">
        <v>231</v>
      </c>
      <c r="C196" s="14">
        <v>0.56584400000000001</v>
      </c>
      <c r="D196" t="s">
        <v>59</v>
      </c>
      <c r="G196" s="2">
        <v>4</v>
      </c>
      <c r="H196" s="22">
        <v>3.8379999999999998E-3</v>
      </c>
      <c r="K196" t="s">
        <v>59</v>
      </c>
      <c r="L196" s="14">
        <v>0.18859999999999999</v>
      </c>
    </row>
    <row r="197" spans="1:12">
      <c r="A197" t="s">
        <v>230</v>
      </c>
      <c r="B197" t="s">
        <v>231</v>
      </c>
      <c r="C197" s="14">
        <v>0.155059</v>
      </c>
      <c r="D197" t="s">
        <v>60</v>
      </c>
      <c r="G197" s="2">
        <v>5</v>
      </c>
      <c r="H197" s="22">
        <v>2.8149999999999998E-3</v>
      </c>
      <c r="K197" t="s">
        <v>60</v>
      </c>
      <c r="L197" s="14">
        <v>4.0282999999999999E-2</v>
      </c>
    </row>
    <row r="198" spans="1:12">
      <c r="A198" t="s">
        <v>230</v>
      </c>
      <c r="B198" t="s">
        <v>231</v>
      </c>
      <c r="C198" s="14">
        <v>1.9795E-2</v>
      </c>
      <c r="D198" t="s">
        <v>61</v>
      </c>
      <c r="G198" s="2">
        <v>6</v>
      </c>
      <c r="H198" s="22">
        <v>2.5240000000000002E-3</v>
      </c>
      <c r="K198" t="s">
        <v>61</v>
      </c>
      <c r="L198" s="14">
        <v>-6.5862000000000004E-2</v>
      </c>
    </row>
    <row r="199" spans="1:12">
      <c r="A199" t="s">
        <v>230</v>
      </c>
      <c r="B199" t="s">
        <v>231</v>
      </c>
      <c r="C199" s="14">
        <v>-7.2674000000000002E-2</v>
      </c>
      <c r="D199" t="s">
        <v>62</v>
      </c>
      <c r="G199" s="2">
        <v>7</v>
      </c>
      <c r="H199" s="22">
        <v>2.6440000000000001E-3</v>
      </c>
      <c r="K199" t="s">
        <v>62</v>
      </c>
      <c r="L199" s="14">
        <v>-0.14221700000000001</v>
      </c>
    </row>
    <row r="200" spans="1:12">
      <c r="A200" t="s">
        <v>230</v>
      </c>
      <c r="B200" t="s">
        <v>231</v>
      </c>
      <c r="C200" s="14">
        <v>-0.24764900000000001</v>
      </c>
      <c r="D200" t="s">
        <v>63</v>
      </c>
      <c r="G200" s="2">
        <v>8</v>
      </c>
      <c r="H200" s="22">
        <v>2.5920000000000001E-3</v>
      </c>
      <c r="K200" t="s">
        <v>63</v>
      </c>
      <c r="L200" s="14">
        <v>-0.13075200000000001</v>
      </c>
    </row>
    <row r="201" spans="1:12">
      <c r="A201" t="s">
        <v>230</v>
      </c>
      <c r="B201" t="s">
        <v>231</v>
      </c>
      <c r="C201" s="14">
        <v>-0.13958300000000001</v>
      </c>
      <c r="D201" t="s">
        <v>64</v>
      </c>
      <c r="G201" s="2">
        <v>9</v>
      </c>
      <c r="H201" s="22">
        <v>2.6020000000000001E-3</v>
      </c>
      <c r="K201" t="s">
        <v>64</v>
      </c>
      <c r="L201" s="14">
        <v>-5.1057999999999999E-2</v>
      </c>
    </row>
    <row r="202" spans="1:12">
      <c r="A202" t="s">
        <v>230</v>
      </c>
      <c r="B202" t="s">
        <v>231</v>
      </c>
      <c r="C202" s="14">
        <v>0.19370499999999999</v>
      </c>
      <c r="D202" t="s">
        <v>65</v>
      </c>
      <c r="G202" s="2">
        <v>10</v>
      </c>
      <c r="H202" s="22">
        <v>2.6180000000000001E-3</v>
      </c>
      <c r="K202" t="s">
        <v>65</v>
      </c>
      <c r="L202" s="14">
        <v>0.11716600000000001</v>
      </c>
    </row>
    <row r="203" spans="1:12">
      <c r="A203" t="s">
        <v>230</v>
      </c>
      <c r="B203" t="s">
        <v>231</v>
      </c>
      <c r="C203" s="14">
        <v>-2.2311999999999999E-2</v>
      </c>
      <c r="D203" t="s">
        <v>66</v>
      </c>
      <c r="G203" s="2">
        <v>11</v>
      </c>
      <c r="H203" s="22">
        <v>2.5339999999999998E-3</v>
      </c>
      <c r="K203" t="s">
        <v>66</v>
      </c>
      <c r="L203" s="14">
        <v>2.0740999999999999E-2</v>
      </c>
    </row>
    <row r="204" spans="1:12">
      <c r="A204" t="s">
        <v>230</v>
      </c>
      <c r="B204" t="s">
        <v>231</v>
      </c>
      <c r="C204" s="14">
        <v>-1.0373E-2</v>
      </c>
      <c r="D204" t="s">
        <v>67</v>
      </c>
      <c r="G204" s="2">
        <v>12</v>
      </c>
      <c r="H204" s="22">
        <v>2.5490000000000001E-3</v>
      </c>
      <c r="K204" t="s">
        <v>67</v>
      </c>
      <c r="L204" s="14">
        <v>2.7126000000000001E-2</v>
      </c>
    </row>
    <row r="205" spans="1:12">
      <c r="A205" t="s">
        <v>230</v>
      </c>
      <c r="B205" t="s">
        <v>231</v>
      </c>
      <c r="C205" s="14">
        <v>-0.23270399999999999</v>
      </c>
      <c r="D205" t="s">
        <v>68</v>
      </c>
      <c r="G205" s="2">
        <v>1</v>
      </c>
      <c r="H205" s="22">
        <v>2.5439999999999998E-3</v>
      </c>
      <c r="K205" t="s">
        <v>68</v>
      </c>
      <c r="L205" s="14">
        <v>-0.23138800000000001</v>
      </c>
    </row>
    <row r="206" spans="1:12">
      <c r="A206" t="s">
        <v>230</v>
      </c>
      <c r="B206" t="s">
        <v>231</v>
      </c>
      <c r="C206" s="14">
        <v>-1.0928999999999999E-2</v>
      </c>
      <c r="D206" t="s">
        <v>69</v>
      </c>
      <c r="G206" s="2">
        <v>2</v>
      </c>
      <c r="H206" s="22">
        <v>2.5040000000000001E-3</v>
      </c>
      <c r="K206" t="s">
        <v>69</v>
      </c>
      <c r="L206" s="14">
        <v>-1.8438E-2</v>
      </c>
    </row>
    <row r="207" spans="1:12">
      <c r="A207" t="s">
        <v>230</v>
      </c>
      <c r="B207" t="s">
        <v>231</v>
      </c>
      <c r="C207" s="14">
        <v>8.0110000000000001E-2</v>
      </c>
      <c r="D207" t="s">
        <v>70</v>
      </c>
      <c r="G207" s="2">
        <v>3</v>
      </c>
      <c r="H207" s="22">
        <v>2.3410000000000002E-3</v>
      </c>
      <c r="K207" t="s">
        <v>70</v>
      </c>
      <c r="L207" s="14">
        <v>0.121515</v>
      </c>
    </row>
    <row r="208" spans="1:12">
      <c r="A208" t="s">
        <v>230</v>
      </c>
      <c r="B208" t="s">
        <v>231</v>
      </c>
      <c r="C208" s="14">
        <v>0.12787699999999999</v>
      </c>
      <c r="D208" t="s">
        <v>71</v>
      </c>
      <c r="G208" s="2">
        <v>4</v>
      </c>
      <c r="H208" s="22">
        <v>2.3809999999999999E-3</v>
      </c>
      <c r="K208" t="s">
        <v>71</v>
      </c>
      <c r="L208" s="14">
        <v>-2.2276000000000001E-2</v>
      </c>
    </row>
    <row r="209" spans="1:12">
      <c r="A209" t="s">
        <v>230</v>
      </c>
      <c r="B209" t="s">
        <v>231</v>
      </c>
      <c r="C209" s="14">
        <v>-6.3492000000000007E-2</v>
      </c>
      <c r="D209" t="s">
        <v>72</v>
      </c>
      <c r="G209" s="2">
        <v>5</v>
      </c>
      <c r="H209" s="22">
        <v>2.4299999999999999E-3</v>
      </c>
      <c r="K209" t="s">
        <v>72</v>
      </c>
      <c r="L209" s="14">
        <v>-5.9880000000000003E-3</v>
      </c>
    </row>
    <row r="210" spans="1:12">
      <c r="A210" t="s">
        <v>230</v>
      </c>
      <c r="B210" t="s">
        <v>231</v>
      </c>
      <c r="C210" s="14">
        <v>-4.6004999999999997E-2</v>
      </c>
      <c r="D210" t="s">
        <v>73</v>
      </c>
      <c r="G210" s="2">
        <v>6</v>
      </c>
      <c r="H210" s="22">
        <v>2.4610000000000001E-3</v>
      </c>
      <c r="K210" t="s">
        <v>73</v>
      </c>
      <c r="L210" s="14">
        <v>9.8809999999999992E-3</v>
      </c>
    </row>
    <row r="211" spans="1:12">
      <c r="A211" t="s">
        <v>230</v>
      </c>
      <c r="B211" t="s">
        <v>231</v>
      </c>
      <c r="C211" s="14">
        <v>5.0759999999999998E-3</v>
      </c>
      <c r="D211" t="s">
        <v>74</v>
      </c>
      <c r="G211" s="2">
        <v>7</v>
      </c>
      <c r="H211" s="22">
        <v>2.4130000000000002E-3</v>
      </c>
      <c r="K211" t="s">
        <v>74</v>
      </c>
      <c r="L211" s="14">
        <v>2.7875E-2</v>
      </c>
    </row>
    <row r="212" spans="1:12">
      <c r="A212" t="s">
        <v>230</v>
      </c>
      <c r="B212" t="s">
        <v>231</v>
      </c>
      <c r="C212" s="14">
        <v>2.7778000000000001E-2</v>
      </c>
      <c r="D212" t="s">
        <v>75</v>
      </c>
      <c r="G212" s="2">
        <v>8</v>
      </c>
      <c r="H212" s="22">
        <v>2.3379999999999998E-3</v>
      </c>
      <c r="K212" t="s">
        <v>75</v>
      </c>
      <c r="L212" s="14">
        <v>3.7246000000000001E-2</v>
      </c>
    </row>
    <row r="213" spans="1:12">
      <c r="A213" t="s">
        <v>230</v>
      </c>
      <c r="B213" t="s">
        <v>231</v>
      </c>
      <c r="C213" s="14">
        <v>-1.7198999999999999E-2</v>
      </c>
      <c r="D213" t="s">
        <v>76</v>
      </c>
      <c r="G213" s="2">
        <v>9</v>
      </c>
      <c r="H213" s="22">
        <v>2.3270000000000001E-3</v>
      </c>
      <c r="K213" t="s">
        <v>76</v>
      </c>
      <c r="L213" s="14">
        <v>-2.581E-2</v>
      </c>
    </row>
    <row r="214" spans="1:12">
      <c r="A214" t="s">
        <v>230</v>
      </c>
      <c r="B214" t="s">
        <v>231</v>
      </c>
      <c r="C214" s="14">
        <v>0.06</v>
      </c>
      <c r="D214" t="s">
        <v>77</v>
      </c>
      <c r="G214" s="2">
        <v>10</v>
      </c>
      <c r="H214" s="22">
        <v>2.3389999999999999E-3</v>
      </c>
      <c r="K214" t="s">
        <v>77</v>
      </c>
      <c r="L214" s="14">
        <v>3.3316999999999999E-2</v>
      </c>
    </row>
    <row r="215" spans="1:12">
      <c r="A215" t="s">
        <v>230</v>
      </c>
      <c r="B215" t="s">
        <v>231</v>
      </c>
      <c r="C215" s="14">
        <v>4.7169999999999997E-2</v>
      </c>
      <c r="D215" t="s">
        <v>78</v>
      </c>
      <c r="G215" s="2">
        <v>11</v>
      </c>
      <c r="H215" s="22">
        <v>2.4329999999999998E-3</v>
      </c>
      <c r="K215" t="s">
        <v>78</v>
      </c>
      <c r="L215" s="14">
        <v>4.9889000000000003E-2</v>
      </c>
    </row>
    <row r="216" spans="1:12">
      <c r="A216" t="s">
        <v>230</v>
      </c>
      <c r="B216" t="s">
        <v>231</v>
      </c>
      <c r="C216" s="14">
        <v>-8.8636000000000006E-2</v>
      </c>
      <c r="D216" t="s">
        <v>79</v>
      </c>
      <c r="G216" s="2">
        <v>12</v>
      </c>
      <c r="H216" s="22">
        <v>2.643E-3</v>
      </c>
      <c r="K216" t="s">
        <v>79</v>
      </c>
      <c r="L216" s="14">
        <v>-4.4978999999999998E-2</v>
      </c>
    </row>
    <row r="217" spans="1:12">
      <c r="A217" t="s">
        <v>230</v>
      </c>
      <c r="B217" t="s">
        <v>231</v>
      </c>
      <c r="C217" s="14">
        <v>9.9749999999999995E-3</v>
      </c>
      <c r="D217" t="s">
        <v>80</v>
      </c>
      <c r="G217" s="2">
        <v>1</v>
      </c>
      <c r="H217" s="22">
        <v>3.0469999999999998E-3</v>
      </c>
      <c r="K217" t="s">
        <v>80</v>
      </c>
      <c r="L217" s="14">
        <v>1.8577E-2</v>
      </c>
    </row>
    <row r="218" spans="1:12">
      <c r="A218" t="s">
        <v>230</v>
      </c>
      <c r="B218" t="s">
        <v>231</v>
      </c>
      <c r="C218" s="14">
        <v>1.7284000000000001E-2</v>
      </c>
      <c r="D218" t="s">
        <v>81</v>
      </c>
      <c r="G218" s="2">
        <v>2</v>
      </c>
      <c r="H218" s="22">
        <v>3.4659999999999999E-3</v>
      </c>
      <c r="K218" t="s">
        <v>81</v>
      </c>
      <c r="L218" s="14">
        <v>2.7021E-2</v>
      </c>
    </row>
    <row r="219" spans="1:12">
      <c r="A219" t="s">
        <v>230</v>
      </c>
      <c r="B219" t="s">
        <v>231</v>
      </c>
      <c r="C219" s="14">
        <v>-3.8835000000000001E-2</v>
      </c>
      <c r="D219" t="s">
        <v>82</v>
      </c>
      <c r="G219" s="2">
        <v>3</v>
      </c>
      <c r="H219" s="22">
        <v>3.6229999999999999E-3</v>
      </c>
      <c r="K219" t="s">
        <v>82</v>
      </c>
      <c r="L219" s="14">
        <v>-5.5599999999999998E-3</v>
      </c>
    </row>
    <row r="220" spans="1:12">
      <c r="A220" t="s">
        <v>230</v>
      </c>
      <c r="B220" t="s">
        <v>231</v>
      </c>
      <c r="C220" s="14">
        <v>-8.0808000000000005E-2</v>
      </c>
      <c r="D220" t="s">
        <v>83</v>
      </c>
      <c r="G220" s="2">
        <v>4</v>
      </c>
      <c r="H220" s="22">
        <v>3.5790000000000001E-3</v>
      </c>
      <c r="K220" t="s">
        <v>83</v>
      </c>
      <c r="L220" s="14">
        <v>-2.0219999999999998E-2</v>
      </c>
    </row>
    <row r="221" spans="1:12">
      <c r="A221" t="s">
        <v>230</v>
      </c>
      <c r="B221" t="s">
        <v>231</v>
      </c>
      <c r="C221" s="14">
        <v>-3.022E-2</v>
      </c>
      <c r="D221" t="s">
        <v>84</v>
      </c>
      <c r="G221" s="2">
        <v>5</v>
      </c>
      <c r="H221" s="22">
        <v>3.699E-3</v>
      </c>
      <c r="K221" t="s">
        <v>84</v>
      </c>
      <c r="L221" s="14">
        <v>-1.0534E-2</v>
      </c>
    </row>
    <row r="222" spans="1:12">
      <c r="A222" t="s">
        <v>230</v>
      </c>
      <c r="B222" t="s">
        <v>231</v>
      </c>
      <c r="C222" s="14">
        <v>1.1331000000000001E-2</v>
      </c>
      <c r="D222" t="s">
        <v>85</v>
      </c>
      <c r="G222" s="2">
        <v>6</v>
      </c>
      <c r="H222" s="22">
        <v>3.895E-3</v>
      </c>
      <c r="K222" t="s">
        <v>85</v>
      </c>
      <c r="L222" s="14">
        <v>3.0491999999999998E-2</v>
      </c>
    </row>
    <row r="223" spans="1:12">
      <c r="A223" t="s">
        <v>230</v>
      </c>
      <c r="B223" t="s">
        <v>231</v>
      </c>
      <c r="C223" s="14">
        <v>6.4706E-2</v>
      </c>
      <c r="D223" t="s">
        <v>86</v>
      </c>
      <c r="G223" s="2">
        <v>7</v>
      </c>
      <c r="H223" s="22">
        <v>3.5959999999999998E-3</v>
      </c>
      <c r="K223" t="s">
        <v>86</v>
      </c>
      <c r="L223" s="14">
        <v>3.7996000000000002E-2</v>
      </c>
    </row>
    <row r="224" spans="1:12">
      <c r="A224" t="s">
        <v>230</v>
      </c>
      <c r="B224" t="s">
        <v>231</v>
      </c>
      <c r="C224" s="14">
        <v>-2.9024000000000001E-2</v>
      </c>
      <c r="D224" t="s">
        <v>87</v>
      </c>
      <c r="G224" s="2">
        <v>8</v>
      </c>
      <c r="H224" s="22">
        <v>3.6020000000000002E-3</v>
      </c>
      <c r="K224" t="s">
        <v>87</v>
      </c>
      <c r="L224" s="14">
        <v>2.8201E-2</v>
      </c>
    </row>
    <row r="225" spans="1:12">
      <c r="A225" t="s">
        <v>230</v>
      </c>
      <c r="B225" t="s">
        <v>231</v>
      </c>
      <c r="C225" s="14">
        <v>-2.1739000000000001E-2</v>
      </c>
      <c r="D225" t="s">
        <v>88</v>
      </c>
      <c r="G225" s="2">
        <v>9</v>
      </c>
      <c r="H225" s="22">
        <v>3.65E-3</v>
      </c>
      <c r="K225" t="s">
        <v>88</v>
      </c>
      <c r="L225" s="14">
        <v>-2.5709999999999999E-3</v>
      </c>
    </row>
    <row r="226" spans="1:12">
      <c r="A226" t="s">
        <v>230</v>
      </c>
      <c r="B226" t="s">
        <v>231</v>
      </c>
      <c r="C226" s="14">
        <v>-2.5000000000000001E-2</v>
      </c>
      <c r="D226" t="s">
        <v>89</v>
      </c>
      <c r="G226" s="2">
        <v>10</v>
      </c>
      <c r="H226" s="22">
        <v>3.6410000000000001E-3</v>
      </c>
      <c r="K226" t="s">
        <v>89</v>
      </c>
      <c r="L226" s="14">
        <v>1.4649000000000001E-2</v>
      </c>
    </row>
    <row r="227" spans="1:12">
      <c r="A227" t="s">
        <v>230</v>
      </c>
      <c r="B227" t="s">
        <v>231</v>
      </c>
      <c r="C227" s="14">
        <v>-4.2735000000000002E-2</v>
      </c>
      <c r="D227" t="s">
        <v>90</v>
      </c>
      <c r="G227" s="2">
        <v>11</v>
      </c>
      <c r="H227" s="22">
        <v>3.7980000000000002E-3</v>
      </c>
      <c r="K227" t="s">
        <v>90</v>
      </c>
      <c r="L227" s="14">
        <v>-2.1971000000000001E-2</v>
      </c>
    </row>
    <row r="228" spans="1:12">
      <c r="A228" t="s">
        <v>230</v>
      </c>
      <c r="B228" t="s">
        <v>231</v>
      </c>
      <c r="C228" s="14">
        <v>-0.35714299999999999</v>
      </c>
      <c r="D228" t="s">
        <v>95</v>
      </c>
      <c r="G228" s="2">
        <v>4</v>
      </c>
      <c r="H228" s="22">
        <v>3.4640000000000001E-3</v>
      </c>
      <c r="K228" t="s">
        <v>95</v>
      </c>
      <c r="L228" s="14">
        <v>-2.7505000000000002E-2</v>
      </c>
    </row>
    <row r="229" spans="1:12">
      <c r="A229" t="s">
        <v>230</v>
      </c>
      <c r="B229" t="s">
        <v>231</v>
      </c>
      <c r="C229" s="14">
        <v>-3.2406999999999998E-2</v>
      </c>
      <c r="D229" t="s">
        <v>96</v>
      </c>
      <c r="G229" s="2">
        <v>5</v>
      </c>
      <c r="H229" s="22">
        <v>3.4250000000000001E-3</v>
      </c>
      <c r="K229" t="s">
        <v>96</v>
      </c>
      <c r="L229" s="14">
        <v>5.8339999999999998E-3</v>
      </c>
    </row>
    <row r="230" spans="1:12">
      <c r="A230" t="s">
        <v>230</v>
      </c>
      <c r="B230" t="s">
        <v>231</v>
      </c>
      <c r="C230" s="14">
        <v>-0.14832500000000001</v>
      </c>
      <c r="D230" t="s">
        <v>97</v>
      </c>
      <c r="G230" s="2">
        <v>6</v>
      </c>
      <c r="H230" s="22">
        <v>3.5969999999999999E-3</v>
      </c>
      <c r="K230" t="s">
        <v>97</v>
      </c>
      <c r="L230" s="14">
        <v>-7.4311000000000002E-2</v>
      </c>
    </row>
    <row r="231" spans="1:12">
      <c r="A231" t="s">
        <v>230</v>
      </c>
      <c r="B231" t="s">
        <v>231</v>
      </c>
      <c r="C231" s="14">
        <v>-6.1797999999999999E-2</v>
      </c>
      <c r="D231" t="s">
        <v>98</v>
      </c>
      <c r="G231" s="2">
        <v>7</v>
      </c>
      <c r="H231" s="22">
        <v>3.0019999999999999E-3</v>
      </c>
      <c r="K231" t="s">
        <v>98</v>
      </c>
      <c r="L231" s="14">
        <v>2.0441999999999998E-2</v>
      </c>
    </row>
    <row r="232" spans="1:12">
      <c r="A232" t="s">
        <v>230</v>
      </c>
      <c r="B232" t="s">
        <v>231</v>
      </c>
      <c r="C232" s="14">
        <v>-0.197605</v>
      </c>
      <c r="D232" t="s">
        <v>103</v>
      </c>
      <c r="G232" s="2">
        <v>12</v>
      </c>
      <c r="H232" s="22">
        <v>2.6640000000000001E-3</v>
      </c>
      <c r="K232" t="s">
        <v>103</v>
      </c>
      <c r="L232" s="14">
        <v>-3.6341999999999999E-2</v>
      </c>
    </row>
    <row r="233" spans="1:12">
      <c r="A233" t="s">
        <v>230</v>
      </c>
      <c r="B233" t="s">
        <v>231</v>
      </c>
      <c r="C233" s="14">
        <v>0.17164199999999999</v>
      </c>
      <c r="D233" t="s">
        <v>104</v>
      </c>
      <c r="G233" s="2">
        <v>1</v>
      </c>
      <c r="H233" s="22">
        <v>2.5110000000000002E-3</v>
      </c>
      <c r="K233" t="s">
        <v>104</v>
      </c>
      <c r="L233" s="14">
        <v>3.6971999999999998E-2</v>
      </c>
    </row>
    <row r="234" spans="1:12">
      <c r="A234" t="s">
        <v>230</v>
      </c>
      <c r="B234" t="s">
        <v>231</v>
      </c>
      <c r="C234" s="14">
        <v>0.32484099999999999</v>
      </c>
      <c r="D234" t="s">
        <v>105</v>
      </c>
      <c r="G234" s="2">
        <v>2</v>
      </c>
      <c r="H234" s="22">
        <v>2.3570000000000002E-3</v>
      </c>
      <c r="K234" t="s">
        <v>105</v>
      </c>
      <c r="L234" s="14">
        <v>0.138151</v>
      </c>
    </row>
    <row r="235" spans="1:12">
      <c r="A235" t="s">
        <v>230</v>
      </c>
      <c r="B235" t="s">
        <v>231</v>
      </c>
      <c r="C235" s="14">
        <v>4.8077000000000002E-2</v>
      </c>
      <c r="D235" t="s">
        <v>106</v>
      </c>
      <c r="G235" s="2">
        <v>3</v>
      </c>
      <c r="H235" s="22">
        <v>2.3249999999999998E-3</v>
      </c>
      <c r="K235" t="s">
        <v>106</v>
      </c>
      <c r="L235" s="14">
        <v>5.1050999999999999E-2</v>
      </c>
    </row>
    <row r="236" spans="1:12">
      <c r="A236" t="s">
        <v>230</v>
      </c>
      <c r="B236" t="s">
        <v>231</v>
      </c>
      <c r="C236" s="14">
        <v>-5.0458999999999997E-2</v>
      </c>
      <c r="D236" t="s">
        <v>107</v>
      </c>
      <c r="G236" s="2">
        <v>4</v>
      </c>
      <c r="H236" s="22">
        <v>2.3389999999999999E-3</v>
      </c>
      <c r="K236" t="s">
        <v>107</v>
      </c>
      <c r="L236" s="14">
        <v>-3.6610000000000002E-3</v>
      </c>
    </row>
    <row r="237" spans="1:12">
      <c r="A237" t="s">
        <v>230</v>
      </c>
      <c r="B237" t="s">
        <v>231</v>
      </c>
      <c r="C237" s="14">
        <v>-0.115942</v>
      </c>
      <c r="D237" t="s">
        <v>108</v>
      </c>
      <c r="G237" s="2">
        <v>5</v>
      </c>
      <c r="H237" s="22">
        <v>2.4229999999999998E-3</v>
      </c>
      <c r="K237" t="s">
        <v>108</v>
      </c>
      <c r="L237" s="14">
        <v>-5.5976999999999999E-2</v>
      </c>
    </row>
    <row r="238" spans="1:12">
      <c r="A238" t="s">
        <v>230</v>
      </c>
      <c r="B238" t="s">
        <v>231</v>
      </c>
      <c r="C238" s="14">
        <v>-8.1966999999999998E-2</v>
      </c>
      <c r="D238" t="s">
        <v>109</v>
      </c>
      <c r="G238" s="2">
        <v>6</v>
      </c>
      <c r="H238" s="22">
        <v>2.4039999999999999E-3</v>
      </c>
      <c r="K238" t="s">
        <v>109</v>
      </c>
      <c r="L238" s="14">
        <v>3.6935000000000003E-2</v>
      </c>
    </row>
    <row r="239" spans="1:12">
      <c r="A239" t="s">
        <v>230</v>
      </c>
      <c r="B239" t="s">
        <v>231</v>
      </c>
      <c r="C239" s="14">
        <v>-5.3571000000000001E-2</v>
      </c>
      <c r="D239" t="s">
        <v>110</v>
      </c>
      <c r="G239" s="2">
        <v>7</v>
      </c>
      <c r="H239" s="22">
        <v>2.1849999999999999E-3</v>
      </c>
      <c r="K239" t="s">
        <v>110</v>
      </c>
      <c r="L239" s="14">
        <v>-5.921E-3</v>
      </c>
    </row>
    <row r="240" spans="1:12">
      <c r="A240" t="s">
        <v>230</v>
      </c>
      <c r="B240" t="s">
        <v>231</v>
      </c>
      <c r="C240" s="14">
        <v>-1.8867999999999999E-2</v>
      </c>
      <c r="D240" t="s">
        <v>111</v>
      </c>
      <c r="G240" s="2">
        <v>8</v>
      </c>
      <c r="H240" s="22">
        <v>2.2179999999999999E-3</v>
      </c>
      <c r="K240" t="s">
        <v>111</v>
      </c>
      <c r="L240" s="14">
        <v>-1.4226000000000001E-2</v>
      </c>
    </row>
    <row r="241" spans="1:12">
      <c r="A241" t="s">
        <v>230</v>
      </c>
      <c r="B241" t="s">
        <v>231</v>
      </c>
      <c r="C241" s="14">
        <v>-6.4102999999999993E-2</v>
      </c>
      <c r="D241" t="s">
        <v>112</v>
      </c>
      <c r="G241" s="2">
        <v>9</v>
      </c>
      <c r="H241" s="22">
        <v>2.261E-3</v>
      </c>
      <c r="K241" t="s">
        <v>112</v>
      </c>
      <c r="L241" s="14">
        <v>7.3689999999999997E-3</v>
      </c>
    </row>
    <row r="242" spans="1:12">
      <c r="A242" t="s">
        <v>230</v>
      </c>
      <c r="B242" t="s">
        <v>231</v>
      </c>
      <c r="C242" s="14">
        <v>-1.3698999999999999E-2</v>
      </c>
      <c r="D242" t="s">
        <v>113</v>
      </c>
      <c r="G242" s="2">
        <v>10</v>
      </c>
      <c r="H242" s="22">
        <v>2.3040000000000001E-3</v>
      </c>
      <c r="K242" t="s">
        <v>113</v>
      </c>
      <c r="L242" s="14">
        <v>8.3979999999999992E-3</v>
      </c>
    </row>
    <row r="243" spans="1:12">
      <c r="A243" t="s">
        <v>230</v>
      </c>
      <c r="B243" t="s">
        <v>231</v>
      </c>
      <c r="C243" s="14">
        <v>-3.4722000000000003E-2</v>
      </c>
      <c r="D243" t="s">
        <v>114</v>
      </c>
      <c r="G243" s="2">
        <v>11</v>
      </c>
      <c r="H243" s="22">
        <v>2.49E-3</v>
      </c>
      <c r="K243" t="s">
        <v>114</v>
      </c>
      <c r="L243" s="14">
        <v>-1.9654000000000001E-2</v>
      </c>
    </row>
    <row r="244" spans="1:12">
      <c r="A244" t="s">
        <v>230</v>
      </c>
      <c r="B244" t="s">
        <v>231</v>
      </c>
      <c r="C244" s="14">
        <v>2.8777E-2</v>
      </c>
      <c r="D244" t="s">
        <v>115</v>
      </c>
      <c r="G244" s="2">
        <v>12</v>
      </c>
      <c r="H244" s="22">
        <v>2.5240000000000002E-3</v>
      </c>
      <c r="K244" t="s">
        <v>115</v>
      </c>
      <c r="L244" s="14">
        <v>6.2465E-2</v>
      </c>
    </row>
    <row r="245" spans="1:12">
      <c r="A245" t="s">
        <v>230</v>
      </c>
      <c r="B245" t="s">
        <v>231</v>
      </c>
      <c r="C245" s="14">
        <v>-6.9930000000000001E-3</v>
      </c>
      <c r="D245" t="s">
        <v>116</v>
      </c>
      <c r="G245" s="2">
        <v>1</v>
      </c>
      <c r="H245" s="22">
        <v>2.4030000000000002E-3</v>
      </c>
      <c r="K245" t="s">
        <v>116</v>
      </c>
      <c r="L245" s="14">
        <v>-2.4150999999999999E-2</v>
      </c>
    </row>
    <row r="246" spans="1:12">
      <c r="A246" t="s">
        <v>230</v>
      </c>
      <c r="B246" t="s">
        <v>231</v>
      </c>
      <c r="C246" s="14">
        <v>4.2254E-2</v>
      </c>
      <c r="D246" t="s">
        <v>117</v>
      </c>
      <c r="G246" s="2">
        <v>2</v>
      </c>
      <c r="H246" s="22">
        <v>2.1779999999999998E-3</v>
      </c>
      <c r="K246" t="s">
        <v>117</v>
      </c>
      <c r="L246" s="14">
        <v>-3.2046999999999999E-2</v>
      </c>
    </row>
    <row r="247" spans="1:12">
      <c r="A247" t="s">
        <v>230</v>
      </c>
      <c r="B247" t="s">
        <v>231</v>
      </c>
      <c r="C247" s="14">
        <v>-0.12162199999999999</v>
      </c>
      <c r="D247" t="s">
        <v>118</v>
      </c>
      <c r="G247" s="2">
        <v>3</v>
      </c>
      <c r="H247" s="22">
        <v>1.7960000000000001E-3</v>
      </c>
      <c r="K247" t="s">
        <v>118</v>
      </c>
      <c r="L247" s="14">
        <v>-4.4194999999999998E-2</v>
      </c>
    </row>
    <row r="248" spans="1:12">
      <c r="A248" t="s">
        <v>230</v>
      </c>
      <c r="B248" t="s">
        <v>231</v>
      </c>
      <c r="C248" s="14">
        <v>-3.0769000000000001E-2</v>
      </c>
      <c r="D248" t="s">
        <v>119</v>
      </c>
      <c r="G248" s="2">
        <v>4</v>
      </c>
      <c r="H248" s="22">
        <v>1.279E-3</v>
      </c>
      <c r="K248" t="s">
        <v>119</v>
      </c>
      <c r="L248" s="14">
        <v>4.0058999999999997E-2</v>
      </c>
    </row>
    <row r="249" spans="1:12">
      <c r="A249" t="s">
        <v>230</v>
      </c>
      <c r="B249" t="s">
        <v>231</v>
      </c>
      <c r="C249" s="14">
        <v>-3.9683000000000003E-2</v>
      </c>
      <c r="D249" t="s">
        <v>120</v>
      </c>
      <c r="G249" s="2">
        <v>5</v>
      </c>
      <c r="H249" s="22">
        <v>1.1720000000000001E-3</v>
      </c>
      <c r="K249" t="s">
        <v>120</v>
      </c>
      <c r="L249" s="14">
        <v>-1.95E-4</v>
      </c>
    </row>
    <row r="250" spans="1:12">
      <c r="A250" t="s">
        <v>230</v>
      </c>
      <c r="B250" t="s">
        <v>231</v>
      </c>
      <c r="C250" s="14">
        <v>4.1321999999999998E-2</v>
      </c>
      <c r="D250" t="s">
        <v>121</v>
      </c>
      <c r="G250" s="2">
        <v>6</v>
      </c>
      <c r="H250" s="22">
        <v>1.5889999999999999E-3</v>
      </c>
      <c r="K250" t="s">
        <v>121</v>
      </c>
      <c r="L250" s="14">
        <v>5.6672E-2</v>
      </c>
    </row>
    <row r="251" spans="1:12">
      <c r="A251" t="s">
        <v>230</v>
      </c>
      <c r="B251" t="s">
        <v>231</v>
      </c>
      <c r="C251" s="14">
        <v>7.9365000000000005E-2</v>
      </c>
      <c r="D251" t="s">
        <v>122</v>
      </c>
      <c r="G251" s="2">
        <v>7</v>
      </c>
      <c r="H251" s="22">
        <v>1.9319999999999999E-3</v>
      </c>
      <c r="K251" t="s">
        <v>122</v>
      </c>
      <c r="L251" s="14">
        <v>0.121227</v>
      </c>
    </row>
    <row r="252" spans="1:12">
      <c r="A252" t="s">
        <v>230</v>
      </c>
      <c r="B252" t="s">
        <v>231</v>
      </c>
      <c r="C252" s="14">
        <v>0.102941</v>
      </c>
      <c r="D252" t="s">
        <v>123</v>
      </c>
      <c r="G252" s="2">
        <v>8</v>
      </c>
      <c r="H252" s="22">
        <v>2.1710000000000002E-3</v>
      </c>
      <c r="K252" t="s">
        <v>123</v>
      </c>
      <c r="L252" s="14">
        <v>2.8707E-2</v>
      </c>
    </row>
    <row r="253" spans="1:12">
      <c r="A253" t="s">
        <v>230</v>
      </c>
      <c r="B253" t="s">
        <v>231</v>
      </c>
      <c r="C253" s="14">
        <v>-0.126667</v>
      </c>
      <c r="D253" t="s">
        <v>124</v>
      </c>
      <c r="G253" s="2">
        <v>9</v>
      </c>
      <c r="H253" s="22">
        <v>2.2309999999999999E-3</v>
      </c>
      <c r="K253" t="s">
        <v>124</v>
      </c>
      <c r="L253" s="14">
        <v>-5.2658000000000003E-2</v>
      </c>
    </row>
    <row r="254" spans="1:12">
      <c r="A254" t="s">
        <v>230</v>
      </c>
      <c r="B254" t="s">
        <v>231</v>
      </c>
      <c r="C254" s="14">
        <v>7.6340000000000002E-3</v>
      </c>
      <c r="D254" t="s">
        <v>125</v>
      </c>
      <c r="G254" s="2">
        <v>10</v>
      </c>
      <c r="H254" s="22">
        <v>2.3319999999999999E-3</v>
      </c>
      <c r="K254" t="s">
        <v>125</v>
      </c>
      <c r="L254" s="14">
        <v>3.0669999999999998E-3</v>
      </c>
    </row>
    <row r="255" spans="1:12">
      <c r="A255" t="s">
        <v>230</v>
      </c>
      <c r="B255" t="s">
        <v>231</v>
      </c>
      <c r="C255" s="14">
        <v>5.3030000000000001E-2</v>
      </c>
      <c r="D255" t="s">
        <v>126</v>
      </c>
      <c r="G255" s="2">
        <v>11</v>
      </c>
      <c r="H255" s="22">
        <v>2.5240000000000002E-3</v>
      </c>
      <c r="K255" t="s">
        <v>126</v>
      </c>
      <c r="L255" s="14">
        <v>5.4059000000000003E-2</v>
      </c>
    </row>
    <row r="256" spans="1:12">
      <c r="A256" t="s">
        <v>230</v>
      </c>
      <c r="B256" t="s">
        <v>231</v>
      </c>
      <c r="C256" s="14">
        <v>-3.5971000000000003E-2</v>
      </c>
      <c r="D256" t="s">
        <v>127</v>
      </c>
      <c r="G256" s="2">
        <v>12</v>
      </c>
      <c r="H256" s="22">
        <v>2.4390000000000002E-3</v>
      </c>
      <c r="K256" t="s">
        <v>127</v>
      </c>
      <c r="L256" s="14">
        <v>2.2398999999999999E-2</v>
      </c>
    </row>
    <row r="257" spans="1:12">
      <c r="A257" t="s">
        <v>230</v>
      </c>
      <c r="B257" t="s">
        <v>231</v>
      </c>
      <c r="C257" s="14">
        <v>-7.463E-3</v>
      </c>
      <c r="D257" t="s">
        <v>128</v>
      </c>
      <c r="G257" s="2">
        <v>1</v>
      </c>
      <c r="H257" s="22">
        <v>2.2049999999999999E-3</v>
      </c>
      <c r="K257" t="s">
        <v>128</v>
      </c>
      <c r="L257" s="14">
        <v>-9.1200000000000005E-4</v>
      </c>
    </row>
    <row r="258" spans="1:12">
      <c r="A258" t="s">
        <v>230</v>
      </c>
      <c r="B258" t="s">
        <v>231</v>
      </c>
      <c r="C258" s="14">
        <v>2.2556E-2</v>
      </c>
      <c r="D258" t="s">
        <v>129</v>
      </c>
      <c r="G258" s="2">
        <v>2</v>
      </c>
      <c r="H258" s="22">
        <v>2.3419999999999999E-3</v>
      </c>
      <c r="K258" t="s">
        <v>129</v>
      </c>
      <c r="L258" s="14">
        <v>9.7879999999999998E-3</v>
      </c>
    </row>
    <row r="259" spans="1:12">
      <c r="A259" t="s">
        <v>230</v>
      </c>
      <c r="B259" t="s">
        <v>231</v>
      </c>
      <c r="C259" s="14">
        <v>5.1471000000000003E-2</v>
      </c>
      <c r="D259" t="s">
        <v>130</v>
      </c>
      <c r="G259" s="2">
        <v>3</v>
      </c>
      <c r="H259" s="22">
        <v>2.261E-3</v>
      </c>
      <c r="K259" t="s">
        <v>130</v>
      </c>
      <c r="L259" s="14">
        <v>-1.7572000000000001E-2</v>
      </c>
    </row>
    <row r="260" spans="1:12">
      <c r="A260" t="s">
        <v>230</v>
      </c>
      <c r="B260" t="s">
        <v>231</v>
      </c>
      <c r="C260" s="14">
        <v>0.18881100000000001</v>
      </c>
      <c r="D260" t="s">
        <v>131</v>
      </c>
      <c r="G260" s="2">
        <v>4</v>
      </c>
      <c r="H260" s="22">
        <v>2.173E-3</v>
      </c>
      <c r="K260" t="s">
        <v>131</v>
      </c>
      <c r="L260" s="14">
        <v>-5.7000000000000003E-5</v>
      </c>
    </row>
    <row r="261" spans="1:12">
      <c r="A261" t="s">
        <v>230</v>
      </c>
      <c r="B261" t="s">
        <v>231</v>
      </c>
      <c r="C261" s="14">
        <v>-5.8824000000000001E-2</v>
      </c>
      <c r="D261" t="s">
        <v>132</v>
      </c>
      <c r="G261" s="2">
        <v>5</v>
      </c>
      <c r="H261" s="22">
        <v>2.1020000000000001E-3</v>
      </c>
      <c r="K261" t="s">
        <v>132</v>
      </c>
      <c r="L261" s="14">
        <v>5.0430999999999997E-2</v>
      </c>
    </row>
    <row r="262" spans="1:12">
      <c r="A262" t="s">
        <v>230</v>
      </c>
      <c r="B262" t="s">
        <v>231</v>
      </c>
      <c r="C262" s="14">
        <v>-0.1</v>
      </c>
      <c r="D262" t="s">
        <v>133</v>
      </c>
      <c r="G262" s="2">
        <v>6</v>
      </c>
      <c r="H262" s="22">
        <v>2.0400000000000001E-3</v>
      </c>
      <c r="K262" t="s">
        <v>133</v>
      </c>
      <c r="L262" s="14">
        <v>-2.575E-3</v>
      </c>
    </row>
    <row r="263" spans="1:12">
      <c r="A263" t="s">
        <v>230</v>
      </c>
      <c r="B263" t="s">
        <v>231</v>
      </c>
      <c r="C263" s="14">
        <v>0.13888900000000001</v>
      </c>
      <c r="D263" t="s">
        <v>134</v>
      </c>
      <c r="G263" s="2">
        <v>7</v>
      </c>
      <c r="H263" s="22">
        <v>2.0149999999999999E-3</v>
      </c>
      <c r="K263" t="s">
        <v>134</v>
      </c>
      <c r="L263" s="14">
        <v>-5.0477000000000001E-2</v>
      </c>
    </row>
    <row r="264" spans="1:12">
      <c r="A264" t="s">
        <v>230</v>
      </c>
      <c r="B264" t="s">
        <v>231</v>
      </c>
      <c r="C264" s="14">
        <v>0.15853700000000001</v>
      </c>
      <c r="D264" t="s">
        <v>135</v>
      </c>
      <c r="G264" s="2">
        <v>8</v>
      </c>
      <c r="H264" s="22">
        <v>1.9689999999999998E-3</v>
      </c>
      <c r="K264" t="s">
        <v>135</v>
      </c>
      <c r="L264" s="14">
        <v>5.0751999999999999E-2</v>
      </c>
    </row>
    <row r="265" spans="1:12">
      <c r="A265" t="s">
        <v>230</v>
      </c>
      <c r="B265" t="s">
        <v>231</v>
      </c>
      <c r="C265" s="14">
        <v>4.7368E-2</v>
      </c>
      <c r="D265" t="s">
        <v>136</v>
      </c>
      <c r="G265" s="2">
        <v>9</v>
      </c>
      <c r="H265" s="22">
        <v>1.98E-3</v>
      </c>
      <c r="K265" t="s">
        <v>136</v>
      </c>
      <c r="L265" s="14">
        <v>1.1372999999999999E-2</v>
      </c>
    </row>
    <row r="266" spans="1:12">
      <c r="A266" t="s">
        <v>230</v>
      </c>
      <c r="B266" t="s">
        <v>231</v>
      </c>
      <c r="C266" s="14">
        <v>-0.110553</v>
      </c>
      <c r="D266" t="s">
        <v>137</v>
      </c>
      <c r="G266" s="2">
        <v>10</v>
      </c>
      <c r="H266" s="22">
        <v>2.0270000000000002E-3</v>
      </c>
      <c r="K266" t="s">
        <v>137</v>
      </c>
      <c r="L266" s="14">
        <v>-7.7070000000000003E-3</v>
      </c>
    </row>
    <row r="267" spans="1:12">
      <c r="A267" t="s">
        <v>230</v>
      </c>
      <c r="B267" t="s">
        <v>231</v>
      </c>
      <c r="C267" s="14">
        <v>2.8249E-2</v>
      </c>
      <c r="D267" t="s">
        <v>138</v>
      </c>
      <c r="G267" s="2">
        <v>11</v>
      </c>
      <c r="H267" s="22">
        <v>2.055E-3</v>
      </c>
      <c r="K267" t="s">
        <v>138</v>
      </c>
      <c r="L267" s="14">
        <v>-4.8999999999999998E-4</v>
      </c>
    </row>
    <row r="268" spans="1:12">
      <c r="A268" t="s">
        <v>230</v>
      </c>
      <c r="B268" t="s">
        <v>231</v>
      </c>
      <c r="C268" s="14">
        <v>0</v>
      </c>
      <c r="D268" t="s">
        <v>139</v>
      </c>
      <c r="G268" s="2">
        <v>12</v>
      </c>
      <c r="H268" s="22">
        <v>2.0790000000000001E-3</v>
      </c>
      <c r="K268" t="s">
        <v>139</v>
      </c>
      <c r="L268" s="14">
        <v>2.5523000000000001E-2</v>
      </c>
    </row>
    <row r="269" spans="1:12">
      <c r="A269" t="s">
        <v>230</v>
      </c>
      <c r="B269" t="s">
        <v>231</v>
      </c>
      <c r="C269" s="14">
        <v>-8.2418000000000005E-2</v>
      </c>
      <c r="D269" t="s">
        <v>140</v>
      </c>
      <c r="G269" s="2">
        <v>1</v>
      </c>
      <c r="H269" s="22">
        <v>2.0699999999999998E-3</v>
      </c>
      <c r="K269" t="s">
        <v>140</v>
      </c>
      <c r="L269" s="14">
        <v>-7.2176000000000004E-2</v>
      </c>
    </row>
    <row r="270" spans="1:12">
      <c r="A270" t="s">
        <v>230</v>
      </c>
      <c r="B270" t="s">
        <v>231</v>
      </c>
      <c r="C270" s="14">
        <v>7.7843999999999997E-2</v>
      </c>
      <c r="D270" t="s">
        <v>141</v>
      </c>
      <c r="G270" s="2">
        <v>2</v>
      </c>
      <c r="H270" s="22">
        <v>2.0149999999999999E-3</v>
      </c>
      <c r="K270" t="s">
        <v>141</v>
      </c>
      <c r="L270" s="14">
        <v>3.0723E-2</v>
      </c>
    </row>
    <row r="271" spans="1:12">
      <c r="A271" t="s">
        <v>230</v>
      </c>
      <c r="B271" t="s">
        <v>231</v>
      </c>
      <c r="C271" s="14">
        <v>-7.7778E-2</v>
      </c>
      <c r="D271" t="s">
        <v>142</v>
      </c>
      <c r="G271" s="2">
        <v>3</v>
      </c>
      <c r="H271" s="22">
        <v>1.9710000000000001E-3</v>
      </c>
      <c r="K271" t="s">
        <v>142</v>
      </c>
      <c r="L271" s="14">
        <v>-5.6495999999999998E-2</v>
      </c>
    </row>
    <row r="272" spans="1:12">
      <c r="A272" t="s">
        <v>230</v>
      </c>
      <c r="B272" t="s">
        <v>231</v>
      </c>
      <c r="C272" s="14">
        <v>-6.6265000000000004E-2</v>
      </c>
      <c r="D272" t="s">
        <v>143</v>
      </c>
      <c r="G272" s="2">
        <v>4</v>
      </c>
      <c r="H272" s="22">
        <v>1.9350000000000001E-3</v>
      </c>
      <c r="K272" t="s">
        <v>143</v>
      </c>
      <c r="L272" s="14">
        <v>-5.7322999999999999E-2</v>
      </c>
    </row>
    <row r="273" spans="1:12">
      <c r="A273" t="s">
        <v>230</v>
      </c>
      <c r="B273" t="s">
        <v>231</v>
      </c>
      <c r="C273" s="14">
        <v>5.8064999999999999E-2</v>
      </c>
      <c r="D273" t="s">
        <v>144</v>
      </c>
      <c r="G273" s="2">
        <v>5</v>
      </c>
      <c r="H273" s="22">
        <v>1.758E-3</v>
      </c>
      <c r="K273" t="s">
        <v>144</v>
      </c>
      <c r="L273" s="14">
        <v>4.2952999999999998E-2</v>
      </c>
    </row>
    <row r="274" spans="1:12">
      <c r="A274" t="s">
        <v>230</v>
      </c>
      <c r="B274" t="s">
        <v>231</v>
      </c>
      <c r="C274" s="14">
        <v>-3.0488000000000001E-2</v>
      </c>
      <c r="D274" t="s">
        <v>145</v>
      </c>
      <c r="G274" s="2">
        <v>6</v>
      </c>
      <c r="H274" s="22">
        <v>1.6670000000000001E-3</v>
      </c>
      <c r="K274" t="s">
        <v>145</v>
      </c>
      <c r="L274" s="14">
        <v>7.1398000000000003E-2</v>
      </c>
    </row>
    <row r="275" spans="1:12">
      <c r="A275" t="s">
        <v>230</v>
      </c>
      <c r="B275" t="s">
        <v>231</v>
      </c>
      <c r="C275" s="14">
        <v>0.100629</v>
      </c>
      <c r="D275" t="s">
        <v>146</v>
      </c>
      <c r="G275" s="2">
        <v>7</v>
      </c>
      <c r="H275" s="22">
        <v>1.6199999999999999E-3</v>
      </c>
      <c r="K275" t="s">
        <v>146</v>
      </c>
      <c r="L275" s="14">
        <v>-3.4708000000000003E-2</v>
      </c>
    </row>
    <row r="276" spans="1:12">
      <c r="A276" t="s">
        <v>230</v>
      </c>
      <c r="B276" t="s">
        <v>231</v>
      </c>
      <c r="C276" s="14">
        <v>-1.1429E-2</v>
      </c>
      <c r="D276" t="s">
        <v>147</v>
      </c>
      <c r="G276" s="2">
        <v>8</v>
      </c>
      <c r="H276" s="22">
        <v>1.366E-3</v>
      </c>
      <c r="K276" t="s">
        <v>147</v>
      </c>
      <c r="L276" s="14">
        <v>-9.5469999999999999E-3</v>
      </c>
    </row>
    <row r="277" spans="1:12">
      <c r="A277" t="s">
        <v>230</v>
      </c>
      <c r="B277" t="s">
        <v>231</v>
      </c>
      <c r="C277" s="14">
        <v>-9.8266000000000006E-2</v>
      </c>
      <c r="D277" t="s">
        <v>148</v>
      </c>
      <c r="G277" s="2">
        <v>9</v>
      </c>
      <c r="H277" s="22">
        <v>1.4519999999999999E-3</v>
      </c>
      <c r="K277" t="s">
        <v>148</v>
      </c>
      <c r="L277" s="14">
        <v>-5.1137000000000002E-2</v>
      </c>
    </row>
    <row r="278" spans="1:12">
      <c r="G278" s="2"/>
      <c r="H278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F2C3-9AF6-4D6C-86E5-0D7E07BBE11E}">
  <sheetPr>
    <tabColor rgb="FF92D050"/>
  </sheetPr>
  <dimension ref="A1:P23"/>
  <sheetViews>
    <sheetView tabSelected="1" topLeftCell="E1" workbookViewId="0">
      <selection activeCell="L4" sqref="L4"/>
    </sheetView>
  </sheetViews>
  <sheetFormatPr defaultRowHeight="14.15"/>
  <cols>
    <col min="3" max="3" width="9.140625" style="14"/>
    <col min="7" max="7" width="9.140625" style="17"/>
    <col min="8" max="8" width="9.140625" style="1"/>
    <col min="11" max="11" width="9.140625" style="17"/>
    <col min="12" max="12" width="9.140625" style="1"/>
    <col min="15" max="15" width="16.42578125" bestFit="1" customWidth="1"/>
  </cols>
  <sheetData>
    <row r="1" spans="1:16">
      <c r="A1" t="s">
        <v>4</v>
      </c>
      <c r="B1" t="s">
        <v>5</v>
      </c>
      <c r="C1" s="14" t="s">
        <v>6</v>
      </c>
      <c r="D1" t="s">
        <v>7</v>
      </c>
      <c r="E1" s="11" t="s">
        <v>320</v>
      </c>
      <c r="G1" s="10" t="s">
        <v>319</v>
      </c>
      <c r="H1" s="21" t="s">
        <v>316</v>
      </c>
      <c r="K1"/>
      <c r="L1" s="23" t="s">
        <v>329</v>
      </c>
    </row>
    <row r="2" spans="1:16">
      <c r="A2" t="s">
        <v>311</v>
      </c>
      <c r="B2" t="s">
        <v>312</v>
      </c>
      <c r="C2" s="14">
        <v>-0.18584700000000001</v>
      </c>
      <c r="D2" t="s">
        <v>128</v>
      </c>
      <c r="G2" s="5">
        <v>1</v>
      </c>
      <c r="H2" s="22">
        <v>2.2049999999999999E-3</v>
      </c>
      <c r="K2" t="s">
        <v>128</v>
      </c>
      <c r="L2" s="14">
        <v>-3.8960000000000002E-3</v>
      </c>
    </row>
    <row r="3" spans="1:16">
      <c r="A3" t="s">
        <v>311</v>
      </c>
      <c r="B3" t="s">
        <v>312</v>
      </c>
      <c r="C3" s="14">
        <v>0.14315800000000001</v>
      </c>
      <c r="D3" t="s">
        <v>129</v>
      </c>
      <c r="G3" s="5">
        <v>2</v>
      </c>
      <c r="H3" s="22">
        <v>2.3419999999999999E-3</v>
      </c>
      <c r="K3" t="s">
        <v>129</v>
      </c>
      <c r="L3" s="14">
        <v>-5.1595000000000002E-2</v>
      </c>
      <c r="O3" t="s">
        <v>338</v>
      </c>
      <c r="P3" s="18">
        <f>AVERAGE(C:C)</f>
        <v>-2.5011761904761905E-2</v>
      </c>
    </row>
    <row r="4" spans="1:16">
      <c r="A4" t="s">
        <v>311</v>
      </c>
      <c r="B4" t="s">
        <v>312</v>
      </c>
      <c r="C4" s="14">
        <v>-0.150224</v>
      </c>
      <c r="D4" t="s">
        <v>130</v>
      </c>
      <c r="G4" s="5">
        <v>3</v>
      </c>
      <c r="H4" s="22">
        <v>2.261E-3</v>
      </c>
      <c r="K4" t="s">
        <v>130</v>
      </c>
      <c r="L4" s="14">
        <v>-7.3823E-2</v>
      </c>
      <c r="O4" t="s">
        <v>339</v>
      </c>
      <c r="P4">
        <f>_xlfn.STDEV.S(C:C)</f>
        <v>0.12412050166588307</v>
      </c>
    </row>
    <row r="5" spans="1:16">
      <c r="A5" t="s">
        <v>311</v>
      </c>
      <c r="B5" t="s">
        <v>312</v>
      </c>
      <c r="C5" s="14">
        <v>-9.2900000000000003E-4</v>
      </c>
      <c r="D5" t="s">
        <v>131</v>
      </c>
      <c r="G5" s="5">
        <v>4</v>
      </c>
      <c r="H5" s="22">
        <v>2.173E-3</v>
      </c>
      <c r="K5" t="s">
        <v>131</v>
      </c>
      <c r="L5" s="14">
        <v>7.8698000000000004E-2</v>
      </c>
      <c r="O5" t="s">
        <v>333</v>
      </c>
      <c r="P5" s="18">
        <f>AVERAGE(H:H)</f>
        <v>1.9572380952380952E-3</v>
      </c>
    </row>
    <row r="6" spans="1:16">
      <c r="A6" t="s">
        <v>311</v>
      </c>
      <c r="B6" t="s">
        <v>312</v>
      </c>
      <c r="C6" s="14">
        <v>0.211342</v>
      </c>
      <c r="D6" t="s">
        <v>132</v>
      </c>
      <c r="G6" s="5">
        <v>5</v>
      </c>
      <c r="H6" s="22">
        <v>2.1020000000000001E-3</v>
      </c>
      <c r="K6" t="s">
        <v>132</v>
      </c>
      <c r="L6" s="14">
        <v>0.10670200000000001</v>
      </c>
      <c r="O6" t="s">
        <v>330</v>
      </c>
      <c r="P6" s="18">
        <f>AVERAGE(L:L)</f>
        <v>-7.4616666666666625E-3</v>
      </c>
    </row>
    <row r="7" spans="1:16">
      <c r="A7" t="s">
        <v>311</v>
      </c>
      <c r="B7" t="s">
        <v>312</v>
      </c>
      <c r="C7" s="14">
        <v>-4.9373E-2</v>
      </c>
      <c r="D7" t="s">
        <v>133</v>
      </c>
      <c r="G7" s="5">
        <v>6</v>
      </c>
      <c r="H7" s="22">
        <v>2.0400000000000001E-3</v>
      </c>
      <c r="K7" t="s">
        <v>133</v>
      </c>
      <c r="L7" s="14">
        <v>8.9092000000000005E-2</v>
      </c>
      <c r="O7" t="s">
        <v>331</v>
      </c>
      <c r="P7" s="18">
        <f>P3-P5</f>
        <v>-2.6969E-2</v>
      </c>
    </row>
    <row r="8" spans="1:16">
      <c r="A8" t="s">
        <v>311</v>
      </c>
      <c r="B8" t="s">
        <v>312</v>
      </c>
      <c r="C8" s="14">
        <v>-7.2276000000000007E-2</v>
      </c>
      <c r="D8" t="s">
        <v>134</v>
      </c>
      <c r="G8" s="5">
        <v>7</v>
      </c>
      <c r="H8" s="22">
        <v>2.0149999999999999E-3</v>
      </c>
      <c r="K8" t="s">
        <v>134</v>
      </c>
      <c r="L8" s="14">
        <v>2.362E-3</v>
      </c>
      <c r="O8" t="s">
        <v>332</v>
      </c>
      <c r="P8" s="18">
        <f>P6-P5</f>
        <v>-9.4189047619047568E-3</v>
      </c>
    </row>
    <row r="9" spans="1:16">
      <c r="A9" t="s">
        <v>311</v>
      </c>
      <c r="B9" t="s">
        <v>312</v>
      </c>
      <c r="C9" s="14">
        <v>-0.11715100000000001</v>
      </c>
      <c r="D9" t="s">
        <v>135</v>
      </c>
      <c r="G9" s="5">
        <v>8</v>
      </c>
      <c r="H9" s="22">
        <v>1.9689999999999998E-3</v>
      </c>
      <c r="K9" t="s">
        <v>135</v>
      </c>
      <c r="L9" s="14">
        <v>-4.1805000000000002E-2</v>
      </c>
      <c r="O9" s="1" t="s">
        <v>340</v>
      </c>
      <c r="P9" s="1">
        <f>P13/P14</f>
        <v>0.73194349304773254</v>
      </c>
    </row>
    <row r="10" spans="1:16">
      <c r="A10" t="s">
        <v>311</v>
      </c>
      <c r="B10" t="s">
        <v>312</v>
      </c>
      <c r="C10" s="14">
        <v>-3.4574000000000001E-2</v>
      </c>
      <c r="D10" t="s">
        <v>136</v>
      </c>
      <c r="G10" s="5">
        <v>9</v>
      </c>
      <c r="H10" s="22">
        <v>1.98E-3</v>
      </c>
      <c r="K10" t="s">
        <v>136</v>
      </c>
      <c r="L10" s="14">
        <v>-7.8259999999999996E-2</v>
      </c>
      <c r="P10">
        <f>P15/P16*P4</f>
        <v>0.73194349304773265</v>
      </c>
    </row>
    <row r="11" spans="1:16">
      <c r="A11" t="s">
        <v>311</v>
      </c>
      <c r="B11" t="s">
        <v>312</v>
      </c>
      <c r="C11" s="14">
        <v>-0.12789900000000001</v>
      </c>
      <c r="D11" t="s">
        <v>137</v>
      </c>
      <c r="G11" s="5">
        <v>10</v>
      </c>
      <c r="H11" s="22">
        <v>2.0270000000000002E-3</v>
      </c>
      <c r="K11" t="s">
        <v>137</v>
      </c>
      <c r="L11" s="14">
        <v>-1.2130000000000001E-3</v>
      </c>
    </row>
    <row r="12" spans="1:16">
      <c r="A12" t="s">
        <v>311</v>
      </c>
      <c r="B12" t="s">
        <v>312</v>
      </c>
      <c r="C12" s="14">
        <v>0.200626</v>
      </c>
      <c r="D12" t="s">
        <v>138</v>
      </c>
      <c r="G12" s="5">
        <v>11</v>
      </c>
      <c r="H12" s="22">
        <v>2.055E-3</v>
      </c>
      <c r="K12" t="s">
        <v>138</v>
      </c>
      <c r="L12" s="14">
        <v>0.11757099999999999</v>
      </c>
    </row>
    <row r="13" spans="1:16">
      <c r="A13" t="s">
        <v>311</v>
      </c>
      <c r="B13" t="s">
        <v>312</v>
      </c>
      <c r="C13" s="14">
        <v>-7.9153000000000001E-2</v>
      </c>
      <c r="D13" t="s">
        <v>139</v>
      </c>
      <c r="G13" s="5">
        <v>12</v>
      </c>
      <c r="H13" s="22">
        <v>2.0790000000000001E-3</v>
      </c>
      <c r="K13" t="s">
        <v>139</v>
      </c>
      <c r="L13" s="14">
        <v>-5.5170999999999998E-2</v>
      </c>
      <c r="O13" s="2" t="s">
        <v>334</v>
      </c>
      <c r="P13" s="2">
        <f>_xlfn.COVARIANCE.S(C:C,L:L)</f>
        <v>5.3728983367666659E-3</v>
      </c>
    </row>
    <row r="14" spans="1:16">
      <c r="A14" t="s">
        <v>311</v>
      </c>
      <c r="B14" t="s">
        <v>312</v>
      </c>
      <c r="C14" s="14">
        <v>-0.114963</v>
      </c>
      <c r="D14" t="s">
        <v>140</v>
      </c>
      <c r="G14" s="5">
        <v>1</v>
      </c>
      <c r="H14" s="22">
        <v>2.0699999999999998E-3</v>
      </c>
      <c r="K14" t="s">
        <v>140</v>
      </c>
      <c r="L14" s="14">
        <v>-0.14297099999999999</v>
      </c>
      <c r="O14" s="2" t="s">
        <v>335</v>
      </c>
      <c r="P14" s="2">
        <f>_xlfn.VAR.S(L:L)</f>
        <v>7.3405917093333339E-3</v>
      </c>
    </row>
    <row r="15" spans="1:16">
      <c r="A15" t="s">
        <v>311</v>
      </c>
      <c r="B15" t="s">
        <v>312</v>
      </c>
      <c r="C15" s="14">
        <v>0.151479</v>
      </c>
      <c r="D15" t="s">
        <v>141</v>
      </c>
      <c r="G15" s="5">
        <v>2</v>
      </c>
      <c r="H15" s="22">
        <v>2.0149999999999999E-3</v>
      </c>
      <c r="K15" t="s">
        <v>141</v>
      </c>
      <c r="L15" s="14">
        <v>2.4001999999999999E-2</v>
      </c>
      <c r="O15" s="2" t="s">
        <v>336</v>
      </c>
      <c r="P15" s="2">
        <f>CORREL(C:C,L:L)</f>
        <v>0.50524214059911365</v>
      </c>
    </row>
    <row r="16" spans="1:16">
      <c r="A16" t="s">
        <v>311</v>
      </c>
      <c r="B16" t="s">
        <v>312</v>
      </c>
      <c r="C16" s="14">
        <v>8.5734000000000005E-2</v>
      </c>
      <c r="D16" t="s">
        <v>142</v>
      </c>
      <c r="G16" s="5">
        <v>3</v>
      </c>
      <c r="H16" s="22">
        <v>1.9710000000000001E-3</v>
      </c>
      <c r="K16" t="s">
        <v>142</v>
      </c>
      <c r="L16" s="14">
        <v>-0.114491</v>
      </c>
      <c r="O16" s="2" t="s">
        <v>337</v>
      </c>
      <c r="P16" s="2">
        <f>_xlfn.STDEV.S(L:L)</f>
        <v>8.5677253161695915E-2</v>
      </c>
    </row>
    <row r="17" spans="1:12">
      <c r="A17" t="s">
        <v>311</v>
      </c>
      <c r="B17" t="s">
        <v>312</v>
      </c>
      <c r="C17" s="14">
        <v>-0.16847799999999999</v>
      </c>
      <c r="D17" t="s">
        <v>143</v>
      </c>
      <c r="G17" s="5">
        <v>4</v>
      </c>
      <c r="H17" s="22">
        <v>1.9350000000000001E-3</v>
      </c>
      <c r="K17" t="s">
        <v>143</v>
      </c>
      <c r="L17" s="14">
        <v>-0.146955</v>
      </c>
    </row>
    <row r="18" spans="1:12">
      <c r="A18" t="s">
        <v>311</v>
      </c>
      <c r="B18" t="s">
        <v>312</v>
      </c>
      <c r="C18" s="14">
        <v>9.1887999999999997E-2</v>
      </c>
      <c r="D18" t="s">
        <v>144</v>
      </c>
      <c r="G18" s="5">
        <v>5</v>
      </c>
      <c r="H18" s="22">
        <v>1.758E-3</v>
      </c>
      <c r="K18" t="s">
        <v>144</v>
      </c>
      <c r="L18" s="14">
        <v>0.116632</v>
      </c>
    </row>
    <row r="19" spans="1:12">
      <c r="A19" t="s">
        <v>311</v>
      </c>
      <c r="B19" t="s">
        <v>312</v>
      </c>
      <c r="C19" s="14">
        <v>-6.3380000000000006E-2</v>
      </c>
      <c r="D19" t="s">
        <v>145</v>
      </c>
      <c r="G19" s="5">
        <v>6</v>
      </c>
      <c r="H19" s="22">
        <v>1.6670000000000001E-3</v>
      </c>
      <c r="K19" t="s">
        <v>145</v>
      </c>
      <c r="L19" s="14">
        <v>0.109503</v>
      </c>
    </row>
    <row r="20" spans="1:12">
      <c r="A20" t="s">
        <v>311</v>
      </c>
      <c r="B20" t="s">
        <v>312</v>
      </c>
      <c r="C20" s="14">
        <v>-4.5279999999999999E-3</v>
      </c>
      <c r="D20" t="s">
        <v>146</v>
      </c>
      <c r="G20" s="5">
        <v>7</v>
      </c>
      <c r="H20" s="22">
        <v>1.6199999999999999E-3</v>
      </c>
      <c r="K20" t="s">
        <v>146</v>
      </c>
      <c r="L20" s="14">
        <v>2.9388999999999998E-2</v>
      </c>
    </row>
    <row r="21" spans="1:12">
      <c r="A21" t="s">
        <v>311</v>
      </c>
      <c r="B21" t="s">
        <v>312</v>
      </c>
      <c r="C21" s="14">
        <v>-0.11069</v>
      </c>
      <c r="D21" t="s">
        <v>147</v>
      </c>
      <c r="G21" s="5">
        <v>8</v>
      </c>
      <c r="H21" s="22">
        <v>1.366E-3</v>
      </c>
      <c r="K21" t="s">
        <v>147</v>
      </c>
      <c r="L21" s="14">
        <v>-5.1362999999999999E-2</v>
      </c>
    </row>
    <row r="22" spans="1:12">
      <c r="A22" t="s">
        <v>311</v>
      </c>
      <c r="B22" t="s">
        <v>312</v>
      </c>
      <c r="C22" s="14">
        <v>-0.13000900000000001</v>
      </c>
      <c r="D22" t="s">
        <v>148</v>
      </c>
      <c r="G22" s="5">
        <v>9</v>
      </c>
      <c r="H22" s="22">
        <v>1.4519999999999999E-3</v>
      </c>
      <c r="K22" t="s">
        <v>148</v>
      </c>
      <c r="L22" s="14">
        <v>-6.9102999999999998E-2</v>
      </c>
    </row>
    <row r="23" spans="1:12">
      <c r="F23" s="5"/>
      <c r="G2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140"/>
  <sheetViews>
    <sheetView workbookViewId="0">
      <selection activeCell="L1" sqref="L1:L1048576"/>
    </sheetView>
  </sheetViews>
  <sheetFormatPr defaultRowHeight="14.15"/>
  <cols>
    <col min="3" max="3" width="9.140625" style="14"/>
    <col min="8" max="8" width="9.140625" style="14"/>
    <col min="12" max="12" width="9.140625" style="14"/>
  </cols>
  <sheetData>
    <row r="1" spans="1:16">
      <c r="A1" t="s">
        <v>0</v>
      </c>
      <c r="B1" t="s">
        <v>1</v>
      </c>
      <c r="C1" s="14" t="s">
        <v>2</v>
      </c>
      <c r="D1" t="s">
        <v>3</v>
      </c>
      <c r="E1" s="11" t="s">
        <v>321</v>
      </c>
      <c r="F1" s="12" t="s">
        <v>322</v>
      </c>
      <c r="H1" s="21" t="s">
        <v>316</v>
      </c>
      <c r="L1" s="23" t="s">
        <v>329</v>
      </c>
    </row>
    <row r="2" spans="1:16">
      <c r="A2" t="s">
        <v>4</v>
      </c>
      <c r="B2" t="s">
        <v>5</v>
      </c>
      <c r="C2" s="14" t="s">
        <v>6</v>
      </c>
      <c r="D2" t="s">
        <v>7</v>
      </c>
    </row>
    <row r="3" spans="1:16">
      <c r="A3" t="s">
        <v>8</v>
      </c>
      <c r="B3" t="s">
        <v>8</v>
      </c>
      <c r="C3" s="14" t="s">
        <v>9</v>
      </c>
      <c r="D3" t="s">
        <v>9</v>
      </c>
      <c r="O3" t="s">
        <v>338</v>
      </c>
      <c r="P3" s="18">
        <f>AVERAGE(C:C)</f>
        <v>2.698646666666667E-2</v>
      </c>
    </row>
    <row r="4" spans="1:16">
      <c r="A4" t="s">
        <v>10</v>
      </c>
      <c r="B4" t="s">
        <v>11</v>
      </c>
      <c r="C4" s="14" t="s">
        <v>12</v>
      </c>
      <c r="D4" t="s">
        <v>13</v>
      </c>
      <c r="G4" s="5">
        <v>6</v>
      </c>
      <c r="H4" s="22">
        <v>4.5139999999999998E-3</v>
      </c>
      <c r="K4" t="s">
        <v>13</v>
      </c>
      <c r="L4" s="14">
        <v>4.4677000000000001E-2</v>
      </c>
      <c r="O4" t="s">
        <v>339</v>
      </c>
      <c r="P4">
        <f>_xlfn.STDEV.S(C:C)</f>
        <v>0.14488490999352846</v>
      </c>
    </row>
    <row r="5" spans="1:16">
      <c r="A5" t="s">
        <v>10</v>
      </c>
      <c r="B5" t="s">
        <v>11</v>
      </c>
      <c r="C5" s="14">
        <v>0.106876</v>
      </c>
      <c r="D5" t="s">
        <v>14</v>
      </c>
      <c r="G5" s="5">
        <v>7</v>
      </c>
      <c r="H5" s="22">
        <v>5.1079999999999997E-3</v>
      </c>
      <c r="K5" t="s">
        <v>14</v>
      </c>
      <c r="L5" s="14">
        <v>1.5765999999999999E-2</v>
      </c>
      <c r="O5" t="s">
        <v>333</v>
      </c>
      <c r="P5" s="18">
        <f>AVERAGE(H:H)</f>
        <v>3.0227499999999994E-3</v>
      </c>
    </row>
    <row r="6" spans="1:16">
      <c r="A6" t="s">
        <v>10</v>
      </c>
      <c r="B6" t="s">
        <v>11</v>
      </c>
      <c r="C6" s="14">
        <v>-0.120341</v>
      </c>
      <c r="D6" t="s">
        <v>15</v>
      </c>
      <c r="G6" s="5">
        <v>8</v>
      </c>
      <c r="H6" s="22">
        <v>4.6420000000000003E-3</v>
      </c>
      <c r="K6" t="s">
        <v>15</v>
      </c>
      <c r="L6" s="14">
        <v>-3.4139000000000003E-2</v>
      </c>
      <c r="O6" t="s">
        <v>330</v>
      </c>
      <c r="P6" s="18">
        <f>AVERAGE(L:L)</f>
        <v>5.9156617647058802E-3</v>
      </c>
    </row>
    <row r="7" spans="1:16">
      <c r="A7" t="s">
        <v>10</v>
      </c>
      <c r="B7" t="s">
        <v>11</v>
      </c>
      <c r="C7" s="14">
        <v>-0.22114600000000001</v>
      </c>
      <c r="D7" t="s">
        <v>16</v>
      </c>
      <c r="G7" s="5">
        <v>9</v>
      </c>
      <c r="H7" s="22">
        <v>4.6870000000000002E-3</v>
      </c>
      <c r="K7" t="s">
        <v>16</v>
      </c>
      <c r="L7" s="14">
        <v>-0.118965</v>
      </c>
      <c r="O7" t="s">
        <v>331</v>
      </c>
      <c r="P7" s="18">
        <f>P3-P5</f>
        <v>2.3963716666666669E-2</v>
      </c>
    </row>
    <row r="8" spans="1:16">
      <c r="A8" t="s">
        <v>10</v>
      </c>
      <c r="B8" t="s">
        <v>11</v>
      </c>
      <c r="C8" s="14">
        <v>0.18393799999999999</v>
      </c>
      <c r="D8" t="s">
        <v>17</v>
      </c>
      <c r="G8" s="5">
        <v>10</v>
      </c>
      <c r="H8" s="22">
        <v>4.7000000000000002E-3</v>
      </c>
      <c r="K8" t="s">
        <v>17</v>
      </c>
      <c r="L8" s="14">
        <v>3.1780999999999997E-2</v>
      </c>
      <c r="O8" t="s">
        <v>332</v>
      </c>
      <c r="P8" s="18">
        <f>P6-P5</f>
        <v>2.8929117647058808E-3</v>
      </c>
    </row>
    <row r="9" spans="1:16">
      <c r="A9" t="s">
        <v>10</v>
      </c>
      <c r="B9" t="s">
        <v>11</v>
      </c>
      <c r="C9" s="14">
        <v>2.1881999999999999E-2</v>
      </c>
      <c r="D9" t="s">
        <v>18</v>
      </c>
      <c r="G9" s="5">
        <v>11</v>
      </c>
      <c r="H9" s="22">
        <v>4.731E-3</v>
      </c>
      <c r="K9" t="s">
        <v>18</v>
      </c>
      <c r="L9" s="14">
        <v>-4.8690999999999998E-2</v>
      </c>
      <c r="O9" s="1" t="s">
        <v>340</v>
      </c>
      <c r="P9" s="1">
        <f>P13/P14</f>
        <v>0.87405838107995315</v>
      </c>
    </row>
    <row r="10" spans="1:16">
      <c r="A10" t="s">
        <v>10</v>
      </c>
      <c r="B10" t="s">
        <v>11</v>
      </c>
      <c r="C10" s="14">
        <v>-2.3555E-2</v>
      </c>
      <c r="D10" t="s">
        <v>19</v>
      </c>
      <c r="G10" s="5">
        <v>12</v>
      </c>
      <c r="H10" s="22">
        <v>4.5649999999999996E-3</v>
      </c>
      <c r="K10" t="s">
        <v>19</v>
      </c>
      <c r="L10" s="14">
        <v>-0.12970000000000001</v>
      </c>
      <c r="P10">
        <f>P15/P16*P4</f>
        <v>0.87167746143898206</v>
      </c>
    </row>
    <row r="11" spans="1:16">
      <c r="A11" t="s">
        <v>10</v>
      </c>
      <c r="B11" t="s">
        <v>11</v>
      </c>
      <c r="C11" s="14">
        <v>4.1667000000000003E-2</v>
      </c>
      <c r="D11" t="s">
        <v>20</v>
      </c>
      <c r="G11" s="5">
        <v>1</v>
      </c>
      <c r="H11" s="22">
        <v>4.5649999999999996E-3</v>
      </c>
      <c r="K11" t="s">
        <v>20</v>
      </c>
      <c r="L11" s="14">
        <v>-1.279E-3</v>
      </c>
    </row>
    <row r="12" spans="1:16">
      <c r="A12" t="s">
        <v>10</v>
      </c>
      <c r="B12" t="s">
        <v>11</v>
      </c>
      <c r="C12" s="14">
        <v>0.100632</v>
      </c>
      <c r="D12" t="s">
        <v>21</v>
      </c>
      <c r="G12" s="5">
        <v>2</v>
      </c>
      <c r="H12" s="22">
        <v>4.4460000000000003E-3</v>
      </c>
      <c r="K12" t="s">
        <v>21</v>
      </c>
      <c r="L12" s="14">
        <v>0.117317</v>
      </c>
    </row>
    <row r="13" spans="1:16">
      <c r="A13" t="s">
        <v>10</v>
      </c>
      <c r="B13" t="s">
        <v>11</v>
      </c>
      <c r="C13" s="14">
        <v>8.2631999999999997E-2</v>
      </c>
      <c r="D13" t="s">
        <v>22</v>
      </c>
      <c r="G13" s="5">
        <v>3</v>
      </c>
      <c r="H13" s="22">
        <v>4.2079999999999999E-3</v>
      </c>
      <c r="K13" t="s">
        <v>22</v>
      </c>
      <c r="L13" s="14">
        <v>-6.6695000000000004E-2</v>
      </c>
      <c r="O13" s="2" t="s">
        <v>334</v>
      </c>
      <c r="P13" s="2">
        <f>_xlfn.COVARIANCE.S(C:C,L:L)</f>
        <v>4.9552554095666631E-3</v>
      </c>
    </row>
    <row r="14" spans="1:16">
      <c r="A14" t="s">
        <v>10</v>
      </c>
      <c r="B14" t="s">
        <v>11</v>
      </c>
      <c r="C14" s="14">
        <v>-8.9752999999999999E-2</v>
      </c>
      <c r="D14" t="s">
        <v>23</v>
      </c>
      <c r="G14" s="5">
        <v>4</v>
      </c>
      <c r="H14" s="22">
        <v>4.006E-3</v>
      </c>
      <c r="K14" t="s">
        <v>23</v>
      </c>
      <c r="L14" s="14">
        <v>5.9706000000000002E-2</v>
      </c>
      <c r="O14" s="2" t="s">
        <v>335</v>
      </c>
      <c r="P14" s="2">
        <f>_xlfn.VAR.S(L:L)</f>
        <v>5.6692499229217836E-3</v>
      </c>
    </row>
    <row r="15" spans="1:16">
      <c r="A15" t="s">
        <v>10</v>
      </c>
      <c r="B15" t="s">
        <v>11</v>
      </c>
      <c r="C15" s="14">
        <v>-4.5031000000000002E-2</v>
      </c>
      <c r="D15" t="s">
        <v>24</v>
      </c>
      <c r="G15" s="5">
        <v>5</v>
      </c>
      <c r="H15" s="22">
        <v>3.7390000000000001E-3</v>
      </c>
      <c r="K15" t="s">
        <v>24</v>
      </c>
      <c r="L15" s="14">
        <v>2.5932E-2</v>
      </c>
      <c r="O15" s="2" t="s">
        <v>336</v>
      </c>
      <c r="P15" s="2">
        <f>CORREL(C:C,L:L)</f>
        <v>0.45299714288423942</v>
      </c>
    </row>
    <row r="16" spans="1:16">
      <c r="A16" t="s">
        <v>10</v>
      </c>
      <c r="B16" t="s">
        <v>11</v>
      </c>
      <c r="C16" s="14">
        <v>-0.19268299999999999</v>
      </c>
      <c r="D16" t="s">
        <v>25</v>
      </c>
      <c r="G16" s="5">
        <v>6</v>
      </c>
      <c r="H16" s="22">
        <v>3.4150000000000001E-3</v>
      </c>
      <c r="K16" t="s">
        <v>25</v>
      </c>
      <c r="L16" s="14">
        <v>-5.4234999999999998E-2</v>
      </c>
      <c r="O16" s="2" t="s">
        <v>337</v>
      </c>
      <c r="P16" s="2">
        <f>_xlfn.STDEV.S(L:L)</f>
        <v>7.5294421592318403E-2</v>
      </c>
    </row>
    <row r="17" spans="1:12">
      <c r="A17" t="s">
        <v>10</v>
      </c>
      <c r="B17" t="s">
        <v>11</v>
      </c>
      <c r="C17" s="14">
        <v>-0.284995</v>
      </c>
      <c r="D17" t="s">
        <v>26</v>
      </c>
      <c r="G17" s="5">
        <v>7</v>
      </c>
      <c r="H17" s="22">
        <v>3.225E-3</v>
      </c>
      <c r="K17" t="s">
        <v>26</v>
      </c>
      <c r="L17" s="14">
        <v>-7.4972999999999998E-2</v>
      </c>
    </row>
    <row r="18" spans="1:12">
      <c r="A18" t="s">
        <v>10</v>
      </c>
      <c r="B18" t="s">
        <v>11</v>
      </c>
      <c r="C18" s="14">
        <v>0.102113</v>
      </c>
      <c r="D18" t="s">
        <v>27</v>
      </c>
      <c r="G18" s="5">
        <v>8</v>
      </c>
      <c r="H18" s="22">
        <v>3.0309999999999998E-3</v>
      </c>
      <c r="K18" t="s">
        <v>27</v>
      </c>
      <c r="L18" s="14">
        <v>-2.3911999999999999E-2</v>
      </c>
    </row>
    <row r="19" spans="1:12">
      <c r="A19" t="s">
        <v>10</v>
      </c>
      <c r="B19" t="s">
        <v>11</v>
      </c>
      <c r="C19" s="14">
        <v>-8.4984000000000004E-2</v>
      </c>
      <c r="D19" t="s">
        <v>28</v>
      </c>
      <c r="G19" s="5">
        <v>9</v>
      </c>
      <c r="H19" s="22">
        <v>3.0469999999999998E-3</v>
      </c>
      <c r="K19" t="s">
        <v>28</v>
      </c>
      <c r="L19" s="14">
        <v>2.5998E-2</v>
      </c>
    </row>
    <row r="20" spans="1:12">
      <c r="A20" t="s">
        <v>10</v>
      </c>
      <c r="B20" t="s">
        <v>11</v>
      </c>
      <c r="C20" s="14">
        <v>6.2849999999999998E-3</v>
      </c>
      <c r="D20" t="s">
        <v>29</v>
      </c>
      <c r="G20" s="5">
        <v>10</v>
      </c>
      <c r="H20" s="22">
        <v>3.0829999999999998E-3</v>
      </c>
      <c r="K20" t="s">
        <v>29</v>
      </c>
      <c r="L20" s="14">
        <v>-1.0829999999999999E-2</v>
      </c>
    </row>
    <row r="21" spans="1:12">
      <c r="A21" t="s">
        <v>10</v>
      </c>
      <c r="B21" t="s">
        <v>11</v>
      </c>
      <c r="C21" s="14">
        <v>7.0784E-2</v>
      </c>
      <c r="D21" t="s">
        <v>30</v>
      </c>
      <c r="G21" s="5">
        <v>11</v>
      </c>
      <c r="H21" s="22">
        <v>3.14E-3</v>
      </c>
      <c r="K21" t="s">
        <v>30</v>
      </c>
      <c r="L21" s="14">
        <v>-0.10981200000000001</v>
      </c>
    </row>
    <row r="22" spans="1:12">
      <c r="A22" t="s">
        <v>10</v>
      </c>
      <c r="B22" t="s">
        <v>11</v>
      </c>
      <c r="C22" s="14">
        <v>0.318859</v>
      </c>
      <c r="D22" t="s">
        <v>31</v>
      </c>
      <c r="G22" s="5">
        <v>12</v>
      </c>
      <c r="H22" s="22">
        <v>3.2200000000000002E-3</v>
      </c>
      <c r="K22" t="s">
        <v>31</v>
      </c>
      <c r="L22" s="14">
        <v>0.16985800000000001</v>
      </c>
    </row>
    <row r="23" spans="1:12">
      <c r="A23" t="s">
        <v>10</v>
      </c>
      <c r="B23" t="s">
        <v>11</v>
      </c>
      <c r="C23" s="14">
        <v>0.15331700000000001</v>
      </c>
      <c r="D23" t="s">
        <v>32</v>
      </c>
      <c r="G23" s="5">
        <v>1</v>
      </c>
      <c r="H23" s="22">
        <v>3.2460000000000002E-3</v>
      </c>
      <c r="K23" t="s">
        <v>32</v>
      </c>
      <c r="L23" s="14">
        <v>6.0454000000000001E-2</v>
      </c>
    </row>
    <row r="24" spans="1:12">
      <c r="A24" t="s">
        <v>10</v>
      </c>
      <c r="B24" t="s">
        <v>11</v>
      </c>
      <c r="C24" s="14">
        <v>7.4563000000000004E-2</v>
      </c>
      <c r="D24" t="s">
        <v>33</v>
      </c>
      <c r="G24" s="5">
        <v>2</v>
      </c>
      <c r="H24" s="22">
        <v>3.2399999999999998E-3</v>
      </c>
      <c r="K24" t="s">
        <v>33</v>
      </c>
      <c r="L24" s="14">
        <v>2.8878000000000001E-2</v>
      </c>
    </row>
    <row r="25" spans="1:12">
      <c r="A25" t="s">
        <v>10</v>
      </c>
      <c r="B25" t="s">
        <v>11</v>
      </c>
      <c r="C25" s="14">
        <v>-0.124901</v>
      </c>
      <c r="D25" t="s">
        <v>34</v>
      </c>
      <c r="G25" s="5">
        <v>3</v>
      </c>
      <c r="H25" s="22">
        <v>3.2360000000000002E-3</v>
      </c>
      <c r="K25" t="s">
        <v>34</v>
      </c>
      <c r="L25" s="14">
        <v>-4.4304999999999997E-2</v>
      </c>
    </row>
    <row r="26" spans="1:12">
      <c r="A26" t="s">
        <v>10</v>
      </c>
      <c r="B26" t="s">
        <v>11</v>
      </c>
      <c r="C26" s="14">
        <v>0.11237</v>
      </c>
      <c r="D26" t="s">
        <v>35</v>
      </c>
      <c r="G26" s="5">
        <v>4</v>
      </c>
      <c r="H26" s="22">
        <v>3.235E-3</v>
      </c>
      <c r="K26" t="s">
        <v>35</v>
      </c>
      <c r="L26" s="14">
        <v>-2.1347999999999999E-2</v>
      </c>
    </row>
    <row r="27" spans="1:12">
      <c r="A27" t="s">
        <v>10</v>
      </c>
      <c r="B27" t="s">
        <v>11</v>
      </c>
      <c r="C27" s="14">
        <v>0.437475</v>
      </c>
      <c r="D27" t="s">
        <v>36</v>
      </c>
      <c r="G27" s="5">
        <v>5</v>
      </c>
      <c r="H27" s="22">
        <v>3.235E-3</v>
      </c>
      <c r="K27" t="s">
        <v>36</v>
      </c>
      <c r="L27" s="14">
        <v>0.12615000000000001</v>
      </c>
    </row>
    <row r="28" spans="1:12">
      <c r="A28" t="s">
        <v>10</v>
      </c>
      <c r="B28" t="s">
        <v>11</v>
      </c>
      <c r="C28" s="14">
        <v>-0.152451</v>
      </c>
      <c r="D28" t="s">
        <v>37</v>
      </c>
      <c r="G28" s="5">
        <v>6</v>
      </c>
      <c r="H28" s="22">
        <v>4.241E-3</v>
      </c>
      <c r="K28" t="s">
        <v>37</v>
      </c>
      <c r="L28" s="14">
        <v>-0.15577199999999999</v>
      </c>
    </row>
    <row r="29" spans="1:12">
      <c r="A29" t="s">
        <v>10</v>
      </c>
      <c r="B29" t="s">
        <v>11</v>
      </c>
      <c r="C29" s="14">
        <v>0.106653</v>
      </c>
      <c r="D29" t="s">
        <v>38</v>
      </c>
      <c r="G29" s="5">
        <v>7</v>
      </c>
      <c r="H29" s="22">
        <v>3.9719999999999998E-3</v>
      </c>
      <c r="K29" t="s">
        <v>38</v>
      </c>
      <c r="L29" s="14">
        <v>5.3960000000000001E-2</v>
      </c>
    </row>
    <row r="30" spans="1:12">
      <c r="A30" t="s">
        <v>10</v>
      </c>
      <c r="B30" t="s">
        <v>11</v>
      </c>
      <c r="C30" s="14">
        <v>-4.0181000000000001E-2</v>
      </c>
      <c r="D30" t="s">
        <v>39</v>
      </c>
      <c r="G30" s="5">
        <v>8</v>
      </c>
      <c r="H30" s="22">
        <v>3.8800000000000002E-3</v>
      </c>
      <c r="K30" t="s">
        <v>39</v>
      </c>
      <c r="L30" s="14">
        <v>5.9598999999999999E-2</v>
      </c>
    </row>
    <row r="31" spans="1:12">
      <c r="A31" t="s">
        <v>10</v>
      </c>
      <c r="B31" t="s">
        <v>11</v>
      </c>
      <c r="C31" s="14">
        <v>0.23890500000000001</v>
      </c>
      <c r="D31" t="s">
        <v>40</v>
      </c>
      <c r="G31" s="5">
        <v>9</v>
      </c>
      <c r="H31" s="22">
        <v>3.8839999999999999E-3</v>
      </c>
      <c r="K31" t="s">
        <v>40</v>
      </c>
      <c r="L31" s="14">
        <v>4.8783E-2</v>
      </c>
    </row>
    <row r="32" spans="1:12">
      <c r="A32" t="s">
        <v>10</v>
      </c>
      <c r="B32" t="s">
        <v>11</v>
      </c>
      <c r="C32" s="14">
        <v>-3.5061000000000002E-2</v>
      </c>
      <c r="D32" t="s">
        <v>41</v>
      </c>
      <c r="G32" s="5">
        <v>10</v>
      </c>
      <c r="H32" s="22">
        <v>3.8969999999999999E-3</v>
      </c>
      <c r="K32" t="s">
        <v>41</v>
      </c>
      <c r="L32" s="14">
        <v>-2.6793000000000001E-2</v>
      </c>
    </row>
    <row r="33" spans="1:12">
      <c r="A33" t="s">
        <v>10</v>
      </c>
      <c r="B33" t="s">
        <v>11</v>
      </c>
      <c r="C33" s="14">
        <v>-3.16E-3</v>
      </c>
      <c r="D33" t="s">
        <v>42</v>
      </c>
      <c r="G33" s="5">
        <v>11</v>
      </c>
      <c r="H33" s="22">
        <v>3.9199999999999999E-3</v>
      </c>
      <c r="K33" t="s">
        <v>42</v>
      </c>
      <c r="L33" s="14">
        <v>5.3419000000000001E-2</v>
      </c>
    </row>
    <row r="34" spans="1:12">
      <c r="A34" t="s">
        <v>10</v>
      </c>
      <c r="B34" t="s">
        <v>11</v>
      </c>
      <c r="C34" s="14">
        <v>-4.7540000000000004E-3</v>
      </c>
      <c r="D34" t="s">
        <v>43</v>
      </c>
      <c r="G34" s="5">
        <v>12</v>
      </c>
      <c r="H34" s="22">
        <v>4.4169999999999999E-3</v>
      </c>
      <c r="K34" t="s">
        <v>43</v>
      </c>
      <c r="L34" s="14">
        <v>-2.6879E-2</v>
      </c>
    </row>
    <row r="35" spans="1:12">
      <c r="A35" t="s">
        <v>10</v>
      </c>
      <c r="B35" t="s">
        <v>11</v>
      </c>
      <c r="C35" s="14">
        <v>2.5742999999999999E-2</v>
      </c>
      <c r="D35" t="s">
        <v>44</v>
      </c>
      <c r="G35" s="5">
        <v>1</v>
      </c>
      <c r="H35" s="22">
        <v>4.6540000000000002E-3</v>
      </c>
      <c r="K35" t="s">
        <v>44</v>
      </c>
      <c r="L35" s="14">
        <v>-1.64E-4</v>
      </c>
    </row>
    <row r="36" spans="1:12">
      <c r="A36" t="s">
        <v>10</v>
      </c>
      <c r="B36" t="s">
        <v>11</v>
      </c>
      <c r="C36" s="14">
        <v>0.472445</v>
      </c>
      <c r="D36" t="s">
        <v>45</v>
      </c>
      <c r="G36" s="5">
        <v>2</v>
      </c>
      <c r="H36" s="22">
        <v>4.6569999999999997E-3</v>
      </c>
      <c r="K36" t="s">
        <v>45</v>
      </c>
      <c r="L36" s="14">
        <v>1.7363E-2</v>
      </c>
    </row>
    <row r="37" spans="1:12">
      <c r="A37" t="s">
        <v>10</v>
      </c>
      <c r="B37" t="s">
        <v>11</v>
      </c>
      <c r="C37" s="14">
        <v>-0.15462999999999999</v>
      </c>
      <c r="D37" t="s">
        <v>46</v>
      </c>
      <c r="G37" s="5">
        <v>3</v>
      </c>
      <c r="H37" s="22">
        <v>4.5869999999999999E-3</v>
      </c>
      <c r="K37" t="s">
        <v>46</v>
      </c>
      <c r="L37" s="14">
        <v>-4.1450000000000001E-2</v>
      </c>
    </row>
    <row r="38" spans="1:12">
      <c r="A38" t="s">
        <v>10</v>
      </c>
      <c r="B38" t="s">
        <v>11</v>
      </c>
      <c r="C38" s="14">
        <v>-3.9285E-2</v>
      </c>
      <c r="D38" t="s">
        <v>47</v>
      </c>
      <c r="G38" s="5">
        <v>4</v>
      </c>
      <c r="H38" s="22">
        <v>4.5820000000000001E-3</v>
      </c>
      <c r="K38" t="s">
        <v>47</v>
      </c>
      <c r="L38" s="14">
        <v>-1.0430999999999999E-2</v>
      </c>
    </row>
    <row r="39" spans="1:12">
      <c r="A39" t="s">
        <v>10</v>
      </c>
      <c r="B39" t="s">
        <v>11</v>
      </c>
      <c r="C39" s="14">
        <v>9.9520000000000008E-3</v>
      </c>
      <c r="D39" t="s">
        <v>48</v>
      </c>
      <c r="G39" s="5">
        <v>5</v>
      </c>
      <c r="H39" s="22">
        <v>4.3689999999999996E-3</v>
      </c>
      <c r="K39" t="s">
        <v>48</v>
      </c>
      <c r="L39" s="14">
        <v>2.1967E-2</v>
      </c>
    </row>
    <row r="40" spans="1:12">
      <c r="A40" t="s">
        <v>10</v>
      </c>
      <c r="B40" t="s">
        <v>11</v>
      </c>
      <c r="C40" s="14">
        <v>1.7351999999999999E-2</v>
      </c>
      <c r="D40" t="s">
        <v>49</v>
      </c>
      <c r="G40" s="5">
        <v>6</v>
      </c>
      <c r="H40" s="22">
        <v>3.9979999999999998E-3</v>
      </c>
      <c r="K40" t="s">
        <v>49</v>
      </c>
      <c r="L40" s="14">
        <v>3.1424000000000001E-2</v>
      </c>
    </row>
    <row r="41" spans="1:12">
      <c r="A41" t="s">
        <v>10</v>
      </c>
      <c r="B41" t="s">
        <v>11</v>
      </c>
      <c r="C41" s="14">
        <v>6.7804000000000003E-2</v>
      </c>
      <c r="D41" t="s">
        <v>50</v>
      </c>
      <c r="G41" s="5">
        <v>7</v>
      </c>
      <c r="H41" s="22">
        <v>3.9550000000000002E-3</v>
      </c>
      <c r="K41" t="s">
        <v>50</v>
      </c>
      <c r="L41" s="14">
        <v>8.1549999999999997E-2</v>
      </c>
    </row>
    <row r="42" spans="1:12">
      <c r="A42" t="s">
        <v>10</v>
      </c>
      <c r="B42" t="s">
        <v>11</v>
      </c>
      <c r="C42" s="14">
        <v>-2.1689999999999999E-3</v>
      </c>
      <c r="D42" t="s">
        <v>51</v>
      </c>
      <c r="G42" s="5">
        <v>8</v>
      </c>
      <c r="H42" s="22">
        <v>3.9050000000000001E-3</v>
      </c>
      <c r="K42" t="s">
        <v>51</v>
      </c>
      <c r="L42" s="14">
        <v>4.2923999999999997E-2</v>
      </c>
    </row>
    <row r="43" spans="1:12">
      <c r="A43" t="s">
        <v>10</v>
      </c>
      <c r="B43" t="s">
        <v>11</v>
      </c>
      <c r="C43" s="14">
        <v>-3.4026000000000001E-2</v>
      </c>
      <c r="D43" t="s">
        <v>52</v>
      </c>
      <c r="G43" s="5">
        <v>9</v>
      </c>
      <c r="H43" s="22">
        <v>3.849E-3</v>
      </c>
      <c r="K43" t="s">
        <v>52</v>
      </c>
      <c r="L43" s="14">
        <v>9.955E-2</v>
      </c>
    </row>
    <row r="44" spans="1:12">
      <c r="A44" t="s">
        <v>10</v>
      </c>
      <c r="B44" t="s">
        <v>11</v>
      </c>
      <c r="C44" s="14">
        <v>-3.8091E-2</v>
      </c>
      <c r="D44" t="s">
        <v>53</v>
      </c>
      <c r="G44" s="5">
        <v>10</v>
      </c>
      <c r="H44" s="22">
        <v>3.7580000000000001E-3</v>
      </c>
      <c r="K44" t="s">
        <v>53</v>
      </c>
      <c r="L44" s="14">
        <v>1.5573999999999999E-2</v>
      </c>
    </row>
    <row r="45" spans="1:12">
      <c r="A45" t="s">
        <v>10</v>
      </c>
      <c r="B45" t="s">
        <v>11</v>
      </c>
      <c r="C45" s="14">
        <v>-7.8134999999999996E-2</v>
      </c>
      <c r="D45" t="s">
        <v>54</v>
      </c>
      <c r="G45" s="5">
        <v>11</v>
      </c>
      <c r="H45" s="22">
        <v>3.5590000000000001E-3</v>
      </c>
      <c r="K45" t="s">
        <v>54</v>
      </c>
      <c r="L45" s="14">
        <v>5.2935999999999997E-2</v>
      </c>
    </row>
    <row r="46" spans="1:12">
      <c r="A46" t="s">
        <v>10</v>
      </c>
      <c r="B46" t="s">
        <v>11</v>
      </c>
      <c r="C46" s="14">
        <v>-0.118938</v>
      </c>
      <c r="D46" t="s">
        <v>55</v>
      </c>
      <c r="G46" s="5">
        <v>12</v>
      </c>
      <c r="H46" s="22">
        <v>3.8839999999999999E-3</v>
      </c>
      <c r="K46" t="s">
        <v>55</v>
      </c>
      <c r="L46" s="14">
        <v>2.2811000000000001E-2</v>
      </c>
    </row>
    <row r="47" spans="1:12">
      <c r="A47" t="s">
        <v>10</v>
      </c>
      <c r="B47" t="s">
        <v>11</v>
      </c>
      <c r="C47" s="14">
        <v>2.8830000000000001E-3</v>
      </c>
      <c r="D47" t="s">
        <v>56</v>
      </c>
      <c r="G47" s="5">
        <v>1</v>
      </c>
      <c r="H47" s="22">
        <v>4.1260000000000003E-3</v>
      </c>
      <c r="K47" t="s">
        <v>56</v>
      </c>
      <c r="L47" s="14">
        <v>6.7091999999999999E-2</v>
      </c>
    </row>
    <row r="48" spans="1:12">
      <c r="A48" t="s">
        <v>10</v>
      </c>
      <c r="B48" t="s">
        <v>11</v>
      </c>
      <c r="C48" s="14">
        <v>0.32200699999999999</v>
      </c>
      <c r="D48" t="s">
        <v>57</v>
      </c>
      <c r="G48" s="5">
        <v>2</v>
      </c>
      <c r="H48" s="22">
        <v>4.0870000000000004E-3</v>
      </c>
      <c r="K48" t="s">
        <v>57</v>
      </c>
      <c r="L48" s="14">
        <v>7.0669999999999997E-2</v>
      </c>
    </row>
    <row r="49" spans="1:12">
      <c r="A49" t="s">
        <v>10</v>
      </c>
      <c r="B49" t="s">
        <v>11</v>
      </c>
      <c r="C49" s="14">
        <v>3.5983000000000001E-2</v>
      </c>
      <c r="D49" t="s">
        <v>58</v>
      </c>
      <c r="G49" s="5">
        <v>3</v>
      </c>
      <c r="H49" s="22">
        <v>4.0829999999999998E-3</v>
      </c>
      <c r="K49" t="s">
        <v>58</v>
      </c>
      <c r="L49" s="14">
        <v>0.201575</v>
      </c>
    </row>
    <row r="50" spans="1:12">
      <c r="A50" t="s">
        <v>10</v>
      </c>
      <c r="B50" t="s">
        <v>11</v>
      </c>
      <c r="C50" s="14">
        <v>0.145038</v>
      </c>
      <c r="D50" t="s">
        <v>59</v>
      </c>
      <c r="G50" s="5">
        <v>4</v>
      </c>
      <c r="H50" s="22">
        <v>3.8379999999999998E-3</v>
      </c>
      <c r="K50" t="s">
        <v>59</v>
      </c>
      <c r="L50" s="14">
        <v>0.15199499999999999</v>
      </c>
    </row>
    <row r="51" spans="1:12">
      <c r="A51" t="s">
        <v>10</v>
      </c>
      <c r="B51" t="s">
        <v>11</v>
      </c>
      <c r="C51" s="14">
        <v>0.26666699999999999</v>
      </c>
      <c r="D51" t="s">
        <v>60</v>
      </c>
      <c r="G51" s="5">
        <v>5</v>
      </c>
      <c r="H51" s="22">
        <v>2.8149999999999998E-3</v>
      </c>
      <c r="K51" t="s">
        <v>60</v>
      </c>
      <c r="L51" s="14">
        <v>0.207456</v>
      </c>
    </row>
    <row r="52" spans="1:12">
      <c r="A52" t="s">
        <v>10</v>
      </c>
      <c r="B52" t="s">
        <v>11</v>
      </c>
      <c r="C52" s="14">
        <v>-0.273289</v>
      </c>
      <c r="D52" t="s">
        <v>61</v>
      </c>
      <c r="G52" s="5">
        <v>6</v>
      </c>
      <c r="H52" s="22">
        <v>2.5240000000000002E-3</v>
      </c>
      <c r="K52" t="s">
        <v>61</v>
      </c>
      <c r="L52" s="14">
        <v>-0.10455100000000001</v>
      </c>
    </row>
    <row r="53" spans="1:12">
      <c r="A53" t="s">
        <v>10</v>
      </c>
      <c r="B53" t="s">
        <v>11</v>
      </c>
      <c r="C53" s="14">
        <v>6.6990000000000001E-3</v>
      </c>
      <c r="D53" t="s">
        <v>62</v>
      </c>
      <c r="G53" s="5">
        <v>7</v>
      </c>
      <c r="H53" s="22">
        <v>2.6440000000000001E-3</v>
      </c>
      <c r="K53" t="s">
        <v>62</v>
      </c>
      <c r="L53" s="14">
        <v>-0.16655600000000001</v>
      </c>
    </row>
    <row r="54" spans="1:12">
      <c r="A54" t="s">
        <v>10</v>
      </c>
      <c r="B54" t="s">
        <v>11</v>
      </c>
      <c r="C54" s="14">
        <v>-0.103417</v>
      </c>
      <c r="D54" t="s">
        <v>63</v>
      </c>
      <c r="G54" s="5">
        <v>8</v>
      </c>
      <c r="H54" s="22">
        <v>2.5920000000000001E-3</v>
      </c>
      <c r="K54" t="s">
        <v>63</v>
      </c>
      <c r="L54" s="14">
        <v>-0.16512099999999999</v>
      </c>
    </row>
    <row r="55" spans="1:12">
      <c r="A55" t="s">
        <v>10</v>
      </c>
      <c r="B55" t="s">
        <v>11</v>
      </c>
      <c r="C55" s="14">
        <v>0.20381099999999999</v>
      </c>
      <c r="D55" t="s">
        <v>64</v>
      </c>
      <c r="G55" s="5">
        <v>9</v>
      </c>
      <c r="H55" s="22">
        <v>2.6020000000000001E-3</v>
      </c>
      <c r="K55" t="s">
        <v>64</v>
      </c>
      <c r="L55" s="14">
        <v>-7.3407E-2</v>
      </c>
    </row>
    <row r="56" spans="1:12">
      <c r="A56" t="s">
        <v>10</v>
      </c>
      <c r="B56" t="s">
        <v>11</v>
      </c>
      <c r="C56" s="14">
        <v>0.118147</v>
      </c>
      <c r="D56" t="s">
        <v>65</v>
      </c>
      <c r="G56" s="5">
        <v>10</v>
      </c>
      <c r="H56" s="22">
        <v>2.6180000000000001E-3</v>
      </c>
      <c r="K56" t="s">
        <v>65</v>
      </c>
      <c r="L56" s="14">
        <v>0.19615099999999999</v>
      </c>
    </row>
    <row r="57" spans="1:12">
      <c r="A57" t="s">
        <v>10</v>
      </c>
      <c r="B57" t="s">
        <v>11</v>
      </c>
      <c r="C57" s="14">
        <v>-6.5872E-2</v>
      </c>
      <c r="D57" t="s">
        <v>66</v>
      </c>
      <c r="G57" s="5">
        <v>11</v>
      </c>
      <c r="H57" s="22">
        <v>2.5339999999999998E-3</v>
      </c>
      <c r="K57" t="s">
        <v>66</v>
      </c>
      <c r="L57" s="14">
        <v>7.8661999999999996E-2</v>
      </c>
    </row>
    <row r="58" spans="1:12">
      <c r="A58" t="s">
        <v>10</v>
      </c>
      <c r="B58" t="s">
        <v>11</v>
      </c>
      <c r="C58" s="14">
        <v>2.7441E-2</v>
      </c>
      <c r="D58" t="s">
        <v>67</v>
      </c>
      <c r="G58" s="5">
        <v>12</v>
      </c>
      <c r="H58" s="22">
        <v>2.5490000000000001E-3</v>
      </c>
      <c r="K58" t="s">
        <v>67</v>
      </c>
      <c r="L58" s="14">
        <v>6.3479999999999995E-2</v>
      </c>
    </row>
    <row r="59" spans="1:12">
      <c r="A59" t="s">
        <v>10</v>
      </c>
      <c r="B59" t="s">
        <v>11</v>
      </c>
      <c r="C59" s="14">
        <v>-0.26102500000000001</v>
      </c>
      <c r="D59" t="s">
        <v>68</v>
      </c>
      <c r="G59" s="5">
        <v>1</v>
      </c>
      <c r="H59" s="22">
        <v>2.5439999999999998E-3</v>
      </c>
      <c r="K59" t="s">
        <v>68</v>
      </c>
      <c r="L59" s="14">
        <v>-0.28419</v>
      </c>
    </row>
    <row r="60" spans="1:12">
      <c r="A60" t="s">
        <v>10</v>
      </c>
      <c r="B60" t="s">
        <v>11</v>
      </c>
      <c r="C60" s="14">
        <v>6.1357000000000002E-2</v>
      </c>
      <c r="D60" t="s">
        <v>69</v>
      </c>
      <c r="G60" s="5">
        <v>2</v>
      </c>
      <c r="H60" s="22">
        <v>2.5040000000000001E-3</v>
      </c>
      <c r="K60" t="s">
        <v>69</v>
      </c>
      <c r="L60" s="14">
        <v>-2.2178E-2</v>
      </c>
    </row>
    <row r="61" spans="1:12">
      <c r="A61" t="s">
        <v>10</v>
      </c>
      <c r="B61" t="s">
        <v>11</v>
      </c>
      <c r="C61" s="14">
        <v>0.164324</v>
      </c>
      <c r="D61" t="s">
        <v>70</v>
      </c>
      <c r="G61" s="5">
        <v>3</v>
      </c>
      <c r="H61" s="22">
        <v>2.3410000000000002E-3</v>
      </c>
      <c r="K61" t="s">
        <v>70</v>
      </c>
      <c r="L61" s="14">
        <v>0.17180599999999999</v>
      </c>
    </row>
    <row r="62" spans="1:12">
      <c r="A62" t="s">
        <v>10</v>
      </c>
      <c r="B62" t="s">
        <v>11</v>
      </c>
      <c r="C62" s="14">
        <v>8.3319000000000004E-2</v>
      </c>
      <c r="D62" t="s">
        <v>71</v>
      </c>
      <c r="G62" s="5">
        <v>4</v>
      </c>
      <c r="H62" s="22">
        <v>2.3809999999999999E-3</v>
      </c>
      <c r="K62" t="s">
        <v>71</v>
      </c>
      <c r="L62" s="14">
        <v>-1.9664000000000001E-2</v>
      </c>
    </row>
    <row r="63" spans="1:12">
      <c r="A63" t="s">
        <v>10</v>
      </c>
      <c r="B63" t="s">
        <v>11</v>
      </c>
      <c r="C63" s="14">
        <v>-6.1372000000000003E-2</v>
      </c>
      <c r="D63" t="s">
        <v>72</v>
      </c>
      <c r="G63" s="5">
        <v>5</v>
      </c>
      <c r="H63" s="22">
        <v>2.4299999999999999E-3</v>
      </c>
      <c r="K63" t="s">
        <v>72</v>
      </c>
      <c r="L63" s="14">
        <v>-8.6189999999999999E-3</v>
      </c>
    </row>
    <row r="64" spans="1:12">
      <c r="A64" t="s">
        <v>10</v>
      </c>
      <c r="B64" t="s">
        <v>11</v>
      </c>
      <c r="C64" s="14">
        <v>2.0233999999999999E-2</v>
      </c>
      <c r="D64" t="s">
        <v>73</v>
      </c>
      <c r="G64" s="5">
        <v>6</v>
      </c>
      <c r="H64" s="22">
        <v>2.4610000000000001E-3</v>
      </c>
      <c r="K64" t="s">
        <v>73</v>
      </c>
      <c r="L64" s="14">
        <v>5.1457000000000003E-2</v>
      </c>
    </row>
    <row r="65" spans="1:12">
      <c r="A65" t="s">
        <v>10</v>
      </c>
      <c r="B65" t="s">
        <v>11</v>
      </c>
      <c r="C65" s="14">
        <v>-2.7209000000000001E-2</v>
      </c>
      <c r="D65" t="s">
        <v>74</v>
      </c>
      <c r="G65" s="5">
        <v>7</v>
      </c>
      <c r="H65" s="22">
        <v>2.4130000000000002E-3</v>
      </c>
      <c r="K65" t="s">
        <v>74</v>
      </c>
      <c r="L65" s="14">
        <v>-4.5469999999999998E-3</v>
      </c>
    </row>
    <row r="66" spans="1:12">
      <c r="A66" t="s">
        <v>10</v>
      </c>
      <c r="B66" t="s">
        <v>11</v>
      </c>
      <c r="C66" s="14">
        <v>-1.3479E-2</v>
      </c>
      <c r="D66" t="s">
        <v>75</v>
      </c>
      <c r="G66" s="5">
        <v>8</v>
      </c>
      <c r="H66" s="22">
        <v>2.3379999999999998E-3</v>
      </c>
      <c r="K66" t="s">
        <v>75</v>
      </c>
      <c r="L66" s="14">
        <v>4.6806E-2</v>
      </c>
    </row>
    <row r="67" spans="1:12">
      <c r="A67" t="s">
        <v>10</v>
      </c>
      <c r="B67" t="s">
        <v>11</v>
      </c>
      <c r="C67" s="14">
        <v>-5.0555000000000003E-2</v>
      </c>
      <c r="D67" t="s">
        <v>76</v>
      </c>
      <c r="G67" s="5">
        <v>9</v>
      </c>
      <c r="H67" s="22">
        <v>2.3270000000000001E-3</v>
      </c>
      <c r="K67" t="s">
        <v>76</v>
      </c>
      <c r="L67" s="14">
        <v>-1.5167999999999999E-2</v>
      </c>
    </row>
    <row r="68" spans="1:12">
      <c r="A68" t="s">
        <v>10</v>
      </c>
      <c r="B68" t="s">
        <v>11</v>
      </c>
      <c r="C68" s="14">
        <v>1.0253999999999999E-2</v>
      </c>
      <c r="D68" t="s">
        <v>77</v>
      </c>
      <c r="G68" s="5">
        <v>10</v>
      </c>
      <c r="H68" s="22">
        <v>2.3389999999999999E-3</v>
      </c>
      <c r="K68" t="s">
        <v>77</v>
      </c>
      <c r="L68" s="14">
        <v>2.8368000000000001E-2</v>
      </c>
    </row>
    <row r="69" spans="1:12">
      <c r="A69" t="s">
        <v>10</v>
      </c>
      <c r="B69" t="s">
        <v>11</v>
      </c>
      <c r="C69" s="14">
        <v>-1.4779E-2</v>
      </c>
      <c r="D69" t="s">
        <v>78</v>
      </c>
      <c r="G69" s="5">
        <v>11</v>
      </c>
      <c r="H69" s="22">
        <v>2.4329999999999998E-3</v>
      </c>
      <c r="K69" t="s">
        <v>78</v>
      </c>
      <c r="L69" s="14">
        <v>2.8263E-2</v>
      </c>
    </row>
    <row r="70" spans="1:12">
      <c r="A70" t="s">
        <v>10</v>
      </c>
      <c r="B70" t="s">
        <v>11</v>
      </c>
      <c r="C70" s="14">
        <v>-9.5481999999999997E-2</v>
      </c>
      <c r="D70" t="s">
        <v>79</v>
      </c>
      <c r="G70" s="5">
        <v>12</v>
      </c>
      <c r="H70" s="22">
        <v>2.643E-3</v>
      </c>
      <c r="K70" t="s">
        <v>79</v>
      </c>
      <c r="L70" s="14">
        <v>-5.8338000000000001E-2</v>
      </c>
    </row>
    <row r="71" spans="1:12">
      <c r="A71" t="s">
        <v>10</v>
      </c>
      <c r="B71" t="s">
        <v>11</v>
      </c>
      <c r="C71" s="14">
        <v>-2.0129000000000001E-2</v>
      </c>
      <c r="D71" t="s">
        <v>80</v>
      </c>
      <c r="G71" s="5">
        <v>1</v>
      </c>
      <c r="H71" s="22">
        <v>3.0469999999999998E-3</v>
      </c>
      <c r="K71" t="s">
        <v>80</v>
      </c>
      <c r="L71" s="14">
        <v>-1.7784999999999999E-2</v>
      </c>
    </row>
    <row r="72" spans="1:12">
      <c r="A72" t="s">
        <v>10</v>
      </c>
      <c r="B72" t="s">
        <v>11</v>
      </c>
      <c r="C72" s="14">
        <v>2.9375999999999999E-2</v>
      </c>
      <c r="D72" t="s">
        <v>81</v>
      </c>
      <c r="G72" s="5">
        <v>2</v>
      </c>
      <c r="H72" s="22">
        <v>3.4659999999999999E-3</v>
      </c>
      <c r="K72" t="s">
        <v>81</v>
      </c>
      <c r="L72" s="14">
        <v>4.8843999999999999E-2</v>
      </c>
    </row>
    <row r="73" spans="1:12">
      <c r="A73" t="s">
        <v>10</v>
      </c>
      <c r="B73" t="s">
        <v>11</v>
      </c>
      <c r="C73" s="14">
        <v>-4.1708000000000002E-2</v>
      </c>
      <c r="D73" t="s">
        <v>82</v>
      </c>
      <c r="G73" s="5">
        <v>3</v>
      </c>
      <c r="H73" s="22">
        <v>3.6229999999999999E-3</v>
      </c>
      <c r="K73" t="s">
        <v>82</v>
      </c>
      <c r="L73" s="14">
        <v>-7.4910000000000003E-3</v>
      </c>
    </row>
    <row r="74" spans="1:12">
      <c r="A74" t="s">
        <v>10</v>
      </c>
      <c r="B74" t="s">
        <v>11</v>
      </c>
      <c r="C74" s="14">
        <v>8.0382999999999996E-2</v>
      </c>
      <c r="D74" t="s">
        <v>83</v>
      </c>
      <c r="G74" s="5">
        <v>4</v>
      </c>
      <c r="H74" s="22">
        <v>3.5790000000000001E-3</v>
      </c>
      <c r="K74" t="s">
        <v>83</v>
      </c>
      <c r="L74" s="14">
        <v>-3.8024000000000002E-2</v>
      </c>
    </row>
    <row r="75" spans="1:12">
      <c r="A75" t="s">
        <v>10</v>
      </c>
      <c r="B75" t="s">
        <v>11</v>
      </c>
      <c r="C75" s="14">
        <v>-3.9128999999999997E-2</v>
      </c>
      <c r="D75" t="s">
        <v>84</v>
      </c>
      <c r="G75" s="5">
        <v>5</v>
      </c>
      <c r="H75" s="22">
        <v>3.699E-3</v>
      </c>
      <c r="K75" t="s">
        <v>84</v>
      </c>
      <c r="L75" s="14">
        <v>-5.1337000000000001E-2</v>
      </c>
    </row>
    <row r="76" spans="1:12">
      <c r="A76" t="s">
        <v>10</v>
      </c>
      <c r="B76" t="s">
        <v>11</v>
      </c>
      <c r="C76" s="14">
        <v>2.006E-3</v>
      </c>
      <c r="D76" t="s">
        <v>85</v>
      </c>
      <c r="G76" s="5">
        <v>6</v>
      </c>
      <c r="H76" s="22">
        <v>3.895E-3</v>
      </c>
      <c r="K76" t="s">
        <v>85</v>
      </c>
      <c r="L76" s="14">
        <v>6.1473E-2</v>
      </c>
    </row>
    <row r="77" spans="1:12">
      <c r="A77" t="s">
        <v>10</v>
      </c>
      <c r="B77" t="s">
        <v>11</v>
      </c>
      <c r="C77" s="14">
        <v>-1.9019000000000001E-2</v>
      </c>
      <c r="D77" t="s">
        <v>86</v>
      </c>
      <c r="G77" s="5">
        <v>7</v>
      </c>
      <c r="H77" s="22">
        <v>3.5959999999999998E-3</v>
      </c>
      <c r="K77" t="s">
        <v>86</v>
      </c>
      <c r="L77" s="14">
        <v>5.2099999999999998E-4</v>
      </c>
    </row>
    <row r="78" spans="1:12">
      <c r="A78" t="s">
        <v>10</v>
      </c>
      <c r="B78" t="s">
        <v>11</v>
      </c>
      <c r="C78" s="14">
        <v>-6.7759999999999999E-3</v>
      </c>
      <c r="D78" t="s">
        <v>87</v>
      </c>
      <c r="G78" s="5">
        <v>8</v>
      </c>
      <c r="H78" s="22">
        <v>3.6020000000000002E-3</v>
      </c>
      <c r="K78" t="s">
        <v>87</v>
      </c>
      <c r="L78" s="14">
        <v>2.6901000000000001E-2</v>
      </c>
    </row>
    <row r="79" spans="1:12">
      <c r="A79" t="s">
        <v>10</v>
      </c>
      <c r="B79" t="s">
        <v>11</v>
      </c>
      <c r="C79" s="14">
        <v>0.40853800000000001</v>
      </c>
      <c r="D79" t="s">
        <v>88</v>
      </c>
      <c r="G79" s="5">
        <v>9</v>
      </c>
      <c r="H79" s="22">
        <v>3.65E-3</v>
      </c>
      <c r="K79" t="s">
        <v>88</v>
      </c>
      <c r="L79" s="14">
        <v>2.0421999999999999E-2</v>
      </c>
    </row>
    <row r="80" spans="1:12">
      <c r="A80" t="s">
        <v>10</v>
      </c>
      <c r="B80" t="s">
        <v>11</v>
      </c>
      <c r="C80" s="14">
        <v>-7.7599000000000001E-2</v>
      </c>
      <c r="D80" t="s">
        <v>89</v>
      </c>
      <c r="G80" s="5">
        <v>10</v>
      </c>
      <c r="H80" s="22">
        <v>3.6410000000000001E-3</v>
      </c>
      <c r="K80" t="s">
        <v>89</v>
      </c>
      <c r="L80" s="14">
        <v>1.3495999999999999E-2</v>
      </c>
    </row>
    <row r="81" spans="1:12">
      <c r="A81" t="s">
        <v>10</v>
      </c>
      <c r="B81" t="s">
        <v>11</v>
      </c>
      <c r="C81" s="14">
        <v>-1.2381E-2</v>
      </c>
      <c r="D81" t="s">
        <v>90</v>
      </c>
      <c r="G81" s="5">
        <v>11</v>
      </c>
      <c r="H81" s="22">
        <v>3.7980000000000002E-3</v>
      </c>
      <c r="K81" t="s">
        <v>90</v>
      </c>
      <c r="L81" s="14">
        <v>-4.5832999999999999E-2</v>
      </c>
    </row>
    <row r="82" spans="1:12">
      <c r="A82" t="s">
        <v>10</v>
      </c>
      <c r="B82" t="s">
        <v>11</v>
      </c>
      <c r="C82" s="14">
        <v>4.5483999999999997E-2</v>
      </c>
      <c r="D82" t="s">
        <v>91</v>
      </c>
      <c r="G82" s="5">
        <v>12</v>
      </c>
      <c r="H82" s="22">
        <v>4.0299999999999997E-3</v>
      </c>
      <c r="K82" t="s">
        <v>91</v>
      </c>
      <c r="L82" s="14">
        <v>8.7399999999999999E-4</v>
      </c>
    </row>
    <row r="83" spans="1:12">
      <c r="A83" t="s">
        <v>10</v>
      </c>
      <c r="B83" t="s">
        <v>11</v>
      </c>
      <c r="C83" s="14">
        <v>-3.0898999999999999E-2</v>
      </c>
      <c r="D83" t="s">
        <v>92</v>
      </c>
      <c r="G83" s="5">
        <v>1</v>
      </c>
      <c r="H83" s="22">
        <v>3.9240000000000004E-3</v>
      </c>
      <c r="K83" t="s">
        <v>92</v>
      </c>
      <c r="L83" s="14">
        <v>-1.0399999999999999E-3</v>
      </c>
    </row>
    <row r="84" spans="1:12">
      <c r="A84" t="s">
        <v>10</v>
      </c>
      <c r="B84" t="s">
        <v>11</v>
      </c>
      <c r="C84" s="14">
        <v>7.456E-3</v>
      </c>
      <c r="D84" t="s">
        <v>93</v>
      </c>
      <c r="G84" s="5">
        <v>2</v>
      </c>
      <c r="H84" s="22">
        <v>3.9240000000000004E-3</v>
      </c>
      <c r="K84" t="s">
        <v>93</v>
      </c>
      <c r="L84" s="14">
        <v>-4.3015999999999999E-2</v>
      </c>
    </row>
    <row r="85" spans="1:12">
      <c r="A85" t="s">
        <v>10</v>
      </c>
      <c r="B85" t="s">
        <v>11</v>
      </c>
      <c r="C85" s="14">
        <v>-0.113525</v>
      </c>
      <c r="D85" t="s">
        <v>94</v>
      </c>
      <c r="G85" s="5">
        <v>3</v>
      </c>
      <c r="H85" s="22">
        <v>3.8990000000000001E-3</v>
      </c>
      <c r="K85" t="s">
        <v>94</v>
      </c>
      <c r="L85" s="14">
        <v>2.3050000000000002E-3</v>
      </c>
    </row>
    <row r="86" spans="1:12">
      <c r="A86" t="s">
        <v>10</v>
      </c>
      <c r="B86" t="s">
        <v>11</v>
      </c>
      <c r="C86" s="14">
        <v>-5.9325000000000003E-2</v>
      </c>
      <c r="D86" t="s">
        <v>95</v>
      </c>
      <c r="G86" s="5">
        <v>4</v>
      </c>
      <c r="H86" s="22">
        <v>3.4640000000000001E-3</v>
      </c>
      <c r="K86" t="s">
        <v>95</v>
      </c>
      <c r="L86" s="14">
        <v>-4.6642999999999997E-2</v>
      </c>
    </row>
    <row r="87" spans="1:12">
      <c r="A87" t="s">
        <v>10</v>
      </c>
      <c r="B87" t="s">
        <v>11</v>
      </c>
      <c r="C87" s="14">
        <v>-3.4176999999999999E-2</v>
      </c>
      <c r="D87" t="s">
        <v>96</v>
      </c>
      <c r="G87" s="5">
        <v>5</v>
      </c>
      <c r="H87" s="22">
        <v>3.4250000000000001E-3</v>
      </c>
      <c r="K87" t="s">
        <v>96</v>
      </c>
      <c r="L87" s="14">
        <v>2.4220000000000001E-3</v>
      </c>
    </row>
    <row r="88" spans="1:12">
      <c r="A88" t="s">
        <v>10</v>
      </c>
      <c r="B88" t="s">
        <v>11</v>
      </c>
      <c r="C88" s="14">
        <v>-6.7839999999999998E-2</v>
      </c>
      <c r="D88" t="s">
        <v>97</v>
      </c>
      <c r="G88" s="5">
        <v>6</v>
      </c>
      <c r="H88" s="22">
        <v>3.5969999999999999E-3</v>
      </c>
      <c r="K88" t="s">
        <v>97</v>
      </c>
      <c r="L88" s="14">
        <v>-9.7867999999999997E-2</v>
      </c>
    </row>
    <row r="89" spans="1:12">
      <c r="A89" t="s">
        <v>10</v>
      </c>
      <c r="B89" t="s">
        <v>11</v>
      </c>
      <c r="C89" s="14">
        <v>-0.114094</v>
      </c>
      <c r="D89" t="s">
        <v>98</v>
      </c>
      <c r="G89" s="5">
        <v>7</v>
      </c>
      <c r="H89" s="22">
        <v>3.0019999999999999E-3</v>
      </c>
      <c r="K89" t="s">
        <v>98</v>
      </c>
      <c r="L89" s="14">
        <v>-1.6115999999999998E-2</v>
      </c>
    </row>
    <row r="90" spans="1:12">
      <c r="A90" t="s">
        <v>10</v>
      </c>
      <c r="B90" t="s">
        <v>11</v>
      </c>
      <c r="C90" s="14">
        <v>5.5895E-2</v>
      </c>
      <c r="D90" t="s">
        <v>99</v>
      </c>
      <c r="G90" s="5">
        <v>8</v>
      </c>
      <c r="H90" s="22">
        <v>2.4020000000000001E-3</v>
      </c>
      <c r="K90" t="s">
        <v>99</v>
      </c>
      <c r="L90" s="14">
        <v>-8.0962999999999993E-2</v>
      </c>
    </row>
    <row r="91" spans="1:12">
      <c r="A91" t="s">
        <v>10</v>
      </c>
      <c r="B91" t="s">
        <v>11</v>
      </c>
      <c r="C91" s="14">
        <v>0.104363</v>
      </c>
      <c r="D91" t="s">
        <v>100</v>
      </c>
      <c r="G91" s="5">
        <v>9</v>
      </c>
      <c r="H91" s="22">
        <v>2.3679999999999999E-3</v>
      </c>
      <c r="K91" t="s">
        <v>100</v>
      </c>
      <c r="L91" s="14">
        <v>-4.2700000000000004E-3</v>
      </c>
    </row>
    <row r="92" spans="1:12">
      <c r="A92" t="s">
        <v>10</v>
      </c>
      <c r="B92" t="s">
        <v>11</v>
      </c>
      <c r="C92" s="14">
        <v>-4.7046999999999999E-2</v>
      </c>
      <c r="D92" t="s">
        <v>101</v>
      </c>
      <c r="G92" s="5">
        <v>10</v>
      </c>
      <c r="H92" s="22">
        <v>2.3860000000000001E-3</v>
      </c>
      <c r="K92" t="s">
        <v>101</v>
      </c>
      <c r="L92" s="14">
        <v>-0.10795100000000001</v>
      </c>
    </row>
    <row r="93" spans="1:12">
      <c r="A93" t="s">
        <v>10</v>
      </c>
      <c r="B93" t="s">
        <v>11</v>
      </c>
      <c r="C93" s="14">
        <v>0.21820899999999999</v>
      </c>
      <c r="D93" t="s">
        <v>102</v>
      </c>
      <c r="G93" s="5">
        <v>11</v>
      </c>
      <c r="H93" s="22">
        <v>2.526E-3</v>
      </c>
      <c r="K93" t="s">
        <v>102</v>
      </c>
      <c r="L93" s="14">
        <v>2.8802999999999999E-2</v>
      </c>
    </row>
    <row r="94" spans="1:12">
      <c r="A94" t="s">
        <v>10</v>
      </c>
      <c r="B94" t="s">
        <v>11</v>
      </c>
      <c r="C94" s="14">
        <v>-0.105263</v>
      </c>
      <c r="D94" t="s">
        <v>103</v>
      </c>
      <c r="G94" s="5">
        <v>12</v>
      </c>
      <c r="H94" s="22">
        <v>2.6640000000000001E-3</v>
      </c>
      <c r="K94" t="s">
        <v>103</v>
      </c>
      <c r="L94" s="14">
        <v>-5.3075999999999998E-2</v>
      </c>
    </row>
    <row r="95" spans="1:12">
      <c r="A95" t="s">
        <v>10</v>
      </c>
      <c r="B95" t="s">
        <v>11</v>
      </c>
      <c r="C95" s="14">
        <v>-8.9803999999999995E-2</v>
      </c>
      <c r="D95" t="s">
        <v>104</v>
      </c>
      <c r="G95" s="5">
        <v>1</v>
      </c>
      <c r="H95" s="22">
        <v>2.5110000000000002E-3</v>
      </c>
      <c r="K95" t="s">
        <v>104</v>
      </c>
      <c r="L95" s="14">
        <v>1.7191000000000001E-2</v>
      </c>
    </row>
    <row r="96" spans="1:12">
      <c r="A96" t="s">
        <v>10</v>
      </c>
      <c r="B96" t="s">
        <v>11</v>
      </c>
      <c r="C96" s="14">
        <v>0.17427799999999999</v>
      </c>
      <c r="D96" t="s">
        <v>105</v>
      </c>
      <c r="G96" s="5">
        <v>2</v>
      </c>
      <c r="H96" s="22">
        <v>2.3570000000000002E-3</v>
      </c>
      <c r="K96" t="s">
        <v>105</v>
      </c>
      <c r="L96" s="14">
        <v>0.20469699999999999</v>
      </c>
    </row>
    <row r="97" spans="1:12">
      <c r="A97" t="s">
        <v>10</v>
      </c>
      <c r="B97" t="s">
        <v>11</v>
      </c>
      <c r="C97" s="14">
        <v>-1.8711999999999999E-2</v>
      </c>
      <c r="D97" t="s">
        <v>106</v>
      </c>
      <c r="G97" s="5">
        <v>3</v>
      </c>
      <c r="H97" s="22">
        <v>2.3249999999999998E-3</v>
      </c>
      <c r="K97" t="s">
        <v>106</v>
      </c>
      <c r="L97" s="14">
        <v>9.7293000000000004E-2</v>
      </c>
    </row>
    <row r="98" spans="1:12">
      <c r="A98" t="s">
        <v>10</v>
      </c>
      <c r="B98" t="s">
        <v>11</v>
      </c>
      <c r="C98" s="14">
        <v>6.3750000000000001E-2</v>
      </c>
      <c r="D98" t="s">
        <v>107</v>
      </c>
      <c r="G98" s="5">
        <v>4</v>
      </c>
      <c r="H98" s="22">
        <v>2.3389999999999999E-3</v>
      </c>
      <c r="K98" t="s">
        <v>107</v>
      </c>
      <c r="L98" s="14">
        <v>-2.9569000000000002E-2</v>
      </c>
    </row>
    <row r="99" spans="1:12">
      <c r="A99" t="s">
        <v>10</v>
      </c>
      <c r="B99" t="s">
        <v>11</v>
      </c>
      <c r="C99" s="14">
        <v>-0.15202099999999999</v>
      </c>
      <c r="D99" t="s">
        <v>108</v>
      </c>
      <c r="G99" s="5">
        <v>5</v>
      </c>
      <c r="H99" s="22">
        <v>2.4229999999999998E-3</v>
      </c>
      <c r="K99" t="s">
        <v>108</v>
      </c>
      <c r="L99" s="14">
        <v>-6.7863000000000007E-2</v>
      </c>
    </row>
    <row r="100" spans="1:12">
      <c r="A100" t="s">
        <v>10</v>
      </c>
      <c r="B100" t="s">
        <v>11</v>
      </c>
      <c r="C100" s="14">
        <v>5.1192000000000001E-2</v>
      </c>
      <c r="D100" t="s">
        <v>109</v>
      </c>
      <c r="G100" s="5">
        <v>6</v>
      </c>
      <c r="H100" s="22">
        <v>2.4039999999999999E-3</v>
      </c>
      <c r="K100" t="s">
        <v>109</v>
      </c>
      <c r="L100" s="14">
        <v>2.1745E-2</v>
      </c>
    </row>
    <row r="101" spans="1:12">
      <c r="A101" t="s">
        <v>10</v>
      </c>
      <c r="B101" t="s">
        <v>11</v>
      </c>
      <c r="C101" s="14">
        <v>0.107137</v>
      </c>
      <c r="D101" t="s">
        <v>110</v>
      </c>
      <c r="G101" s="5">
        <v>7</v>
      </c>
      <c r="H101" s="22">
        <v>2.1849999999999999E-3</v>
      </c>
      <c r="K101" t="s">
        <v>110</v>
      </c>
      <c r="L101" s="14">
        <v>3.7290000000000001E-3</v>
      </c>
    </row>
    <row r="102" spans="1:12">
      <c r="A102" t="s">
        <v>10</v>
      </c>
      <c r="B102" t="s">
        <v>11</v>
      </c>
      <c r="C102" s="14">
        <v>-0.116175</v>
      </c>
      <c r="D102" t="s">
        <v>111</v>
      </c>
      <c r="G102" s="5">
        <v>8</v>
      </c>
      <c r="H102" s="22">
        <v>2.2179999999999999E-3</v>
      </c>
      <c r="K102" t="s">
        <v>111</v>
      </c>
      <c r="L102" s="14">
        <v>-2.0569999999999998E-3</v>
      </c>
    </row>
    <row r="103" spans="1:12">
      <c r="A103" t="s">
        <v>10</v>
      </c>
      <c r="B103" t="s">
        <v>11</v>
      </c>
      <c r="C103" s="14">
        <v>-1.3549E-2</v>
      </c>
      <c r="D103" t="s">
        <v>112</v>
      </c>
      <c r="G103" s="5">
        <v>9</v>
      </c>
      <c r="H103" s="22">
        <v>2.261E-3</v>
      </c>
      <c r="K103" t="s">
        <v>112</v>
      </c>
      <c r="L103" s="14">
        <v>4.2269999999999999E-3</v>
      </c>
    </row>
    <row r="104" spans="1:12">
      <c r="A104" t="s">
        <v>10</v>
      </c>
      <c r="B104" t="s">
        <v>11</v>
      </c>
      <c r="C104" s="14">
        <v>-0.12156599999999999</v>
      </c>
      <c r="D104" t="s">
        <v>113</v>
      </c>
      <c r="G104" s="5">
        <v>10</v>
      </c>
      <c r="H104" s="22">
        <v>2.3040000000000001E-3</v>
      </c>
      <c r="K104" t="s">
        <v>113</v>
      </c>
      <c r="L104" s="14">
        <v>1.372E-2</v>
      </c>
    </row>
    <row r="105" spans="1:12">
      <c r="A105" t="s">
        <v>10</v>
      </c>
      <c r="B105" t="s">
        <v>11</v>
      </c>
      <c r="C105" s="14">
        <v>1.2602E-2</v>
      </c>
      <c r="D105" t="s">
        <v>114</v>
      </c>
      <c r="G105" s="5">
        <v>11</v>
      </c>
      <c r="H105" s="22">
        <v>2.49E-3</v>
      </c>
      <c r="K105" t="s">
        <v>114</v>
      </c>
      <c r="L105" s="14">
        <v>-1.3161000000000001E-2</v>
      </c>
    </row>
    <row r="106" spans="1:12">
      <c r="A106" t="s">
        <v>10</v>
      </c>
      <c r="B106" t="s">
        <v>11</v>
      </c>
      <c r="C106" s="14">
        <v>9.8640000000000005E-2</v>
      </c>
      <c r="D106" t="s">
        <v>115</v>
      </c>
      <c r="G106" s="5">
        <v>12</v>
      </c>
      <c r="H106" s="22">
        <v>2.5240000000000002E-3</v>
      </c>
      <c r="K106" t="s">
        <v>115</v>
      </c>
      <c r="L106" s="14">
        <v>7.9172999999999993E-2</v>
      </c>
    </row>
    <row r="107" spans="1:12">
      <c r="A107" t="s">
        <v>10</v>
      </c>
      <c r="B107" t="s">
        <v>11</v>
      </c>
      <c r="C107" s="14">
        <v>0.25508700000000001</v>
      </c>
      <c r="D107" t="s">
        <v>116</v>
      </c>
      <c r="G107" s="5">
        <v>1</v>
      </c>
      <c r="H107" s="22">
        <v>2.4030000000000002E-3</v>
      </c>
      <c r="K107" t="s">
        <v>116</v>
      </c>
      <c r="L107" s="14">
        <v>4.5739999999999999E-3</v>
      </c>
    </row>
    <row r="108" spans="1:12">
      <c r="A108" t="s">
        <v>10</v>
      </c>
      <c r="B108" t="s">
        <v>11</v>
      </c>
      <c r="C108" s="14">
        <v>9.2595999999999998E-2</v>
      </c>
      <c r="D108" t="s">
        <v>117</v>
      </c>
      <c r="G108" s="5">
        <v>2</v>
      </c>
      <c r="H108" s="22">
        <v>2.1779999999999998E-3</v>
      </c>
      <c r="K108" t="s">
        <v>117</v>
      </c>
      <c r="L108" s="14">
        <v>1.3483999999999999E-2</v>
      </c>
    </row>
    <row r="109" spans="1:12">
      <c r="A109" t="s">
        <v>10</v>
      </c>
      <c r="B109" t="s">
        <v>11</v>
      </c>
      <c r="C109" s="14">
        <v>-8.2607E-2</v>
      </c>
      <c r="D109" t="s">
        <v>118</v>
      </c>
      <c r="G109" s="5">
        <v>3</v>
      </c>
      <c r="H109" s="22">
        <v>1.7960000000000001E-3</v>
      </c>
      <c r="K109" t="s">
        <v>118</v>
      </c>
      <c r="L109" s="14">
        <v>-7.2183999999999998E-2</v>
      </c>
    </row>
    <row r="110" spans="1:12">
      <c r="A110" t="s">
        <v>10</v>
      </c>
      <c r="B110" t="s">
        <v>11</v>
      </c>
      <c r="C110" s="14">
        <v>-1.6699999999999999E-4</v>
      </c>
      <c r="D110" t="s">
        <v>119</v>
      </c>
      <c r="G110" s="5">
        <v>4</v>
      </c>
      <c r="H110" s="22">
        <v>1.279E-3</v>
      </c>
      <c r="K110" t="s">
        <v>119</v>
      </c>
      <c r="L110" s="14">
        <v>5.3379999999999997E-2</v>
      </c>
    </row>
    <row r="111" spans="1:12">
      <c r="A111" t="s">
        <v>10</v>
      </c>
      <c r="B111" t="s">
        <v>11</v>
      </c>
      <c r="C111" s="14">
        <v>-4.2528000000000003E-2</v>
      </c>
      <c r="D111" t="s">
        <v>120</v>
      </c>
      <c r="G111" s="5">
        <v>5</v>
      </c>
      <c r="H111" s="22">
        <v>1.1720000000000001E-3</v>
      </c>
      <c r="K111" t="s">
        <v>120</v>
      </c>
      <c r="L111" s="14">
        <v>1.1310000000000001E-2</v>
      </c>
    </row>
    <row r="112" spans="1:12">
      <c r="A112" t="s">
        <v>10</v>
      </c>
      <c r="B112" t="s">
        <v>11</v>
      </c>
      <c r="C112" s="14">
        <v>0.25065300000000001</v>
      </c>
      <c r="D112" t="s">
        <v>121</v>
      </c>
      <c r="G112" s="5">
        <v>6</v>
      </c>
      <c r="H112" s="22">
        <v>1.5889999999999999E-3</v>
      </c>
      <c r="K112" t="s">
        <v>121</v>
      </c>
      <c r="L112" s="14">
        <v>9.0442999999999996E-2</v>
      </c>
    </row>
    <row r="113" spans="1:12">
      <c r="A113" t="s">
        <v>10</v>
      </c>
      <c r="B113" t="s">
        <v>11</v>
      </c>
      <c r="C113" s="14">
        <v>0.189276</v>
      </c>
      <c r="D113" t="s">
        <v>122</v>
      </c>
      <c r="G113" s="5">
        <v>7</v>
      </c>
      <c r="H113" s="22">
        <v>1.9319999999999999E-3</v>
      </c>
      <c r="K113" t="s">
        <v>122</v>
      </c>
      <c r="L113" s="14">
        <v>0.14329800000000001</v>
      </c>
    </row>
    <row r="114" spans="1:12">
      <c r="A114" t="s">
        <v>10</v>
      </c>
      <c r="B114" t="s">
        <v>11</v>
      </c>
      <c r="C114" s="14">
        <v>-3.8649999999999999E-3</v>
      </c>
      <c r="D114" t="s">
        <v>123</v>
      </c>
      <c r="G114" s="5">
        <v>8</v>
      </c>
      <c r="H114" s="22">
        <v>2.1710000000000002E-3</v>
      </c>
      <c r="K114" t="s">
        <v>123</v>
      </c>
      <c r="L114" s="14">
        <v>2.1090999999999999E-2</v>
      </c>
    </row>
    <row r="115" spans="1:12">
      <c r="A115" t="s">
        <v>10</v>
      </c>
      <c r="B115" t="s">
        <v>11</v>
      </c>
      <c r="C115" s="14">
        <v>0.36752899999999999</v>
      </c>
      <c r="D115" t="s">
        <v>124</v>
      </c>
      <c r="G115" s="5">
        <v>9</v>
      </c>
      <c r="H115" s="22">
        <v>2.2309999999999999E-3</v>
      </c>
      <c r="K115" t="s">
        <v>124</v>
      </c>
      <c r="L115" s="14">
        <v>-7.1429999999999993E-2</v>
      </c>
    </row>
    <row r="116" spans="1:12">
      <c r="A116" t="s">
        <v>10</v>
      </c>
      <c r="B116" t="s">
        <v>11</v>
      </c>
      <c r="C116" s="14">
        <v>0.37482799999999999</v>
      </c>
      <c r="D116" t="s">
        <v>125</v>
      </c>
      <c r="G116" s="5">
        <v>10</v>
      </c>
      <c r="H116" s="22">
        <v>2.3319999999999999E-3</v>
      </c>
      <c r="K116" t="s">
        <v>125</v>
      </c>
      <c r="L116" s="14">
        <v>1.3981E-2</v>
      </c>
    </row>
    <row r="117" spans="1:12">
      <c r="A117" t="s">
        <v>10</v>
      </c>
      <c r="B117" t="s">
        <v>11</v>
      </c>
      <c r="C117" s="14">
        <v>7.7216999999999994E-2</v>
      </c>
      <c r="D117" t="s">
        <v>126</v>
      </c>
      <c r="G117" s="5">
        <v>11</v>
      </c>
      <c r="H117" s="22">
        <v>2.5240000000000002E-3</v>
      </c>
      <c r="K117" t="s">
        <v>126</v>
      </c>
      <c r="L117" s="14">
        <v>4.0391000000000003E-2</v>
      </c>
    </row>
    <row r="118" spans="1:12">
      <c r="A118" t="s">
        <v>10</v>
      </c>
      <c r="B118" t="s">
        <v>11</v>
      </c>
      <c r="C118" s="14">
        <v>0.128667</v>
      </c>
      <c r="D118" t="s">
        <v>127</v>
      </c>
      <c r="G118" s="5">
        <v>12</v>
      </c>
      <c r="H118" s="22">
        <v>2.4390000000000002E-3</v>
      </c>
      <c r="K118" t="s">
        <v>127</v>
      </c>
      <c r="L118" s="14">
        <v>2.1908E-2</v>
      </c>
    </row>
    <row r="119" spans="1:12">
      <c r="A119" t="s">
        <v>10</v>
      </c>
      <c r="B119" t="s">
        <v>11</v>
      </c>
      <c r="C119" s="14">
        <v>0.27123000000000003</v>
      </c>
      <c r="D119" t="s">
        <v>128</v>
      </c>
      <c r="G119" s="5">
        <v>1</v>
      </c>
      <c r="H119" s="22">
        <v>2.2049999999999999E-3</v>
      </c>
      <c r="K119" t="s">
        <v>128</v>
      </c>
      <c r="L119" s="14">
        <v>1.7600000000000001E-3</v>
      </c>
    </row>
    <row r="120" spans="1:12">
      <c r="A120" t="s">
        <v>10</v>
      </c>
      <c r="B120" t="s">
        <v>11</v>
      </c>
      <c r="C120" s="14">
        <v>-0.20133599999999999</v>
      </c>
      <c r="D120" t="s">
        <v>129</v>
      </c>
      <c r="G120" s="5">
        <v>2</v>
      </c>
      <c r="H120" s="22">
        <v>2.3419999999999999E-3</v>
      </c>
      <c r="K120" t="s">
        <v>129</v>
      </c>
      <c r="L120" s="14">
        <v>-1.3300000000000001E-4</v>
      </c>
    </row>
    <row r="121" spans="1:12">
      <c r="A121" t="s">
        <v>10</v>
      </c>
      <c r="B121" t="s">
        <v>11</v>
      </c>
      <c r="C121" s="14">
        <v>-0.16606699999999999</v>
      </c>
      <c r="D121" t="s">
        <v>130</v>
      </c>
      <c r="G121" s="5">
        <v>3</v>
      </c>
      <c r="H121" s="22">
        <v>2.261E-3</v>
      </c>
      <c r="K121" t="s">
        <v>130</v>
      </c>
      <c r="L121" s="14">
        <v>-2.9652000000000001E-2</v>
      </c>
    </row>
    <row r="122" spans="1:12">
      <c r="A122" t="s">
        <v>10</v>
      </c>
      <c r="B122" t="s">
        <v>11</v>
      </c>
      <c r="C122" s="14">
        <v>-3.6107E-2</v>
      </c>
      <c r="D122" t="s">
        <v>131</v>
      </c>
      <c r="G122" s="5">
        <v>4</v>
      </c>
      <c r="H122" s="22">
        <v>2.173E-3</v>
      </c>
      <c r="K122" t="s">
        <v>131</v>
      </c>
      <c r="L122" s="14">
        <v>1.8608E-2</v>
      </c>
    </row>
    <row r="123" spans="1:12">
      <c r="A123" t="s">
        <v>10</v>
      </c>
      <c r="B123" t="s">
        <v>11</v>
      </c>
      <c r="C123" s="14">
        <v>0.126947</v>
      </c>
      <c r="D123" t="s">
        <v>132</v>
      </c>
      <c r="G123" s="5">
        <v>5</v>
      </c>
      <c r="H123" s="22">
        <v>2.1020000000000001E-3</v>
      </c>
      <c r="K123" t="s">
        <v>132</v>
      </c>
      <c r="L123" s="14">
        <v>3.9359999999999999E-2</v>
      </c>
    </row>
    <row r="124" spans="1:12">
      <c r="A124" t="s">
        <v>10</v>
      </c>
      <c r="B124" t="s">
        <v>11</v>
      </c>
      <c r="C124" s="14">
        <v>0.40458899999999998</v>
      </c>
      <c r="D124" t="s">
        <v>133</v>
      </c>
      <c r="G124" s="5">
        <v>6</v>
      </c>
      <c r="H124" s="22">
        <v>2.0400000000000001E-3</v>
      </c>
      <c r="K124" t="s">
        <v>133</v>
      </c>
      <c r="L124" s="14">
        <v>-2.1350000000000002E-3</v>
      </c>
    </row>
    <row r="125" spans="1:12">
      <c r="A125" t="s">
        <v>10</v>
      </c>
      <c r="B125" t="s">
        <v>11</v>
      </c>
      <c r="C125" s="14">
        <v>5.4621999999999997E-2</v>
      </c>
      <c r="D125" t="s">
        <v>134</v>
      </c>
      <c r="G125" s="5">
        <v>7</v>
      </c>
      <c r="H125" s="22">
        <v>2.0149999999999999E-3</v>
      </c>
      <c r="K125" t="s">
        <v>134</v>
      </c>
      <c r="L125" s="14">
        <v>-4.4747000000000002E-2</v>
      </c>
    </row>
    <row r="126" spans="1:12">
      <c r="A126" t="s">
        <v>10</v>
      </c>
      <c r="B126" t="s">
        <v>11</v>
      </c>
      <c r="C126" s="14">
        <v>4.6987000000000001E-2</v>
      </c>
      <c r="D126" t="s">
        <v>135</v>
      </c>
      <c r="G126" s="5">
        <v>8</v>
      </c>
      <c r="H126" s="22">
        <v>1.9689999999999998E-3</v>
      </c>
      <c r="K126" t="s">
        <v>135</v>
      </c>
      <c r="L126" s="14">
        <v>5.1447E-2</v>
      </c>
    </row>
    <row r="127" spans="1:12">
      <c r="A127" t="s">
        <v>10</v>
      </c>
      <c r="B127" t="s">
        <v>11</v>
      </c>
      <c r="C127" s="14">
        <v>-9.9241999999999997E-2</v>
      </c>
      <c r="D127" t="s">
        <v>136</v>
      </c>
      <c r="G127" s="5">
        <v>9</v>
      </c>
      <c r="H127" s="22">
        <v>1.98E-3</v>
      </c>
      <c r="K127" t="s">
        <v>136</v>
      </c>
      <c r="L127" s="14">
        <v>-1.4355E-2</v>
      </c>
    </row>
    <row r="128" spans="1:12">
      <c r="A128" t="s">
        <v>10</v>
      </c>
      <c r="B128" t="s">
        <v>11</v>
      </c>
      <c r="C128" s="14">
        <v>0.24768499999999999</v>
      </c>
      <c r="D128" t="s">
        <v>137</v>
      </c>
      <c r="G128" s="5">
        <v>10</v>
      </c>
      <c r="H128" s="22">
        <v>2.0270000000000002E-3</v>
      </c>
      <c r="K128" t="s">
        <v>137</v>
      </c>
      <c r="L128" s="14">
        <v>-3.7239999999999999E-3</v>
      </c>
    </row>
    <row r="129" spans="1:12">
      <c r="A129" t="s">
        <v>10</v>
      </c>
      <c r="B129" t="s">
        <v>11</v>
      </c>
      <c r="C129" s="14">
        <v>-2.1232999999999998E-2</v>
      </c>
      <c r="D129" t="s">
        <v>138</v>
      </c>
      <c r="G129" s="5">
        <v>11</v>
      </c>
      <c r="H129" s="22">
        <v>2.055E-3</v>
      </c>
      <c r="K129" t="s">
        <v>138</v>
      </c>
      <c r="L129" s="14">
        <v>3.1955999999999998E-2</v>
      </c>
    </row>
    <row r="130" spans="1:12">
      <c r="A130" t="s">
        <v>10</v>
      </c>
      <c r="B130" t="s">
        <v>11</v>
      </c>
      <c r="C130" s="14">
        <v>-0.12005300000000001</v>
      </c>
      <c r="D130" t="s">
        <v>139</v>
      </c>
      <c r="G130" s="5">
        <v>12</v>
      </c>
      <c r="H130" s="22">
        <v>2.0790000000000001E-3</v>
      </c>
      <c r="K130" t="s">
        <v>139</v>
      </c>
      <c r="L130" s="14">
        <v>2.9314E-2</v>
      </c>
    </row>
    <row r="131" spans="1:12">
      <c r="A131" t="s">
        <v>10</v>
      </c>
      <c r="B131" t="s">
        <v>11</v>
      </c>
      <c r="C131" s="14">
        <v>-0.15411</v>
      </c>
      <c r="D131" t="s">
        <v>140</v>
      </c>
      <c r="G131" s="5">
        <v>1</v>
      </c>
      <c r="H131" s="22">
        <v>2.0699999999999998E-3</v>
      </c>
      <c r="K131" t="s">
        <v>140</v>
      </c>
      <c r="L131" s="14">
        <v>-9.5410999999999996E-2</v>
      </c>
    </row>
    <row r="132" spans="1:12">
      <c r="A132" t="s">
        <v>10</v>
      </c>
      <c r="B132" t="s">
        <v>11</v>
      </c>
      <c r="C132" s="14">
        <v>0.10052899999999999</v>
      </c>
      <c r="D132" t="s">
        <v>141</v>
      </c>
      <c r="G132" s="5">
        <v>2</v>
      </c>
      <c r="H132" s="22">
        <v>2.0149999999999999E-3</v>
      </c>
      <c r="K132" t="s">
        <v>141</v>
      </c>
      <c r="L132" s="14">
        <v>2.9665E-2</v>
      </c>
    </row>
    <row r="133" spans="1:12">
      <c r="A133" t="s">
        <v>10</v>
      </c>
      <c r="B133" t="s">
        <v>11</v>
      </c>
      <c r="C133" s="14">
        <v>-7.9326999999999995E-2</v>
      </c>
      <c r="D133" t="s">
        <v>142</v>
      </c>
      <c r="G133" s="5">
        <v>3</v>
      </c>
      <c r="H133" s="22">
        <v>1.9710000000000001E-3</v>
      </c>
      <c r="K133" t="s">
        <v>142</v>
      </c>
      <c r="L133" s="14">
        <v>-8.8722999999999996E-2</v>
      </c>
    </row>
    <row r="134" spans="1:12">
      <c r="A134" t="s">
        <v>10</v>
      </c>
      <c r="B134" t="s">
        <v>11</v>
      </c>
      <c r="C134" s="14">
        <v>5.7440999999999999E-2</v>
      </c>
      <c r="D134" t="s">
        <v>143</v>
      </c>
      <c r="G134" s="5">
        <v>4</v>
      </c>
      <c r="H134" s="22">
        <v>1.9350000000000001E-3</v>
      </c>
      <c r="K134" t="s">
        <v>143</v>
      </c>
      <c r="L134" s="14">
        <v>-9.0569999999999998E-2</v>
      </c>
    </row>
    <row r="135" spans="1:12">
      <c r="A135" t="s">
        <v>10</v>
      </c>
      <c r="B135" t="s">
        <v>11</v>
      </c>
      <c r="C135" s="14">
        <v>0.21773700000000001</v>
      </c>
      <c r="D135" t="s">
        <v>144</v>
      </c>
      <c r="G135" s="5">
        <v>5</v>
      </c>
      <c r="H135" s="22">
        <v>1.758E-3</v>
      </c>
      <c r="K135" t="s">
        <v>144</v>
      </c>
      <c r="L135" s="14">
        <v>7.0184999999999997E-2</v>
      </c>
    </row>
    <row r="136" spans="1:12">
      <c r="A136" t="s">
        <v>10</v>
      </c>
      <c r="B136" t="s">
        <v>11</v>
      </c>
      <c r="C136" s="14">
        <v>0.126998</v>
      </c>
      <c r="D136" t="s">
        <v>145</v>
      </c>
      <c r="G136" s="5">
        <v>6</v>
      </c>
      <c r="H136" s="22">
        <v>1.6670000000000001E-3</v>
      </c>
      <c r="K136" t="s">
        <v>145</v>
      </c>
      <c r="L136" s="14">
        <v>9.1292999999999999E-2</v>
      </c>
    </row>
    <row r="137" spans="1:12">
      <c r="A137" t="s">
        <v>10</v>
      </c>
      <c r="B137" t="s">
        <v>11</v>
      </c>
      <c r="C137" s="14">
        <v>-3.9057000000000001E-2</v>
      </c>
      <c r="D137" t="s">
        <v>146</v>
      </c>
      <c r="G137" s="5">
        <v>7</v>
      </c>
      <c r="H137" s="22">
        <v>1.6199999999999999E-3</v>
      </c>
      <c r="K137" t="s">
        <v>146</v>
      </c>
      <c r="L137" s="14">
        <v>-2.0951000000000001E-2</v>
      </c>
    </row>
    <row r="138" spans="1:12">
      <c r="A138" t="s">
        <v>10</v>
      </c>
      <c r="B138" t="s">
        <v>11</v>
      </c>
      <c r="C138" s="14">
        <v>-0.101074</v>
      </c>
      <c r="D138" t="s">
        <v>147</v>
      </c>
      <c r="G138" s="5">
        <v>8</v>
      </c>
      <c r="H138" s="22">
        <v>1.366E-3</v>
      </c>
      <c r="K138" t="s">
        <v>147</v>
      </c>
      <c r="L138" s="14">
        <v>-3.3251000000000003E-2</v>
      </c>
    </row>
    <row r="139" spans="1:12">
      <c r="A139" t="s">
        <v>10</v>
      </c>
      <c r="B139" t="s">
        <v>11</v>
      </c>
      <c r="C139" s="14">
        <v>-0.124905</v>
      </c>
      <c r="D139" t="s">
        <v>148</v>
      </c>
      <c r="G139" s="5">
        <v>9</v>
      </c>
      <c r="H139" s="22">
        <v>1.4519999999999999E-3</v>
      </c>
      <c r="K139" t="s">
        <v>148</v>
      </c>
      <c r="L139" s="14">
        <v>-7.8870999999999997E-2</v>
      </c>
    </row>
    <row r="140" spans="1:12">
      <c r="G140" s="5"/>
      <c r="H140" s="2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87C3-34A9-4E6C-BEBB-92FF60A82BA1}">
  <dimension ref="A1:C24"/>
  <sheetViews>
    <sheetView workbookViewId="0">
      <selection activeCell="L8" sqref="L8"/>
    </sheetView>
  </sheetViews>
  <sheetFormatPr defaultRowHeight="14.15"/>
  <sheetData>
    <row r="1" spans="1:1">
      <c r="A1" s="9" t="s">
        <v>318</v>
      </c>
    </row>
    <row r="24" spans="1:3">
      <c r="A24">
        <v>1</v>
      </c>
      <c r="B24">
        <v>4</v>
      </c>
      <c r="C24">
        <v>32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5B63-9921-4FD2-84CF-8739F70271C1}">
  <dimension ref="A1:G299"/>
  <sheetViews>
    <sheetView zoomScaleNormal="100" workbookViewId="0">
      <pane ySplit="1" topLeftCell="A194" activePane="bottomLeft" state="frozen"/>
      <selection pane="bottomLeft" activeCell="D221" sqref="D221"/>
    </sheetView>
  </sheetViews>
  <sheetFormatPr defaultRowHeight="14.15"/>
  <cols>
    <col min="1" max="1" width="14.85546875" style="5" bestFit="1" customWidth="1"/>
    <col min="2" max="3" width="9.28515625" style="5" bestFit="1" customWidth="1"/>
    <col min="4" max="4" width="9.28515625" style="8" bestFit="1" customWidth="1"/>
    <col min="5" max="256" width="9.140625" style="5"/>
    <col min="257" max="257" width="14.85546875" style="5" bestFit="1" customWidth="1"/>
    <col min="258" max="260" width="9.28515625" style="5" bestFit="1" customWidth="1"/>
    <col min="261" max="512" width="9.140625" style="5"/>
    <col min="513" max="513" width="14.85546875" style="5" bestFit="1" customWidth="1"/>
    <col min="514" max="516" width="9.28515625" style="5" bestFit="1" customWidth="1"/>
    <col min="517" max="768" width="9.140625" style="5"/>
    <col min="769" max="769" width="14.85546875" style="5" bestFit="1" customWidth="1"/>
    <col min="770" max="772" width="9.28515625" style="5" bestFit="1" customWidth="1"/>
    <col min="773" max="1024" width="9.140625" style="5"/>
    <col min="1025" max="1025" width="14.85546875" style="5" bestFit="1" customWidth="1"/>
    <col min="1026" max="1028" width="9.28515625" style="5" bestFit="1" customWidth="1"/>
    <col min="1029" max="1280" width="9.140625" style="5"/>
    <col min="1281" max="1281" width="14.85546875" style="5" bestFit="1" customWidth="1"/>
    <col min="1282" max="1284" width="9.28515625" style="5" bestFit="1" customWidth="1"/>
    <col min="1285" max="1536" width="9.140625" style="5"/>
    <col min="1537" max="1537" width="14.85546875" style="5" bestFit="1" customWidth="1"/>
    <col min="1538" max="1540" width="9.28515625" style="5" bestFit="1" customWidth="1"/>
    <col min="1541" max="1792" width="9.140625" style="5"/>
    <col min="1793" max="1793" width="14.85546875" style="5" bestFit="1" customWidth="1"/>
    <col min="1794" max="1796" width="9.28515625" style="5" bestFit="1" customWidth="1"/>
    <col min="1797" max="2048" width="9.140625" style="5"/>
    <col min="2049" max="2049" width="14.85546875" style="5" bestFit="1" customWidth="1"/>
    <col min="2050" max="2052" width="9.28515625" style="5" bestFit="1" customWidth="1"/>
    <col min="2053" max="2304" width="9.140625" style="5"/>
    <col min="2305" max="2305" width="14.85546875" style="5" bestFit="1" customWidth="1"/>
    <col min="2306" max="2308" width="9.28515625" style="5" bestFit="1" customWidth="1"/>
    <col min="2309" max="2560" width="9.140625" style="5"/>
    <col min="2561" max="2561" width="14.85546875" style="5" bestFit="1" customWidth="1"/>
    <col min="2562" max="2564" width="9.28515625" style="5" bestFit="1" customWidth="1"/>
    <col min="2565" max="2816" width="9.140625" style="5"/>
    <col min="2817" max="2817" width="14.85546875" style="5" bestFit="1" customWidth="1"/>
    <col min="2818" max="2820" width="9.28515625" style="5" bestFit="1" customWidth="1"/>
    <col min="2821" max="3072" width="9.140625" style="5"/>
    <col min="3073" max="3073" width="14.85546875" style="5" bestFit="1" customWidth="1"/>
    <col min="3074" max="3076" width="9.28515625" style="5" bestFit="1" customWidth="1"/>
    <col min="3077" max="3328" width="9.140625" style="5"/>
    <col min="3329" max="3329" width="14.85546875" style="5" bestFit="1" customWidth="1"/>
    <col min="3330" max="3332" width="9.28515625" style="5" bestFit="1" customWidth="1"/>
    <col min="3333" max="3584" width="9.140625" style="5"/>
    <col min="3585" max="3585" width="14.85546875" style="5" bestFit="1" customWidth="1"/>
    <col min="3586" max="3588" width="9.28515625" style="5" bestFit="1" customWidth="1"/>
    <col min="3589" max="3840" width="9.140625" style="5"/>
    <col min="3841" max="3841" width="14.85546875" style="5" bestFit="1" customWidth="1"/>
    <col min="3842" max="3844" width="9.28515625" style="5" bestFit="1" customWidth="1"/>
    <col min="3845" max="4096" width="9.140625" style="5"/>
    <col min="4097" max="4097" width="14.85546875" style="5" bestFit="1" customWidth="1"/>
    <col min="4098" max="4100" width="9.28515625" style="5" bestFit="1" customWidth="1"/>
    <col min="4101" max="4352" width="9.140625" style="5"/>
    <col min="4353" max="4353" width="14.85546875" style="5" bestFit="1" customWidth="1"/>
    <col min="4354" max="4356" width="9.28515625" style="5" bestFit="1" customWidth="1"/>
    <col min="4357" max="4608" width="9.140625" style="5"/>
    <col min="4609" max="4609" width="14.85546875" style="5" bestFit="1" customWidth="1"/>
    <col min="4610" max="4612" width="9.28515625" style="5" bestFit="1" customWidth="1"/>
    <col min="4613" max="4864" width="9.140625" style="5"/>
    <col min="4865" max="4865" width="14.85546875" style="5" bestFit="1" customWidth="1"/>
    <col min="4866" max="4868" width="9.28515625" style="5" bestFit="1" customWidth="1"/>
    <col min="4869" max="5120" width="9.140625" style="5"/>
    <col min="5121" max="5121" width="14.85546875" style="5" bestFit="1" customWidth="1"/>
    <col min="5122" max="5124" width="9.28515625" style="5" bestFit="1" customWidth="1"/>
    <col min="5125" max="5376" width="9.140625" style="5"/>
    <col min="5377" max="5377" width="14.85546875" style="5" bestFit="1" customWidth="1"/>
    <col min="5378" max="5380" width="9.28515625" style="5" bestFit="1" customWidth="1"/>
    <col min="5381" max="5632" width="9.140625" style="5"/>
    <col min="5633" max="5633" width="14.85546875" style="5" bestFit="1" customWidth="1"/>
    <col min="5634" max="5636" width="9.28515625" style="5" bestFit="1" customWidth="1"/>
    <col min="5637" max="5888" width="9.140625" style="5"/>
    <col min="5889" max="5889" width="14.85546875" style="5" bestFit="1" customWidth="1"/>
    <col min="5890" max="5892" width="9.28515625" style="5" bestFit="1" customWidth="1"/>
    <col min="5893" max="6144" width="9.140625" style="5"/>
    <col min="6145" max="6145" width="14.85546875" style="5" bestFit="1" customWidth="1"/>
    <col min="6146" max="6148" width="9.28515625" style="5" bestFit="1" customWidth="1"/>
    <col min="6149" max="6400" width="9.140625" style="5"/>
    <col min="6401" max="6401" width="14.85546875" style="5" bestFit="1" customWidth="1"/>
    <col min="6402" max="6404" width="9.28515625" style="5" bestFit="1" customWidth="1"/>
    <col min="6405" max="6656" width="9.140625" style="5"/>
    <col min="6657" max="6657" width="14.85546875" style="5" bestFit="1" customWidth="1"/>
    <col min="6658" max="6660" width="9.28515625" style="5" bestFit="1" customWidth="1"/>
    <col min="6661" max="6912" width="9.140625" style="5"/>
    <col min="6913" max="6913" width="14.85546875" style="5" bestFit="1" customWidth="1"/>
    <col min="6914" max="6916" width="9.28515625" style="5" bestFit="1" customWidth="1"/>
    <col min="6917" max="7168" width="9.140625" style="5"/>
    <col min="7169" max="7169" width="14.85546875" style="5" bestFit="1" customWidth="1"/>
    <col min="7170" max="7172" width="9.28515625" style="5" bestFit="1" customWidth="1"/>
    <col min="7173" max="7424" width="9.140625" style="5"/>
    <col min="7425" max="7425" width="14.85546875" style="5" bestFit="1" customWidth="1"/>
    <col min="7426" max="7428" width="9.28515625" style="5" bestFit="1" customWidth="1"/>
    <col min="7429" max="7680" width="9.140625" style="5"/>
    <col min="7681" max="7681" width="14.85546875" style="5" bestFit="1" customWidth="1"/>
    <col min="7682" max="7684" width="9.28515625" style="5" bestFit="1" customWidth="1"/>
    <col min="7685" max="7936" width="9.140625" style="5"/>
    <col min="7937" max="7937" width="14.85546875" style="5" bestFit="1" customWidth="1"/>
    <col min="7938" max="7940" width="9.28515625" style="5" bestFit="1" customWidth="1"/>
    <col min="7941" max="8192" width="9.140625" style="5"/>
    <col min="8193" max="8193" width="14.85546875" style="5" bestFit="1" customWidth="1"/>
    <col min="8194" max="8196" width="9.28515625" style="5" bestFit="1" customWidth="1"/>
    <col min="8197" max="8448" width="9.140625" style="5"/>
    <col min="8449" max="8449" width="14.85546875" style="5" bestFit="1" customWidth="1"/>
    <col min="8450" max="8452" width="9.28515625" style="5" bestFit="1" customWidth="1"/>
    <col min="8453" max="8704" width="9.140625" style="5"/>
    <col min="8705" max="8705" width="14.85546875" style="5" bestFit="1" customWidth="1"/>
    <col min="8706" max="8708" width="9.28515625" style="5" bestFit="1" customWidth="1"/>
    <col min="8709" max="8960" width="9.140625" style="5"/>
    <col min="8961" max="8961" width="14.85546875" style="5" bestFit="1" customWidth="1"/>
    <col min="8962" max="8964" width="9.28515625" style="5" bestFit="1" customWidth="1"/>
    <col min="8965" max="9216" width="9.140625" style="5"/>
    <col min="9217" max="9217" width="14.85546875" style="5" bestFit="1" customWidth="1"/>
    <col min="9218" max="9220" width="9.28515625" style="5" bestFit="1" customWidth="1"/>
    <col min="9221" max="9472" width="9.140625" style="5"/>
    <col min="9473" max="9473" width="14.85546875" style="5" bestFit="1" customWidth="1"/>
    <col min="9474" max="9476" width="9.28515625" style="5" bestFit="1" customWidth="1"/>
    <col min="9477" max="9728" width="9.140625" style="5"/>
    <col min="9729" max="9729" width="14.85546875" style="5" bestFit="1" customWidth="1"/>
    <col min="9730" max="9732" width="9.28515625" style="5" bestFit="1" customWidth="1"/>
    <col min="9733" max="9984" width="9.140625" style="5"/>
    <col min="9985" max="9985" width="14.85546875" style="5" bestFit="1" customWidth="1"/>
    <col min="9986" max="9988" width="9.28515625" style="5" bestFit="1" customWidth="1"/>
    <col min="9989" max="10240" width="9.140625" style="5"/>
    <col min="10241" max="10241" width="14.85546875" style="5" bestFit="1" customWidth="1"/>
    <col min="10242" max="10244" width="9.28515625" style="5" bestFit="1" customWidth="1"/>
    <col min="10245" max="10496" width="9.140625" style="5"/>
    <col min="10497" max="10497" width="14.85546875" style="5" bestFit="1" customWidth="1"/>
    <col min="10498" max="10500" width="9.28515625" style="5" bestFit="1" customWidth="1"/>
    <col min="10501" max="10752" width="9.140625" style="5"/>
    <col min="10753" max="10753" width="14.85546875" style="5" bestFit="1" customWidth="1"/>
    <col min="10754" max="10756" width="9.28515625" style="5" bestFit="1" customWidth="1"/>
    <col min="10757" max="11008" width="9.140625" style="5"/>
    <col min="11009" max="11009" width="14.85546875" style="5" bestFit="1" customWidth="1"/>
    <col min="11010" max="11012" width="9.28515625" style="5" bestFit="1" customWidth="1"/>
    <col min="11013" max="11264" width="9.140625" style="5"/>
    <col min="11265" max="11265" width="14.85546875" style="5" bestFit="1" customWidth="1"/>
    <col min="11266" max="11268" width="9.28515625" style="5" bestFit="1" customWidth="1"/>
    <col min="11269" max="11520" width="9.140625" style="5"/>
    <col min="11521" max="11521" width="14.85546875" style="5" bestFit="1" customWidth="1"/>
    <col min="11522" max="11524" width="9.28515625" style="5" bestFit="1" customWidth="1"/>
    <col min="11525" max="11776" width="9.140625" style="5"/>
    <col min="11777" max="11777" width="14.85546875" style="5" bestFit="1" customWidth="1"/>
    <col min="11778" max="11780" width="9.28515625" style="5" bestFit="1" customWidth="1"/>
    <col min="11781" max="12032" width="9.140625" style="5"/>
    <col min="12033" max="12033" width="14.85546875" style="5" bestFit="1" customWidth="1"/>
    <col min="12034" max="12036" width="9.28515625" style="5" bestFit="1" customWidth="1"/>
    <col min="12037" max="12288" width="9.140625" style="5"/>
    <col min="12289" max="12289" width="14.85546875" style="5" bestFit="1" customWidth="1"/>
    <col min="12290" max="12292" width="9.28515625" style="5" bestFit="1" customWidth="1"/>
    <col min="12293" max="12544" width="9.140625" style="5"/>
    <col min="12545" max="12545" width="14.85546875" style="5" bestFit="1" customWidth="1"/>
    <col min="12546" max="12548" width="9.28515625" style="5" bestFit="1" customWidth="1"/>
    <col min="12549" max="12800" width="9.140625" style="5"/>
    <col min="12801" max="12801" width="14.85546875" style="5" bestFit="1" customWidth="1"/>
    <col min="12802" max="12804" width="9.28515625" style="5" bestFit="1" customWidth="1"/>
    <col min="12805" max="13056" width="9.140625" style="5"/>
    <col min="13057" max="13057" width="14.85546875" style="5" bestFit="1" customWidth="1"/>
    <col min="13058" max="13060" width="9.28515625" style="5" bestFit="1" customWidth="1"/>
    <col min="13061" max="13312" width="9.140625" style="5"/>
    <col min="13313" max="13313" width="14.85546875" style="5" bestFit="1" customWidth="1"/>
    <col min="13314" max="13316" width="9.28515625" style="5" bestFit="1" customWidth="1"/>
    <col min="13317" max="13568" width="9.140625" style="5"/>
    <col min="13569" max="13569" width="14.85546875" style="5" bestFit="1" customWidth="1"/>
    <col min="13570" max="13572" width="9.28515625" style="5" bestFit="1" customWidth="1"/>
    <col min="13573" max="13824" width="9.140625" style="5"/>
    <col min="13825" max="13825" width="14.85546875" style="5" bestFit="1" customWidth="1"/>
    <col min="13826" max="13828" width="9.28515625" style="5" bestFit="1" customWidth="1"/>
    <col min="13829" max="14080" width="9.140625" style="5"/>
    <col min="14081" max="14081" width="14.85546875" style="5" bestFit="1" customWidth="1"/>
    <col min="14082" max="14084" width="9.28515625" style="5" bestFit="1" customWidth="1"/>
    <col min="14085" max="14336" width="9.140625" style="5"/>
    <col min="14337" max="14337" width="14.85546875" style="5" bestFit="1" customWidth="1"/>
    <col min="14338" max="14340" width="9.28515625" style="5" bestFit="1" customWidth="1"/>
    <col min="14341" max="14592" width="9.140625" style="5"/>
    <col min="14593" max="14593" width="14.85546875" style="5" bestFit="1" customWidth="1"/>
    <col min="14594" max="14596" width="9.28515625" style="5" bestFit="1" customWidth="1"/>
    <col min="14597" max="14848" width="9.140625" style="5"/>
    <col min="14849" max="14849" width="14.85546875" style="5" bestFit="1" customWidth="1"/>
    <col min="14850" max="14852" width="9.28515625" style="5" bestFit="1" customWidth="1"/>
    <col min="14853" max="15104" width="9.140625" style="5"/>
    <col min="15105" max="15105" width="14.85546875" style="5" bestFit="1" customWidth="1"/>
    <col min="15106" max="15108" width="9.28515625" style="5" bestFit="1" customWidth="1"/>
    <col min="15109" max="15360" width="9.140625" style="5"/>
    <col min="15361" max="15361" width="14.85546875" style="5" bestFit="1" customWidth="1"/>
    <col min="15362" max="15364" width="9.28515625" style="5" bestFit="1" customWidth="1"/>
    <col min="15365" max="15616" width="9.140625" style="5"/>
    <col min="15617" max="15617" width="14.85546875" style="5" bestFit="1" customWidth="1"/>
    <col min="15618" max="15620" width="9.28515625" style="5" bestFit="1" customWidth="1"/>
    <col min="15621" max="15872" width="9.140625" style="5"/>
    <col min="15873" max="15873" width="14.85546875" style="5" bestFit="1" customWidth="1"/>
    <col min="15874" max="15876" width="9.28515625" style="5" bestFit="1" customWidth="1"/>
    <col min="15877" max="16128" width="9.140625" style="5"/>
    <col min="16129" max="16129" width="14.85546875" style="5" bestFit="1" customWidth="1"/>
    <col min="16130" max="16132" width="9.28515625" style="5" bestFit="1" customWidth="1"/>
    <col min="16133" max="16384" width="9.140625" style="5"/>
  </cols>
  <sheetData>
    <row r="1" spans="1:7" ht="22.5" customHeight="1">
      <c r="A1" s="3" t="s">
        <v>313</v>
      </c>
      <c r="B1" s="3" t="s">
        <v>314</v>
      </c>
      <c r="C1" s="3" t="s">
        <v>315</v>
      </c>
      <c r="D1" s="4" t="s">
        <v>328</v>
      </c>
      <c r="G1" s="6" t="s">
        <v>317</v>
      </c>
    </row>
    <row r="2" spans="1:7">
      <c r="A2" s="7">
        <v>35796</v>
      </c>
      <c r="B2" s="5">
        <v>1998</v>
      </c>
      <c r="C2" s="5">
        <v>1</v>
      </c>
      <c r="D2" s="8">
        <v>2.3999999999999998E-3</v>
      </c>
    </row>
    <row r="3" spans="1:7">
      <c r="A3" s="7">
        <v>35827</v>
      </c>
      <c r="B3" s="5">
        <v>1998</v>
      </c>
      <c r="C3" s="5">
        <v>2</v>
      </c>
      <c r="D3" s="8">
        <v>2.3999999999999998E-3</v>
      </c>
    </row>
    <row r="4" spans="1:7">
      <c r="A4" s="7">
        <v>35855</v>
      </c>
      <c r="B4" s="5">
        <v>1998</v>
      </c>
      <c r="C4" s="5">
        <v>3</v>
      </c>
      <c r="D4" s="8">
        <v>2.3999999999999998E-3</v>
      </c>
    </row>
    <row r="5" spans="1:7">
      <c r="A5" s="7">
        <v>35886</v>
      </c>
      <c r="B5" s="5">
        <v>1998</v>
      </c>
      <c r="C5" s="5">
        <v>4</v>
      </c>
      <c r="D5" s="8">
        <v>2.3999999999999998E-3</v>
      </c>
    </row>
    <row r="6" spans="1:7">
      <c r="A6" s="7">
        <v>35916</v>
      </c>
      <c r="B6" s="5">
        <v>1998</v>
      </c>
      <c r="C6" s="5">
        <v>5</v>
      </c>
      <c r="D6" s="8">
        <v>2.3999999999999998E-3</v>
      </c>
    </row>
    <row r="7" spans="1:7">
      <c r="A7" s="7">
        <v>35947</v>
      </c>
      <c r="B7" s="5">
        <v>1998</v>
      </c>
      <c r="C7" s="5">
        <v>6</v>
      </c>
      <c r="D7" s="8">
        <v>2.3999999999999998E-3</v>
      </c>
    </row>
    <row r="8" spans="1:7">
      <c r="A8" s="7">
        <v>35977</v>
      </c>
      <c r="B8" s="5">
        <v>1998</v>
      </c>
      <c r="C8" s="5">
        <v>7</v>
      </c>
      <c r="D8" s="8">
        <v>2.3249999999999998E-3</v>
      </c>
    </row>
    <row r="9" spans="1:7">
      <c r="A9" s="7">
        <v>36008</v>
      </c>
      <c r="B9" s="5">
        <v>1998</v>
      </c>
      <c r="C9" s="5">
        <v>8</v>
      </c>
      <c r="D9" s="8">
        <v>2.3249999999999998E-3</v>
      </c>
    </row>
    <row r="10" spans="1:7">
      <c r="A10" s="7">
        <v>36039</v>
      </c>
      <c r="B10" s="5">
        <v>1998</v>
      </c>
      <c r="C10" s="5">
        <v>9</v>
      </c>
      <c r="D10" s="8">
        <v>2.3249999999999998E-3</v>
      </c>
    </row>
    <row r="11" spans="1:7">
      <c r="A11" s="7">
        <v>36069</v>
      </c>
      <c r="B11" s="5">
        <v>1998</v>
      </c>
      <c r="C11" s="5">
        <v>10</v>
      </c>
      <c r="D11" s="8">
        <v>2.3249999999999998E-3</v>
      </c>
    </row>
    <row r="12" spans="1:7">
      <c r="A12" s="7">
        <v>36100</v>
      </c>
      <c r="B12" s="5">
        <v>1998</v>
      </c>
      <c r="C12" s="5">
        <v>11</v>
      </c>
      <c r="D12" s="8">
        <v>2.3249999999999998E-3</v>
      </c>
    </row>
    <row r="13" spans="1:7">
      <c r="A13" s="7">
        <v>36130</v>
      </c>
      <c r="B13" s="5">
        <v>1998</v>
      </c>
      <c r="C13" s="5">
        <v>12</v>
      </c>
      <c r="D13" s="8">
        <v>2.3249999999999998E-3</v>
      </c>
    </row>
    <row r="14" spans="1:7">
      <c r="A14" s="7">
        <v>36161</v>
      </c>
      <c r="B14" s="5">
        <v>1999</v>
      </c>
      <c r="C14" s="5">
        <v>1</v>
      </c>
      <c r="D14" s="8">
        <v>2.3249999999999998E-3</v>
      </c>
    </row>
    <row r="15" spans="1:7">
      <c r="A15" s="7">
        <v>36192</v>
      </c>
      <c r="B15" s="5">
        <v>1999</v>
      </c>
      <c r="C15" s="5">
        <v>2</v>
      </c>
      <c r="D15" s="8">
        <v>2.3249999999999998E-3</v>
      </c>
    </row>
    <row r="16" spans="1:7">
      <c r="A16" s="7">
        <v>36220</v>
      </c>
      <c r="B16" s="5">
        <v>1999</v>
      </c>
      <c r="C16" s="5">
        <v>3</v>
      </c>
      <c r="D16" s="8">
        <v>2.3249999999999998E-3</v>
      </c>
    </row>
    <row r="17" spans="1:4">
      <c r="A17" s="7">
        <v>36251</v>
      </c>
      <c r="B17" s="5">
        <v>1999</v>
      </c>
      <c r="C17" s="5">
        <v>4</v>
      </c>
      <c r="D17" s="8">
        <v>2.3249999999999998E-3</v>
      </c>
    </row>
    <row r="18" spans="1:4">
      <c r="A18" s="7">
        <v>36281</v>
      </c>
      <c r="B18" s="5">
        <v>1999</v>
      </c>
      <c r="C18" s="5">
        <v>5</v>
      </c>
      <c r="D18" s="8">
        <v>2.3249999999999998E-3</v>
      </c>
    </row>
    <row r="19" spans="1:4">
      <c r="A19" s="7">
        <v>36312</v>
      </c>
      <c r="B19" s="5">
        <v>1999</v>
      </c>
      <c r="C19" s="5">
        <v>6</v>
      </c>
      <c r="D19" s="8">
        <v>1.853E-3</v>
      </c>
    </row>
    <row r="20" spans="1:4">
      <c r="A20" s="7">
        <v>36342</v>
      </c>
      <c r="B20" s="5">
        <v>1999</v>
      </c>
      <c r="C20" s="5">
        <v>7</v>
      </c>
      <c r="D20" s="8">
        <v>1.65E-3</v>
      </c>
    </row>
    <row r="21" spans="1:4">
      <c r="A21" s="7">
        <v>36373</v>
      </c>
      <c r="B21" s="5">
        <v>1999</v>
      </c>
      <c r="C21" s="5">
        <v>8</v>
      </c>
      <c r="D21" s="8">
        <v>1.65E-3</v>
      </c>
    </row>
    <row r="22" spans="1:4">
      <c r="A22" s="7">
        <v>36404</v>
      </c>
      <c r="B22" s="5">
        <v>1999</v>
      </c>
      <c r="C22" s="5">
        <v>9</v>
      </c>
      <c r="D22" s="8">
        <v>1.65E-3</v>
      </c>
    </row>
    <row r="23" spans="1:4">
      <c r="A23" s="7">
        <v>36434</v>
      </c>
      <c r="B23" s="5">
        <v>1999</v>
      </c>
      <c r="C23" s="5">
        <v>10</v>
      </c>
      <c r="D23" s="8">
        <v>1.65E-3</v>
      </c>
    </row>
    <row r="24" spans="1:4">
      <c r="A24" s="7">
        <v>36465</v>
      </c>
      <c r="B24" s="5">
        <v>1999</v>
      </c>
      <c r="C24" s="5">
        <v>11</v>
      </c>
      <c r="D24" s="8">
        <v>1.65E-3</v>
      </c>
    </row>
    <row r="25" spans="1:4">
      <c r="A25" s="7">
        <v>36495</v>
      </c>
      <c r="B25" s="5">
        <v>1999</v>
      </c>
      <c r="C25" s="5">
        <v>12</v>
      </c>
      <c r="D25" s="8">
        <v>1.65E-3</v>
      </c>
    </row>
    <row r="26" spans="1:4">
      <c r="A26" s="7">
        <v>36526</v>
      </c>
      <c r="B26" s="5">
        <v>2000</v>
      </c>
      <c r="C26" s="5">
        <v>1</v>
      </c>
      <c r="D26" s="8">
        <v>1.65E-3</v>
      </c>
    </row>
    <row r="27" spans="1:4">
      <c r="A27" s="7">
        <v>36557</v>
      </c>
      <c r="B27" s="5">
        <v>2000</v>
      </c>
      <c r="C27" s="5">
        <v>2</v>
      </c>
      <c r="D27" s="8">
        <v>1.65E-3</v>
      </c>
    </row>
    <row r="28" spans="1:4">
      <c r="A28" s="7">
        <v>36586</v>
      </c>
      <c r="B28" s="5">
        <v>2000</v>
      </c>
      <c r="C28" s="5">
        <v>3</v>
      </c>
      <c r="D28" s="8">
        <v>1.65E-3</v>
      </c>
    </row>
    <row r="29" spans="1:4">
      <c r="A29" s="7">
        <v>36617</v>
      </c>
      <c r="B29" s="5">
        <v>2000</v>
      </c>
      <c r="C29" s="5">
        <v>4</v>
      </c>
      <c r="D29" s="8">
        <v>1.65E-3</v>
      </c>
    </row>
    <row r="30" spans="1:4">
      <c r="A30" s="7">
        <v>36647</v>
      </c>
      <c r="B30" s="5">
        <v>2000</v>
      </c>
      <c r="C30" s="5">
        <v>5</v>
      </c>
      <c r="D30" s="8">
        <v>1.65E-3</v>
      </c>
    </row>
    <row r="31" spans="1:4">
      <c r="A31" s="7">
        <v>36678</v>
      </c>
      <c r="B31" s="5">
        <v>2000</v>
      </c>
      <c r="C31" s="5">
        <v>6</v>
      </c>
      <c r="D31" s="8">
        <v>1.65E-3</v>
      </c>
    </row>
    <row r="32" spans="1:4">
      <c r="A32" s="7">
        <v>36708</v>
      </c>
      <c r="B32" s="5">
        <v>2000</v>
      </c>
      <c r="C32" s="5">
        <v>7</v>
      </c>
      <c r="D32" s="8">
        <v>1.65E-3</v>
      </c>
    </row>
    <row r="33" spans="1:4">
      <c r="A33" s="7">
        <v>36739</v>
      </c>
      <c r="B33" s="5">
        <v>2000</v>
      </c>
      <c r="C33" s="5">
        <v>8</v>
      </c>
      <c r="D33" s="8">
        <v>1.65E-3</v>
      </c>
    </row>
    <row r="34" spans="1:4">
      <c r="A34" s="7">
        <v>36770</v>
      </c>
      <c r="B34" s="5">
        <v>2000</v>
      </c>
      <c r="C34" s="5">
        <v>9</v>
      </c>
      <c r="D34" s="8">
        <v>1.65E-3</v>
      </c>
    </row>
    <row r="35" spans="1:4">
      <c r="A35" s="7">
        <v>36800</v>
      </c>
      <c r="B35" s="5">
        <v>2000</v>
      </c>
      <c r="C35" s="5">
        <v>10</v>
      </c>
      <c r="D35" s="8">
        <v>1.65E-3</v>
      </c>
    </row>
    <row r="36" spans="1:4">
      <c r="A36" s="7">
        <v>36831</v>
      </c>
      <c r="B36" s="5">
        <v>2000</v>
      </c>
      <c r="C36" s="5">
        <v>11</v>
      </c>
      <c r="D36" s="8">
        <v>1.65E-3</v>
      </c>
    </row>
    <row r="37" spans="1:4">
      <c r="A37" s="7">
        <v>36861</v>
      </c>
      <c r="B37" s="5">
        <v>2000</v>
      </c>
      <c r="C37" s="5">
        <v>12</v>
      </c>
      <c r="D37" s="8">
        <v>1.65E-3</v>
      </c>
    </row>
    <row r="38" spans="1:4">
      <c r="A38" s="7">
        <v>36892</v>
      </c>
      <c r="B38" s="5">
        <v>2001</v>
      </c>
      <c r="C38" s="5">
        <v>1</v>
      </c>
      <c r="D38" s="8">
        <v>1.65E-3</v>
      </c>
    </row>
    <row r="39" spans="1:4">
      <c r="A39" s="7">
        <v>36923</v>
      </c>
      <c r="B39" s="5">
        <v>2001</v>
      </c>
      <c r="C39" s="5">
        <v>2</v>
      </c>
      <c r="D39" s="8">
        <v>1.65E-3</v>
      </c>
    </row>
    <row r="40" spans="1:4">
      <c r="A40" s="7">
        <v>36951</v>
      </c>
      <c r="B40" s="5">
        <v>2001</v>
      </c>
      <c r="C40" s="5">
        <v>3</v>
      </c>
      <c r="D40" s="8">
        <v>1.65E-3</v>
      </c>
    </row>
    <row r="41" spans="1:4">
      <c r="A41" s="7">
        <v>36982</v>
      </c>
      <c r="B41" s="5">
        <v>2001</v>
      </c>
      <c r="C41" s="5">
        <v>4</v>
      </c>
      <c r="D41" s="8">
        <v>1.65E-3</v>
      </c>
    </row>
    <row r="42" spans="1:4">
      <c r="A42" s="7">
        <v>37012</v>
      </c>
      <c r="B42" s="5">
        <v>2001</v>
      </c>
      <c r="C42" s="5">
        <v>5</v>
      </c>
      <c r="D42" s="8">
        <v>1.65E-3</v>
      </c>
    </row>
    <row r="43" spans="1:4">
      <c r="A43" s="7">
        <v>37043</v>
      </c>
      <c r="B43" s="5">
        <v>2001</v>
      </c>
      <c r="C43" s="5">
        <v>6</v>
      </c>
      <c r="D43" s="8">
        <v>1.65E-3</v>
      </c>
    </row>
    <row r="44" spans="1:4">
      <c r="A44" s="7">
        <v>37073</v>
      </c>
      <c r="B44" s="5">
        <v>2001</v>
      </c>
      <c r="C44" s="5">
        <v>7</v>
      </c>
      <c r="D44" s="8">
        <v>1.65E-3</v>
      </c>
    </row>
    <row r="45" spans="1:4">
      <c r="A45" s="7">
        <v>37104</v>
      </c>
      <c r="B45" s="5">
        <v>2001</v>
      </c>
      <c r="C45" s="5">
        <v>8</v>
      </c>
      <c r="D45" s="8">
        <v>1.65E-3</v>
      </c>
    </row>
    <row r="46" spans="1:4">
      <c r="A46" s="7">
        <v>37135</v>
      </c>
      <c r="B46" s="5">
        <v>2001</v>
      </c>
      <c r="C46" s="5">
        <v>9</v>
      </c>
      <c r="D46" s="8">
        <v>1.65E-3</v>
      </c>
    </row>
    <row r="47" spans="1:4">
      <c r="A47" s="7">
        <v>37165</v>
      </c>
      <c r="B47" s="5">
        <v>2001</v>
      </c>
      <c r="C47" s="5">
        <v>10</v>
      </c>
      <c r="D47" s="8">
        <v>1.65E-3</v>
      </c>
    </row>
    <row r="48" spans="1:4">
      <c r="A48" s="7">
        <v>37196</v>
      </c>
      <c r="B48" s="5">
        <v>2001</v>
      </c>
      <c r="C48" s="5">
        <v>11</v>
      </c>
      <c r="D48" s="8">
        <v>1.65E-3</v>
      </c>
    </row>
    <row r="49" spans="1:4">
      <c r="A49" s="7">
        <v>37226</v>
      </c>
      <c r="B49" s="5">
        <v>2001</v>
      </c>
      <c r="C49" s="5">
        <v>12</v>
      </c>
      <c r="D49" s="8">
        <v>1.65E-3</v>
      </c>
    </row>
    <row r="50" spans="1:4">
      <c r="A50" s="7">
        <v>37257</v>
      </c>
      <c r="B50" s="5">
        <v>2002</v>
      </c>
      <c r="C50" s="5">
        <v>1</v>
      </c>
      <c r="D50" s="8">
        <v>1.65E-3</v>
      </c>
    </row>
    <row r="51" spans="1:4">
      <c r="A51" s="7">
        <v>37288</v>
      </c>
      <c r="B51" s="5">
        <v>2002</v>
      </c>
      <c r="C51" s="5">
        <v>2</v>
      </c>
      <c r="D51" s="8">
        <v>1.586E-3</v>
      </c>
    </row>
    <row r="52" spans="1:4">
      <c r="A52" s="7">
        <v>37316</v>
      </c>
      <c r="B52" s="5">
        <v>2002</v>
      </c>
      <c r="C52" s="5">
        <v>3</v>
      </c>
      <c r="D52" s="8">
        <v>1.4250000000000001E-3</v>
      </c>
    </row>
    <row r="53" spans="1:4">
      <c r="A53" s="7">
        <v>37347</v>
      </c>
      <c r="B53" s="5">
        <v>2002</v>
      </c>
      <c r="C53" s="5">
        <v>4</v>
      </c>
      <c r="D53" s="8">
        <v>1.4250000000000001E-3</v>
      </c>
    </row>
    <row r="54" spans="1:4">
      <c r="A54" s="7">
        <v>37377</v>
      </c>
      <c r="B54" s="5">
        <v>2002</v>
      </c>
      <c r="C54" s="5">
        <v>5</v>
      </c>
      <c r="D54" s="8">
        <v>1.4250000000000001E-3</v>
      </c>
    </row>
    <row r="55" spans="1:4">
      <c r="A55" s="7">
        <v>37408</v>
      </c>
      <c r="B55" s="5">
        <v>2002</v>
      </c>
      <c r="C55" s="5">
        <v>6</v>
      </c>
      <c r="D55" s="8">
        <v>1.4250000000000001E-3</v>
      </c>
    </row>
    <row r="56" spans="1:4">
      <c r="A56" s="7">
        <v>37438</v>
      </c>
      <c r="B56" s="5">
        <v>2002</v>
      </c>
      <c r="C56" s="5">
        <v>7</v>
      </c>
      <c r="D56" s="8">
        <v>1.4250000000000001E-3</v>
      </c>
    </row>
    <row r="57" spans="1:4">
      <c r="A57" s="7">
        <v>37469</v>
      </c>
      <c r="B57" s="5">
        <v>2002</v>
      </c>
      <c r="C57" s="5">
        <v>8</v>
      </c>
      <c r="D57" s="8">
        <v>1.4250000000000001E-3</v>
      </c>
    </row>
    <row r="58" spans="1:4">
      <c r="A58" s="7">
        <v>37500</v>
      </c>
      <c r="B58" s="5">
        <v>2002</v>
      </c>
      <c r="C58" s="5">
        <v>9</v>
      </c>
      <c r="D58" s="8">
        <v>1.4250000000000001E-3</v>
      </c>
    </row>
    <row r="59" spans="1:4">
      <c r="A59" s="7">
        <v>37530</v>
      </c>
      <c r="B59" s="5">
        <v>2002</v>
      </c>
      <c r="C59" s="5">
        <v>10</v>
      </c>
      <c r="D59" s="8">
        <v>1.4250000000000001E-3</v>
      </c>
    </row>
    <row r="60" spans="1:4">
      <c r="A60" s="7">
        <v>37561</v>
      </c>
      <c r="B60" s="5">
        <v>2002</v>
      </c>
      <c r="C60" s="5">
        <v>11</v>
      </c>
      <c r="D60" s="8">
        <v>1.4250000000000001E-3</v>
      </c>
    </row>
    <row r="61" spans="1:4">
      <c r="A61" s="7">
        <v>37591</v>
      </c>
      <c r="B61" s="5">
        <v>2002</v>
      </c>
      <c r="C61" s="5">
        <v>12</v>
      </c>
      <c r="D61" s="8">
        <v>1.4250000000000001E-3</v>
      </c>
    </row>
    <row r="62" spans="1:4">
      <c r="A62" s="7">
        <v>37622</v>
      </c>
      <c r="B62" s="5">
        <v>2003</v>
      </c>
      <c r="C62" s="5">
        <v>1</v>
      </c>
      <c r="D62" s="8">
        <v>1.4250000000000001E-3</v>
      </c>
    </row>
    <row r="63" spans="1:4">
      <c r="A63" s="7">
        <v>37653</v>
      </c>
      <c r="B63" s="5">
        <v>2003</v>
      </c>
      <c r="C63" s="5">
        <v>2</v>
      </c>
      <c r="D63" s="8">
        <v>1.4250000000000001E-3</v>
      </c>
    </row>
    <row r="64" spans="1:4">
      <c r="A64" s="7">
        <v>37681</v>
      </c>
      <c r="B64" s="5">
        <v>2003</v>
      </c>
      <c r="C64" s="5">
        <v>3</v>
      </c>
      <c r="D64" s="8">
        <v>1.4250000000000001E-3</v>
      </c>
    </row>
    <row r="65" spans="1:4">
      <c r="A65" s="7">
        <v>37712</v>
      </c>
      <c r="B65" s="5">
        <v>2003</v>
      </c>
      <c r="C65" s="5">
        <v>4</v>
      </c>
      <c r="D65" s="8">
        <v>1.4250000000000001E-3</v>
      </c>
    </row>
    <row r="66" spans="1:4">
      <c r="A66" s="7">
        <v>37742</v>
      </c>
      <c r="B66" s="5">
        <v>2003</v>
      </c>
      <c r="C66" s="5">
        <v>5</v>
      </c>
      <c r="D66" s="8">
        <v>1.4250000000000001E-3</v>
      </c>
    </row>
    <row r="67" spans="1:4">
      <c r="A67" s="7">
        <v>37773</v>
      </c>
      <c r="B67" s="5">
        <v>2003</v>
      </c>
      <c r="C67" s="5">
        <v>6</v>
      </c>
      <c r="D67" s="8">
        <v>1.4250000000000001E-3</v>
      </c>
    </row>
    <row r="68" spans="1:4">
      <c r="A68" s="7">
        <v>37803</v>
      </c>
      <c r="B68" s="5">
        <v>2003</v>
      </c>
      <c r="C68" s="5">
        <v>7</v>
      </c>
      <c r="D68" s="8">
        <v>1.4250000000000001E-3</v>
      </c>
    </row>
    <row r="69" spans="1:4">
      <c r="A69" s="7">
        <v>37834</v>
      </c>
      <c r="B69" s="5">
        <v>2003</v>
      </c>
      <c r="C69" s="5">
        <v>8</v>
      </c>
      <c r="D69" s="8">
        <v>1.4250000000000001E-3</v>
      </c>
    </row>
    <row r="70" spans="1:4">
      <c r="A70" s="7">
        <v>37865</v>
      </c>
      <c r="B70" s="5">
        <v>2003</v>
      </c>
      <c r="C70" s="5">
        <v>9</v>
      </c>
      <c r="D70" s="8">
        <v>1.4250000000000001E-3</v>
      </c>
    </row>
    <row r="71" spans="1:4">
      <c r="A71" s="7">
        <v>37895</v>
      </c>
      <c r="B71" s="5">
        <v>2003</v>
      </c>
      <c r="C71" s="5">
        <v>10</v>
      </c>
      <c r="D71" s="8">
        <v>1.4250000000000001E-3</v>
      </c>
    </row>
    <row r="72" spans="1:4">
      <c r="A72" s="7">
        <v>37926</v>
      </c>
      <c r="B72" s="5">
        <v>2003</v>
      </c>
      <c r="C72" s="5">
        <v>11</v>
      </c>
      <c r="D72" s="8">
        <v>1.4250000000000001E-3</v>
      </c>
    </row>
    <row r="73" spans="1:4">
      <c r="A73" s="7">
        <v>37956</v>
      </c>
      <c r="B73" s="5">
        <v>2003</v>
      </c>
      <c r="C73" s="5">
        <v>12</v>
      </c>
      <c r="D73" s="8">
        <v>1.4250000000000001E-3</v>
      </c>
    </row>
    <row r="74" spans="1:4">
      <c r="A74" s="7">
        <v>37987</v>
      </c>
      <c r="B74" s="5">
        <v>2004</v>
      </c>
      <c r="C74" s="5">
        <v>1</v>
      </c>
      <c r="D74" s="8">
        <v>1.4250000000000001E-3</v>
      </c>
    </row>
    <row r="75" spans="1:4">
      <c r="A75" s="7">
        <v>38018</v>
      </c>
      <c r="B75" s="5">
        <v>2004</v>
      </c>
      <c r="C75" s="5">
        <v>2</v>
      </c>
      <c r="D75" s="8">
        <v>1.4250000000000001E-3</v>
      </c>
    </row>
    <row r="76" spans="1:4">
      <c r="A76" s="7">
        <v>38047</v>
      </c>
      <c r="B76" s="5">
        <v>2004</v>
      </c>
      <c r="C76" s="5">
        <v>3</v>
      </c>
      <c r="D76" s="8">
        <v>1.4250000000000001E-3</v>
      </c>
    </row>
    <row r="77" spans="1:4">
      <c r="A77" s="7">
        <v>38078</v>
      </c>
      <c r="B77" s="5">
        <v>2004</v>
      </c>
      <c r="C77" s="5">
        <v>4</v>
      </c>
      <c r="D77" s="8">
        <v>1.4250000000000001E-3</v>
      </c>
    </row>
    <row r="78" spans="1:4">
      <c r="A78" s="7">
        <v>38108</v>
      </c>
      <c r="B78" s="5">
        <v>2004</v>
      </c>
      <c r="C78" s="5">
        <v>5</v>
      </c>
      <c r="D78" s="8">
        <v>1.4250000000000001E-3</v>
      </c>
    </row>
    <row r="79" spans="1:4">
      <c r="A79" s="7">
        <v>38139</v>
      </c>
      <c r="B79" s="5">
        <v>2004</v>
      </c>
      <c r="C79" s="5">
        <v>6</v>
      </c>
      <c r="D79" s="8">
        <v>1.4250000000000001E-3</v>
      </c>
    </row>
    <row r="80" spans="1:4">
      <c r="A80" s="7">
        <v>38169</v>
      </c>
      <c r="B80" s="5">
        <v>2004</v>
      </c>
      <c r="C80" s="5">
        <v>7</v>
      </c>
      <c r="D80" s="8">
        <v>1.4250000000000001E-3</v>
      </c>
    </row>
    <row r="81" spans="1:4">
      <c r="A81" s="7">
        <v>38200</v>
      </c>
      <c r="B81" s="5">
        <v>2004</v>
      </c>
      <c r="C81" s="5">
        <v>8</v>
      </c>
      <c r="D81" s="8">
        <v>1.4250000000000001E-3</v>
      </c>
    </row>
    <row r="82" spans="1:4">
      <c r="A82" s="7">
        <v>38231</v>
      </c>
      <c r="B82" s="5">
        <v>2004</v>
      </c>
      <c r="C82" s="5">
        <v>9</v>
      </c>
      <c r="D82" s="8">
        <v>1.4250000000000001E-3</v>
      </c>
    </row>
    <row r="83" spans="1:4">
      <c r="A83" s="7">
        <v>38261</v>
      </c>
      <c r="B83" s="5">
        <v>2004</v>
      </c>
      <c r="C83" s="5">
        <v>10</v>
      </c>
      <c r="D83" s="8">
        <v>1.4250000000000001E-3</v>
      </c>
    </row>
    <row r="84" spans="1:4">
      <c r="A84" s="7">
        <v>38292</v>
      </c>
      <c r="B84" s="5">
        <v>2004</v>
      </c>
      <c r="C84" s="5">
        <v>11</v>
      </c>
      <c r="D84" s="8">
        <v>1.4250000000000001E-3</v>
      </c>
    </row>
    <row r="85" spans="1:4">
      <c r="A85" s="7">
        <v>38322</v>
      </c>
      <c r="B85" s="5">
        <v>2004</v>
      </c>
      <c r="C85" s="5">
        <v>12</v>
      </c>
      <c r="D85" s="8">
        <v>1.4250000000000001E-3</v>
      </c>
    </row>
    <row r="86" spans="1:4">
      <c r="A86" s="7">
        <v>38353</v>
      </c>
      <c r="B86" s="5">
        <v>2005</v>
      </c>
      <c r="C86" s="5">
        <v>1</v>
      </c>
      <c r="D86" s="8">
        <v>1.4250000000000001E-3</v>
      </c>
    </row>
    <row r="87" spans="1:4">
      <c r="A87" s="7">
        <v>38384</v>
      </c>
      <c r="B87" s="5">
        <v>2005</v>
      </c>
      <c r="C87" s="5">
        <v>2</v>
      </c>
      <c r="D87" s="8">
        <v>1.4250000000000001E-3</v>
      </c>
    </row>
    <row r="88" spans="1:4">
      <c r="A88" s="7">
        <v>38412</v>
      </c>
      <c r="B88" s="5">
        <v>2005</v>
      </c>
      <c r="C88" s="5">
        <v>3</v>
      </c>
      <c r="D88" s="8">
        <v>1.4250000000000001E-3</v>
      </c>
    </row>
    <row r="89" spans="1:4">
      <c r="A89" s="7">
        <v>38443</v>
      </c>
      <c r="B89" s="5">
        <v>2005</v>
      </c>
      <c r="C89" s="5">
        <v>4</v>
      </c>
      <c r="D89" s="8">
        <v>1.4250000000000001E-3</v>
      </c>
    </row>
    <row r="90" spans="1:4">
      <c r="A90" s="7">
        <v>38473</v>
      </c>
      <c r="B90" s="5">
        <v>2005</v>
      </c>
      <c r="C90" s="5">
        <v>5</v>
      </c>
      <c r="D90" s="8">
        <v>1.4250000000000001E-3</v>
      </c>
    </row>
    <row r="91" spans="1:4">
      <c r="A91" s="7">
        <v>38504</v>
      </c>
      <c r="B91" s="5">
        <v>2005</v>
      </c>
      <c r="C91" s="5">
        <v>6</v>
      </c>
      <c r="D91" s="8">
        <v>1.4250000000000001E-3</v>
      </c>
    </row>
    <row r="92" spans="1:4">
      <c r="A92" s="7">
        <v>38534</v>
      </c>
      <c r="B92" s="5">
        <v>2005</v>
      </c>
      <c r="C92" s="5">
        <v>7</v>
      </c>
      <c r="D92" s="8">
        <v>1.4250000000000001E-3</v>
      </c>
    </row>
    <row r="93" spans="1:4">
      <c r="A93" s="7">
        <v>38565</v>
      </c>
      <c r="B93" s="5">
        <v>2005</v>
      </c>
      <c r="C93" s="5">
        <v>8</v>
      </c>
      <c r="D93" s="8">
        <v>1.4250000000000001E-3</v>
      </c>
    </row>
    <row r="94" spans="1:4">
      <c r="A94" s="7">
        <v>38596</v>
      </c>
      <c r="B94" s="5">
        <v>2005</v>
      </c>
      <c r="C94" s="5">
        <v>9</v>
      </c>
      <c r="D94" s="8">
        <v>1.4250000000000001E-3</v>
      </c>
    </row>
    <row r="95" spans="1:4">
      <c r="A95" s="7">
        <v>38626</v>
      </c>
      <c r="B95" s="5">
        <v>2005</v>
      </c>
      <c r="C95" s="5">
        <v>10</v>
      </c>
      <c r="D95" s="8">
        <v>1.4250000000000001E-3</v>
      </c>
    </row>
    <row r="96" spans="1:4">
      <c r="A96" s="7">
        <v>38657</v>
      </c>
      <c r="B96" s="5">
        <v>2005</v>
      </c>
      <c r="C96" s="5">
        <v>11</v>
      </c>
      <c r="D96" s="8">
        <v>1.4250000000000001E-3</v>
      </c>
    </row>
    <row r="97" spans="1:4">
      <c r="A97" s="7">
        <v>38687</v>
      </c>
      <c r="B97" s="5">
        <v>2005</v>
      </c>
      <c r="C97" s="5">
        <v>12</v>
      </c>
      <c r="D97" s="8">
        <v>1.4250000000000001E-3</v>
      </c>
    </row>
    <row r="98" spans="1:4">
      <c r="A98" s="7">
        <v>38718</v>
      </c>
      <c r="B98" s="5">
        <v>2006</v>
      </c>
      <c r="C98" s="5">
        <v>1</v>
      </c>
      <c r="D98" s="8">
        <v>1.4250000000000001E-3</v>
      </c>
    </row>
    <row r="99" spans="1:4">
      <c r="A99" s="7">
        <v>38749</v>
      </c>
      <c r="B99" s="5">
        <v>2006</v>
      </c>
      <c r="C99" s="5">
        <v>2</v>
      </c>
      <c r="D99" s="8">
        <v>1.4250000000000001E-3</v>
      </c>
    </row>
    <row r="100" spans="1:4">
      <c r="A100" s="7">
        <v>38777</v>
      </c>
      <c r="B100" s="5">
        <v>2006</v>
      </c>
      <c r="C100" s="5">
        <v>3</v>
      </c>
      <c r="D100" s="8">
        <v>1.4250000000000001E-3</v>
      </c>
    </row>
    <row r="101" spans="1:4">
      <c r="A101" s="7">
        <v>38808</v>
      </c>
      <c r="B101" s="5">
        <v>2006</v>
      </c>
      <c r="C101" s="5">
        <v>4</v>
      </c>
      <c r="D101" s="8">
        <v>1.4250000000000001E-3</v>
      </c>
    </row>
    <row r="102" spans="1:4">
      <c r="A102" s="7">
        <v>38838</v>
      </c>
      <c r="B102" s="5">
        <v>2006</v>
      </c>
      <c r="C102" s="5">
        <v>5</v>
      </c>
      <c r="D102" s="8">
        <v>1.4250000000000001E-3</v>
      </c>
    </row>
    <row r="103" spans="1:4">
      <c r="A103" s="7">
        <v>38869</v>
      </c>
      <c r="B103" s="5">
        <v>2006</v>
      </c>
      <c r="C103" s="5">
        <v>6</v>
      </c>
      <c r="D103" s="8">
        <v>1.4250000000000001E-3</v>
      </c>
    </row>
    <row r="104" spans="1:4">
      <c r="A104" s="7">
        <v>38899</v>
      </c>
      <c r="B104" s="5">
        <v>2006</v>
      </c>
      <c r="C104" s="5">
        <v>7</v>
      </c>
      <c r="D104" s="8">
        <v>1.4250000000000001E-3</v>
      </c>
    </row>
    <row r="105" spans="1:4">
      <c r="A105" s="7">
        <v>38930</v>
      </c>
      <c r="B105" s="5">
        <v>2006</v>
      </c>
      <c r="C105" s="5">
        <v>8</v>
      </c>
      <c r="D105" s="8">
        <v>1.4250000000000001E-3</v>
      </c>
    </row>
    <row r="106" spans="1:4">
      <c r="A106" s="7">
        <v>38961</v>
      </c>
      <c r="B106" s="5">
        <v>2006</v>
      </c>
      <c r="C106" s="5">
        <v>9</v>
      </c>
      <c r="D106" s="8">
        <v>1.4250000000000001E-3</v>
      </c>
    </row>
    <row r="107" spans="1:4">
      <c r="A107" s="7">
        <v>38991</v>
      </c>
      <c r="B107" s="5">
        <v>2006</v>
      </c>
      <c r="C107" s="5">
        <v>10</v>
      </c>
      <c r="D107" s="8">
        <v>2.0270000000000002E-3</v>
      </c>
    </row>
    <row r="108" spans="1:4">
      <c r="A108" s="7">
        <v>39022</v>
      </c>
      <c r="B108" s="5">
        <v>2006</v>
      </c>
      <c r="C108" s="5">
        <v>11</v>
      </c>
      <c r="D108" s="8">
        <v>2.2889999999999998E-3</v>
      </c>
    </row>
    <row r="109" spans="1:4">
      <c r="A109" s="7">
        <v>39052</v>
      </c>
      <c r="B109" s="5">
        <v>2006</v>
      </c>
      <c r="C109" s="5">
        <v>12</v>
      </c>
      <c r="D109" s="8">
        <v>2.3400000000000001E-3</v>
      </c>
    </row>
    <row r="110" spans="1:4">
      <c r="A110" s="7">
        <v>39083</v>
      </c>
      <c r="B110" s="5">
        <v>2007</v>
      </c>
      <c r="C110" s="5">
        <v>1</v>
      </c>
      <c r="D110" s="8">
        <v>2.3400000000000001E-3</v>
      </c>
    </row>
    <row r="111" spans="1:4">
      <c r="A111" s="7">
        <v>39114</v>
      </c>
      <c r="B111" s="5">
        <v>2007</v>
      </c>
      <c r="C111" s="5">
        <v>2</v>
      </c>
      <c r="D111" s="8">
        <v>2.3739999999999998E-3</v>
      </c>
    </row>
    <row r="112" spans="1:4">
      <c r="A112" s="7">
        <v>39142</v>
      </c>
      <c r="B112" s="5">
        <v>2007</v>
      </c>
      <c r="C112" s="5">
        <v>3</v>
      </c>
      <c r="D112" s="8">
        <v>2.3640000000000002E-3</v>
      </c>
    </row>
    <row r="113" spans="1:4">
      <c r="A113" s="7">
        <v>39173</v>
      </c>
      <c r="B113" s="5">
        <v>2007</v>
      </c>
      <c r="C113" s="5">
        <v>4</v>
      </c>
      <c r="D113" s="8">
        <v>2.4269999999999999E-3</v>
      </c>
    </row>
    <row r="114" spans="1:4">
      <c r="A114" s="7">
        <v>39203</v>
      </c>
      <c r="B114" s="5">
        <v>2007</v>
      </c>
      <c r="C114" s="5">
        <v>5</v>
      </c>
      <c r="D114" s="8">
        <v>2.4870000000000001E-3</v>
      </c>
    </row>
    <row r="115" spans="1:4">
      <c r="A115" s="7">
        <v>39234</v>
      </c>
      <c r="B115" s="5">
        <v>2007</v>
      </c>
      <c r="C115" s="5">
        <v>6</v>
      </c>
      <c r="D115" s="8">
        <v>2.5509999999999999E-3</v>
      </c>
    </row>
    <row r="116" spans="1:4">
      <c r="A116" s="7">
        <v>39264</v>
      </c>
      <c r="B116" s="5">
        <v>2007</v>
      </c>
      <c r="C116" s="5">
        <v>7</v>
      </c>
      <c r="D116" s="8">
        <v>2.6199999999999999E-3</v>
      </c>
    </row>
    <row r="117" spans="1:4">
      <c r="A117" s="7">
        <v>39295</v>
      </c>
      <c r="B117" s="5">
        <v>2007</v>
      </c>
      <c r="C117" s="5">
        <v>8</v>
      </c>
      <c r="D117" s="8">
        <v>2.6819999999999999E-3</v>
      </c>
    </row>
    <row r="118" spans="1:4">
      <c r="A118" s="7">
        <v>39326</v>
      </c>
      <c r="B118" s="5">
        <v>2007</v>
      </c>
      <c r="C118" s="5">
        <v>9</v>
      </c>
      <c r="D118" s="8">
        <v>2.934E-3</v>
      </c>
    </row>
    <row r="119" spans="1:4">
      <c r="A119" s="7">
        <v>39356</v>
      </c>
      <c r="B119" s="5">
        <v>2007</v>
      </c>
      <c r="C119" s="5">
        <v>10</v>
      </c>
      <c r="D119" s="8">
        <v>3.2499999999999999E-3</v>
      </c>
    </row>
    <row r="120" spans="1:4">
      <c r="A120" s="7">
        <v>39387</v>
      </c>
      <c r="B120" s="5">
        <v>2007</v>
      </c>
      <c r="C120" s="5">
        <v>11</v>
      </c>
      <c r="D120" s="8">
        <v>3.545E-3</v>
      </c>
    </row>
    <row r="121" spans="1:4">
      <c r="A121" s="7">
        <v>39417</v>
      </c>
      <c r="B121" s="5">
        <v>2007</v>
      </c>
      <c r="C121" s="5">
        <v>12</v>
      </c>
      <c r="D121" s="8">
        <v>3.643E-3</v>
      </c>
    </row>
    <row r="122" spans="1:4">
      <c r="A122" s="7">
        <v>39448</v>
      </c>
      <c r="B122" s="5">
        <v>2008</v>
      </c>
      <c r="C122" s="5">
        <v>1</v>
      </c>
      <c r="D122" s="8">
        <v>3.7309999999999999E-3</v>
      </c>
    </row>
    <row r="123" spans="1:4">
      <c r="A123" s="7">
        <v>39479</v>
      </c>
      <c r="B123" s="5">
        <v>2008</v>
      </c>
      <c r="C123" s="5">
        <v>2</v>
      </c>
      <c r="D123" s="8">
        <v>3.7529999999999998E-3</v>
      </c>
    </row>
    <row r="124" spans="1:4">
      <c r="A124" s="7">
        <v>39508</v>
      </c>
      <c r="B124" s="5">
        <v>2008</v>
      </c>
      <c r="C124" s="5">
        <v>3</v>
      </c>
      <c r="D124" s="8">
        <v>3.751E-3</v>
      </c>
    </row>
    <row r="125" spans="1:4">
      <c r="A125" s="7">
        <v>39539</v>
      </c>
      <c r="B125" s="5">
        <v>2008</v>
      </c>
      <c r="C125" s="5">
        <v>4</v>
      </c>
      <c r="D125" s="8">
        <v>3.7450000000000001E-3</v>
      </c>
    </row>
    <row r="126" spans="1:4">
      <c r="A126" s="7">
        <v>39569</v>
      </c>
      <c r="B126" s="5">
        <v>2008</v>
      </c>
      <c r="C126" s="5">
        <v>5</v>
      </c>
      <c r="D126" s="8">
        <v>3.7429999999999998E-3</v>
      </c>
    </row>
    <row r="127" spans="1:4">
      <c r="A127" s="7">
        <v>39600</v>
      </c>
      <c r="B127" s="5">
        <v>2008</v>
      </c>
      <c r="C127" s="5">
        <v>6</v>
      </c>
      <c r="D127" s="8">
        <v>3.7320000000000001E-3</v>
      </c>
    </row>
    <row r="128" spans="1:4">
      <c r="A128" s="7">
        <v>39630</v>
      </c>
      <c r="B128" s="5">
        <v>2008</v>
      </c>
      <c r="C128" s="5">
        <v>7</v>
      </c>
      <c r="D128" s="8">
        <v>3.6819999999999999E-3</v>
      </c>
    </row>
    <row r="129" spans="1:4">
      <c r="A129" s="7">
        <v>39661</v>
      </c>
      <c r="B129" s="5">
        <v>2008</v>
      </c>
      <c r="C129" s="5">
        <v>8</v>
      </c>
      <c r="D129" s="8">
        <v>3.604E-3</v>
      </c>
    </row>
    <row r="130" spans="1:4">
      <c r="A130" s="7">
        <v>39692</v>
      </c>
      <c r="B130" s="5">
        <v>2008</v>
      </c>
      <c r="C130" s="5">
        <v>9</v>
      </c>
      <c r="D130" s="8">
        <v>3.591E-3</v>
      </c>
    </row>
    <row r="131" spans="1:4">
      <c r="A131" s="7">
        <v>39722</v>
      </c>
      <c r="B131" s="5">
        <v>2008</v>
      </c>
      <c r="C131" s="5">
        <v>10</v>
      </c>
      <c r="D131" s="8">
        <v>3.522E-3</v>
      </c>
    </row>
    <row r="132" spans="1:4">
      <c r="A132" s="7">
        <v>39753</v>
      </c>
      <c r="B132" s="5">
        <v>2008</v>
      </c>
      <c r="C132" s="5">
        <v>11</v>
      </c>
      <c r="D132" s="8">
        <v>3.0630000000000002E-3</v>
      </c>
    </row>
    <row r="133" spans="1:4">
      <c r="A133" s="7">
        <v>39783</v>
      </c>
      <c r="B133" s="5">
        <v>2008</v>
      </c>
      <c r="C133" s="5">
        <v>12</v>
      </c>
      <c r="D133" s="8">
        <v>1.908E-3</v>
      </c>
    </row>
    <row r="134" spans="1:4">
      <c r="A134" s="7">
        <v>39814</v>
      </c>
      <c r="B134" s="5">
        <v>2009</v>
      </c>
      <c r="C134" s="5">
        <v>1</v>
      </c>
      <c r="D134" s="8">
        <v>1.256E-3</v>
      </c>
    </row>
    <row r="135" spans="1:4">
      <c r="A135" s="7">
        <v>39845</v>
      </c>
      <c r="B135" s="5">
        <v>2009</v>
      </c>
      <c r="C135" s="5">
        <v>2</v>
      </c>
      <c r="D135" s="8">
        <v>1.088E-3</v>
      </c>
    </row>
    <row r="136" spans="1:4">
      <c r="A136" s="7">
        <v>39873</v>
      </c>
      <c r="B136" s="5">
        <v>2009</v>
      </c>
      <c r="C136" s="5">
        <v>3</v>
      </c>
      <c r="D136" s="8">
        <v>1.041E-3</v>
      </c>
    </row>
    <row r="137" spans="1:4">
      <c r="A137" s="7">
        <v>39904</v>
      </c>
      <c r="B137" s="5">
        <v>2009</v>
      </c>
      <c r="C137" s="5">
        <v>4</v>
      </c>
      <c r="D137" s="8">
        <v>1.013E-3</v>
      </c>
    </row>
    <row r="138" spans="1:4">
      <c r="A138" s="7">
        <v>39934</v>
      </c>
      <c r="B138" s="5">
        <v>2009</v>
      </c>
      <c r="C138" s="5">
        <v>5</v>
      </c>
      <c r="D138" s="8">
        <v>1.01E-3</v>
      </c>
    </row>
    <row r="139" spans="1:4">
      <c r="A139" s="7">
        <v>39965</v>
      </c>
      <c r="B139" s="5">
        <v>2009</v>
      </c>
      <c r="C139" s="5">
        <v>6</v>
      </c>
      <c r="D139" s="8">
        <v>1.0430000000000001E-3</v>
      </c>
    </row>
    <row r="140" spans="1:4">
      <c r="A140" s="7">
        <v>39995</v>
      </c>
      <c r="B140" s="5">
        <v>2009</v>
      </c>
      <c r="C140" s="5">
        <v>7</v>
      </c>
      <c r="D140" s="8">
        <v>1.227E-3</v>
      </c>
    </row>
    <row r="141" spans="1:4">
      <c r="A141" s="7">
        <v>40026</v>
      </c>
      <c r="B141" s="5">
        <v>2009</v>
      </c>
      <c r="C141" s="5">
        <v>8</v>
      </c>
      <c r="D141" s="8">
        <v>1.4350000000000001E-3</v>
      </c>
    </row>
    <row r="142" spans="1:4">
      <c r="A142" s="7">
        <v>40057</v>
      </c>
      <c r="B142" s="5">
        <v>2009</v>
      </c>
      <c r="C142" s="5">
        <v>9</v>
      </c>
      <c r="D142" s="8">
        <v>1.459E-3</v>
      </c>
    </row>
    <row r="143" spans="1:4">
      <c r="A143" s="7">
        <v>40087</v>
      </c>
      <c r="B143" s="5">
        <v>2009</v>
      </c>
      <c r="C143" s="5">
        <v>10</v>
      </c>
      <c r="D143" s="8">
        <v>1.4809999999999999E-3</v>
      </c>
    </row>
    <row r="144" spans="1:4">
      <c r="A144" s="7">
        <v>40118</v>
      </c>
      <c r="B144" s="5">
        <v>2009</v>
      </c>
      <c r="C144" s="5">
        <v>11</v>
      </c>
      <c r="D144" s="8">
        <v>1.4989999999999999E-3</v>
      </c>
    </row>
    <row r="145" spans="1:4">
      <c r="A145" s="7">
        <v>40148</v>
      </c>
      <c r="B145" s="5">
        <v>2009</v>
      </c>
      <c r="C145" s="5">
        <v>12</v>
      </c>
      <c r="D145" s="8">
        <v>1.516E-3</v>
      </c>
    </row>
    <row r="146" spans="1:4">
      <c r="A146" s="7">
        <v>40179</v>
      </c>
      <c r="B146" s="5">
        <v>2010</v>
      </c>
      <c r="C146" s="5">
        <v>1</v>
      </c>
      <c r="D146" s="8">
        <v>1.5529999999999999E-3</v>
      </c>
    </row>
    <row r="147" spans="1:4">
      <c r="A147" s="7">
        <v>40210</v>
      </c>
      <c r="B147" s="5">
        <v>2010</v>
      </c>
      <c r="C147" s="5">
        <v>2</v>
      </c>
      <c r="D147" s="8">
        <v>1.604E-3</v>
      </c>
    </row>
    <row r="148" spans="1:4">
      <c r="A148" s="7">
        <v>40238</v>
      </c>
      <c r="B148" s="5">
        <v>2010</v>
      </c>
      <c r="C148" s="5">
        <v>3</v>
      </c>
      <c r="D148" s="8">
        <v>1.619E-3</v>
      </c>
    </row>
    <row r="149" spans="1:4">
      <c r="A149" s="7">
        <v>40269</v>
      </c>
      <c r="B149" s="5">
        <v>2010</v>
      </c>
      <c r="C149" s="5">
        <v>4</v>
      </c>
      <c r="D149" s="8">
        <v>1.616E-3</v>
      </c>
    </row>
    <row r="150" spans="1:4">
      <c r="A150" s="7">
        <v>40299</v>
      </c>
      <c r="B150" s="5">
        <v>2010</v>
      </c>
      <c r="C150" s="5">
        <v>5</v>
      </c>
      <c r="D150" s="8">
        <v>1.6459999999999999E-3</v>
      </c>
    </row>
    <row r="151" spans="1:4">
      <c r="A151" s="7">
        <v>40330</v>
      </c>
      <c r="B151" s="5">
        <v>2010</v>
      </c>
      <c r="C151" s="5">
        <v>6</v>
      </c>
      <c r="D151" s="8">
        <v>2.0040000000000001E-3</v>
      </c>
    </row>
    <row r="152" spans="1:4">
      <c r="A152" s="7">
        <v>40360</v>
      </c>
      <c r="B152" s="5">
        <v>2010</v>
      </c>
      <c r="C152" s="5">
        <v>7</v>
      </c>
      <c r="D152" s="8">
        <v>2.134E-3</v>
      </c>
    </row>
    <row r="153" spans="1:4">
      <c r="A153" s="7">
        <v>40391</v>
      </c>
      <c r="B153" s="5">
        <v>2010</v>
      </c>
      <c r="C153" s="5">
        <v>8</v>
      </c>
      <c r="D153" s="8">
        <v>2.055E-3</v>
      </c>
    </row>
    <row r="154" spans="1:4">
      <c r="A154" s="7">
        <v>40422</v>
      </c>
      <c r="B154" s="5">
        <v>2010</v>
      </c>
      <c r="C154" s="5">
        <v>9</v>
      </c>
      <c r="D154" s="8">
        <v>2.1299999999999999E-3</v>
      </c>
    </row>
    <row r="155" spans="1:4">
      <c r="A155" s="7">
        <v>40452</v>
      </c>
      <c r="B155" s="5">
        <v>2010</v>
      </c>
      <c r="C155" s="5">
        <v>10</v>
      </c>
      <c r="D155" s="8">
        <v>2.2460000000000002E-3</v>
      </c>
    </row>
    <row r="156" spans="1:4">
      <c r="A156" s="7">
        <v>40483</v>
      </c>
      <c r="B156" s="5">
        <v>2010</v>
      </c>
      <c r="C156" s="5">
        <v>11</v>
      </c>
      <c r="D156" s="8">
        <v>2.4459999999999998E-3</v>
      </c>
    </row>
    <row r="157" spans="1:4">
      <c r="A157" s="7">
        <v>40513</v>
      </c>
      <c r="B157" s="5">
        <v>2010</v>
      </c>
      <c r="C157" s="5">
        <v>12</v>
      </c>
      <c r="D157" s="8">
        <v>3.2299999999999998E-3</v>
      </c>
    </row>
    <row r="158" spans="1:4">
      <c r="A158" s="7">
        <v>40544</v>
      </c>
      <c r="B158" s="5">
        <v>2011</v>
      </c>
      <c r="C158" s="5">
        <v>1</v>
      </c>
      <c r="D158" s="8">
        <v>3.9300000000000003E-3</v>
      </c>
    </row>
    <row r="159" spans="1:4">
      <c r="A159" s="7">
        <v>40575</v>
      </c>
      <c r="B159" s="5">
        <v>2011</v>
      </c>
      <c r="C159" s="5">
        <v>2</v>
      </c>
      <c r="D159" s="8">
        <v>4.3200000000000001E-3</v>
      </c>
    </row>
    <row r="160" spans="1:4">
      <c r="A160" s="7">
        <v>40603</v>
      </c>
      <c r="B160" s="5">
        <v>2011</v>
      </c>
      <c r="C160" s="5">
        <v>3</v>
      </c>
      <c r="D160" s="8">
        <v>3.581E-3</v>
      </c>
    </row>
    <row r="161" spans="1:4">
      <c r="A161" s="7">
        <v>40634</v>
      </c>
      <c r="B161" s="5">
        <v>2011</v>
      </c>
      <c r="C161" s="5">
        <v>4</v>
      </c>
      <c r="D161" s="8">
        <v>3.5920000000000001E-3</v>
      </c>
    </row>
    <row r="162" spans="1:4">
      <c r="A162" s="7">
        <v>40664</v>
      </c>
      <c r="B162" s="5">
        <v>2011</v>
      </c>
      <c r="C162" s="5">
        <v>5</v>
      </c>
      <c r="D162" s="8">
        <v>3.7950000000000002E-3</v>
      </c>
    </row>
    <row r="163" spans="1:4">
      <c r="A163" s="7">
        <v>40695</v>
      </c>
      <c r="B163" s="5">
        <v>2011</v>
      </c>
      <c r="C163" s="5">
        <v>6</v>
      </c>
      <c r="D163" s="8">
        <v>4.5139999999999998E-3</v>
      </c>
    </row>
    <row r="164" spans="1:4">
      <c r="A164" s="7">
        <v>40725</v>
      </c>
      <c r="B164" s="5">
        <v>2011</v>
      </c>
      <c r="C164" s="5">
        <v>7</v>
      </c>
      <c r="D164" s="8">
        <v>5.1079999999999997E-3</v>
      </c>
    </row>
    <row r="165" spans="1:4">
      <c r="A165" s="7">
        <v>40756</v>
      </c>
      <c r="B165" s="5">
        <v>2011</v>
      </c>
      <c r="C165" s="5">
        <v>8</v>
      </c>
      <c r="D165" s="8">
        <v>4.6420000000000003E-3</v>
      </c>
    </row>
    <row r="166" spans="1:4">
      <c r="A166" s="7">
        <v>40787</v>
      </c>
      <c r="B166" s="5">
        <v>2011</v>
      </c>
      <c r="C166" s="5">
        <v>9</v>
      </c>
      <c r="D166" s="8">
        <v>4.6870000000000002E-3</v>
      </c>
    </row>
    <row r="167" spans="1:4">
      <c r="A167" s="7">
        <v>40817</v>
      </c>
      <c r="B167" s="5">
        <v>2011</v>
      </c>
      <c r="C167" s="5">
        <v>10</v>
      </c>
      <c r="D167" s="8">
        <v>4.7000000000000002E-3</v>
      </c>
    </row>
    <row r="168" spans="1:4">
      <c r="A168" s="7">
        <v>40848</v>
      </c>
      <c r="B168" s="5">
        <v>2011</v>
      </c>
      <c r="C168" s="5">
        <v>11</v>
      </c>
      <c r="D168" s="8">
        <v>4.731E-3</v>
      </c>
    </row>
    <row r="169" spans="1:4">
      <c r="A169" s="7">
        <v>40878</v>
      </c>
      <c r="B169" s="5">
        <v>2011</v>
      </c>
      <c r="C169" s="5">
        <v>12</v>
      </c>
      <c r="D169" s="8">
        <v>4.5649999999999996E-3</v>
      </c>
    </row>
    <row r="170" spans="1:4">
      <c r="A170" s="7">
        <v>40909</v>
      </c>
      <c r="B170" s="5">
        <v>2012</v>
      </c>
      <c r="C170" s="5">
        <v>1</v>
      </c>
      <c r="D170" s="8">
        <v>4.5649999999999996E-3</v>
      </c>
    </row>
    <row r="171" spans="1:4">
      <c r="A171" s="7">
        <v>40940</v>
      </c>
      <c r="B171" s="5">
        <v>2012</v>
      </c>
      <c r="C171" s="5">
        <v>2</v>
      </c>
      <c r="D171" s="8">
        <v>4.4460000000000003E-3</v>
      </c>
    </row>
    <row r="172" spans="1:4">
      <c r="A172" s="7">
        <v>40969</v>
      </c>
      <c r="B172" s="5">
        <v>2012</v>
      </c>
      <c r="C172" s="5">
        <v>3</v>
      </c>
      <c r="D172" s="8">
        <v>4.2079999999999999E-3</v>
      </c>
    </row>
    <row r="173" spans="1:4">
      <c r="A173" s="7">
        <v>41000</v>
      </c>
      <c r="B173" s="5">
        <v>2012</v>
      </c>
      <c r="C173" s="5">
        <v>4</v>
      </c>
      <c r="D173" s="8">
        <v>4.006E-3</v>
      </c>
    </row>
    <row r="174" spans="1:4">
      <c r="A174" s="7">
        <v>41030</v>
      </c>
      <c r="B174" s="5">
        <v>2012</v>
      </c>
      <c r="C174" s="5">
        <v>5</v>
      </c>
      <c r="D174" s="8">
        <v>3.7390000000000001E-3</v>
      </c>
    </row>
    <row r="175" spans="1:4">
      <c r="A175" s="7">
        <v>41061</v>
      </c>
      <c r="B175" s="5">
        <v>2012</v>
      </c>
      <c r="C175" s="5">
        <v>6</v>
      </c>
      <c r="D175" s="8">
        <v>3.4150000000000001E-3</v>
      </c>
    </row>
    <row r="176" spans="1:4">
      <c r="A176" s="7">
        <v>41091</v>
      </c>
      <c r="B176" s="5">
        <v>2012</v>
      </c>
      <c r="C176" s="5">
        <v>7</v>
      </c>
      <c r="D176" s="8">
        <v>3.225E-3</v>
      </c>
    </row>
    <row r="177" spans="1:4">
      <c r="A177" s="7">
        <v>41122</v>
      </c>
      <c r="B177" s="5">
        <v>2012</v>
      </c>
      <c r="C177" s="5">
        <v>8</v>
      </c>
      <c r="D177" s="8">
        <v>3.0309999999999998E-3</v>
      </c>
    </row>
    <row r="178" spans="1:4">
      <c r="A178" s="7">
        <v>41153</v>
      </c>
      <c r="B178" s="5">
        <v>2012</v>
      </c>
      <c r="C178" s="5">
        <v>9</v>
      </c>
      <c r="D178" s="8">
        <v>3.0469999999999998E-3</v>
      </c>
    </row>
    <row r="179" spans="1:4">
      <c r="A179" s="7">
        <v>41183</v>
      </c>
      <c r="B179" s="5">
        <v>2012</v>
      </c>
      <c r="C179" s="5">
        <v>10</v>
      </c>
      <c r="D179" s="8">
        <v>3.0829999999999998E-3</v>
      </c>
    </row>
    <row r="180" spans="1:4">
      <c r="A180" s="7">
        <v>41214</v>
      </c>
      <c r="B180" s="5">
        <v>2012</v>
      </c>
      <c r="C180" s="5">
        <v>11</v>
      </c>
      <c r="D180" s="8">
        <v>3.14E-3</v>
      </c>
    </row>
    <row r="181" spans="1:4">
      <c r="A181" s="7">
        <v>41244</v>
      </c>
      <c r="B181" s="5">
        <v>2012</v>
      </c>
      <c r="C181" s="5">
        <v>12</v>
      </c>
      <c r="D181" s="8">
        <v>3.2200000000000002E-3</v>
      </c>
    </row>
    <row r="182" spans="1:4">
      <c r="A182" s="7">
        <v>41275</v>
      </c>
      <c r="B182" s="5">
        <v>2013</v>
      </c>
      <c r="C182" s="5">
        <v>1</v>
      </c>
      <c r="D182" s="8">
        <v>3.2460000000000002E-3</v>
      </c>
    </row>
    <row r="183" spans="1:4">
      <c r="A183" s="7">
        <v>41306</v>
      </c>
      <c r="B183" s="5">
        <v>2013</v>
      </c>
      <c r="C183" s="5">
        <v>2</v>
      </c>
      <c r="D183" s="8">
        <v>3.2399999999999998E-3</v>
      </c>
    </row>
    <row r="184" spans="1:4">
      <c r="A184" s="7">
        <v>41334</v>
      </c>
      <c r="B184" s="5">
        <v>2013</v>
      </c>
      <c r="C184" s="5">
        <v>3</v>
      </c>
      <c r="D184" s="8">
        <v>3.2360000000000002E-3</v>
      </c>
    </row>
    <row r="185" spans="1:4">
      <c r="A185" s="7">
        <v>41365</v>
      </c>
      <c r="B185" s="5">
        <v>2013</v>
      </c>
      <c r="C185" s="5">
        <v>4</v>
      </c>
      <c r="D185" s="8">
        <v>3.235E-3</v>
      </c>
    </row>
    <row r="186" spans="1:4">
      <c r="A186" s="7">
        <v>41395</v>
      </c>
      <c r="B186" s="5">
        <v>2013</v>
      </c>
      <c r="C186" s="5">
        <v>5</v>
      </c>
      <c r="D186" s="8">
        <v>3.235E-3</v>
      </c>
    </row>
    <row r="187" spans="1:4">
      <c r="A187" s="7">
        <v>41426</v>
      </c>
      <c r="B187" s="5">
        <v>2013</v>
      </c>
      <c r="C187" s="5">
        <v>6</v>
      </c>
      <c r="D187" s="8">
        <v>4.241E-3</v>
      </c>
    </row>
    <row r="188" spans="1:4">
      <c r="A188" s="7">
        <v>41456</v>
      </c>
      <c r="B188" s="5">
        <v>2013</v>
      </c>
      <c r="C188" s="5">
        <v>7</v>
      </c>
      <c r="D188" s="8">
        <v>3.9719999999999998E-3</v>
      </c>
    </row>
    <row r="189" spans="1:4">
      <c r="A189" s="7">
        <v>41487</v>
      </c>
      <c r="B189" s="5">
        <v>2013</v>
      </c>
      <c r="C189" s="5">
        <v>8</v>
      </c>
      <c r="D189" s="8">
        <v>3.8800000000000002E-3</v>
      </c>
    </row>
    <row r="190" spans="1:4">
      <c r="A190" s="7">
        <v>41518</v>
      </c>
      <c r="B190" s="5">
        <v>2013</v>
      </c>
      <c r="C190" s="5">
        <v>9</v>
      </c>
      <c r="D190" s="8">
        <v>3.8839999999999999E-3</v>
      </c>
    </row>
    <row r="191" spans="1:4">
      <c r="A191" s="7">
        <v>41548</v>
      </c>
      <c r="B191" s="5">
        <v>2013</v>
      </c>
      <c r="C191" s="5">
        <v>10</v>
      </c>
      <c r="D191" s="8">
        <v>3.8969999999999999E-3</v>
      </c>
    </row>
    <row r="192" spans="1:4">
      <c r="A192" s="7">
        <v>41579</v>
      </c>
      <c r="B192" s="5">
        <v>2013</v>
      </c>
      <c r="C192" s="5">
        <v>11</v>
      </c>
      <c r="D192" s="8">
        <v>3.9199999999999999E-3</v>
      </c>
    </row>
    <row r="193" spans="1:4">
      <c r="A193" s="7">
        <v>41609</v>
      </c>
      <c r="B193" s="5">
        <v>2013</v>
      </c>
      <c r="C193" s="5">
        <v>12</v>
      </c>
      <c r="D193" s="8">
        <v>4.4169999999999999E-3</v>
      </c>
    </row>
    <row r="194" spans="1:4">
      <c r="A194" s="7">
        <v>41640</v>
      </c>
      <c r="B194" s="5">
        <v>2014</v>
      </c>
      <c r="C194" s="5">
        <v>1</v>
      </c>
      <c r="D194" s="8">
        <v>4.6540000000000002E-3</v>
      </c>
    </row>
    <row r="195" spans="1:4">
      <c r="A195" s="7">
        <v>41671</v>
      </c>
      <c r="B195" s="5">
        <v>2014</v>
      </c>
      <c r="C195" s="5">
        <v>2</v>
      </c>
      <c r="D195" s="8">
        <v>4.6569999999999997E-3</v>
      </c>
    </row>
    <row r="196" spans="1:4">
      <c r="A196" s="7">
        <v>41699</v>
      </c>
      <c r="B196" s="5">
        <v>2014</v>
      </c>
      <c r="C196" s="5">
        <v>3</v>
      </c>
      <c r="D196" s="8">
        <v>4.5869999999999999E-3</v>
      </c>
    </row>
    <row r="197" spans="1:4">
      <c r="A197" s="7">
        <v>41730</v>
      </c>
      <c r="B197" s="5">
        <v>2014</v>
      </c>
      <c r="C197" s="5">
        <v>4</v>
      </c>
      <c r="D197" s="8">
        <v>4.5820000000000001E-3</v>
      </c>
    </row>
    <row r="198" spans="1:4">
      <c r="A198" s="7">
        <v>41760</v>
      </c>
      <c r="B198" s="5">
        <v>2014</v>
      </c>
      <c r="C198" s="5">
        <v>5</v>
      </c>
      <c r="D198" s="8">
        <v>4.3689999999999996E-3</v>
      </c>
    </row>
    <row r="199" spans="1:4">
      <c r="A199" s="7">
        <v>41791</v>
      </c>
      <c r="B199" s="5">
        <v>2014</v>
      </c>
      <c r="C199" s="5">
        <v>6</v>
      </c>
      <c r="D199" s="8">
        <v>3.9979999999999998E-3</v>
      </c>
    </row>
    <row r="200" spans="1:4">
      <c r="A200" s="7">
        <v>41821</v>
      </c>
      <c r="B200" s="5">
        <v>2014</v>
      </c>
      <c r="C200" s="5">
        <v>7</v>
      </c>
      <c r="D200" s="8">
        <v>3.9550000000000002E-3</v>
      </c>
    </row>
    <row r="201" spans="1:4">
      <c r="A201" s="7">
        <v>41852</v>
      </c>
      <c r="B201" s="5">
        <v>2014</v>
      </c>
      <c r="C201" s="5">
        <v>8</v>
      </c>
      <c r="D201" s="8">
        <v>3.9050000000000001E-3</v>
      </c>
    </row>
    <row r="202" spans="1:4">
      <c r="A202" s="7">
        <v>41883</v>
      </c>
      <c r="B202" s="5">
        <v>2014</v>
      </c>
      <c r="C202" s="5">
        <v>9</v>
      </c>
      <c r="D202" s="8">
        <v>3.849E-3</v>
      </c>
    </row>
    <row r="203" spans="1:4">
      <c r="A203" s="7">
        <v>41913</v>
      </c>
      <c r="B203" s="5">
        <v>2014</v>
      </c>
      <c r="C203" s="5">
        <v>10</v>
      </c>
      <c r="D203" s="8">
        <v>3.7580000000000001E-3</v>
      </c>
    </row>
    <row r="204" spans="1:4">
      <c r="A204" s="7">
        <v>41944</v>
      </c>
      <c r="B204" s="5">
        <v>2014</v>
      </c>
      <c r="C204" s="5">
        <v>11</v>
      </c>
      <c r="D204" s="8">
        <v>3.5590000000000001E-3</v>
      </c>
    </row>
    <row r="205" spans="1:4">
      <c r="A205" s="7">
        <v>41974</v>
      </c>
      <c r="B205" s="5">
        <v>2014</v>
      </c>
      <c r="C205" s="5">
        <v>12</v>
      </c>
      <c r="D205" s="8">
        <v>3.8839999999999999E-3</v>
      </c>
    </row>
    <row r="206" spans="1:4">
      <c r="A206" s="7">
        <v>42005</v>
      </c>
      <c r="B206" s="5">
        <v>2015</v>
      </c>
      <c r="C206" s="5">
        <v>1</v>
      </c>
      <c r="D206" s="8">
        <v>4.1260000000000003E-3</v>
      </c>
    </row>
    <row r="207" spans="1:4">
      <c r="A207" s="7">
        <v>42036</v>
      </c>
      <c r="B207" s="5">
        <v>2015</v>
      </c>
      <c r="C207" s="5">
        <v>2</v>
      </c>
      <c r="D207" s="8">
        <v>4.0870000000000004E-3</v>
      </c>
    </row>
    <row r="208" spans="1:4">
      <c r="A208" s="7">
        <v>42064</v>
      </c>
      <c r="B208" s="5">
        <v>2015</v>
      </c>
      <c r="C208" s="5">
        <v>3</v>
      </c>
      <c r="D208" s="8">
        <v>4.0829999999999998E-3</v>
      </c>
    </row>
    <row r="209" spans="1:4">
      <c r="A209" s="7">
        <v>42095</v>
      </c>
      <c r="B209" s="5">
        <v>2015</v>
      </c>
      <c r="C209" s="5">
        <v>4</v>
      </c>
      <c r="D209" s="8">
        <v>3.8379999999999998E-3</v>
      </c>
    </row>
    <row r="210" spans="1:4">
      <c r="A210" s="7">
        <v>42125</v>
      </c>
      <c r="B210" s="5">
        <v>2015</v>
      </c>
      <c r="C210" s="5">
        <v>5</v>
      </c>
      <c r="D210" s="8">
        <v>2.8149999999999998E-3</v>
      </c>
    </row>
    <row r="211" spans="1:4">
      <c r="A211" s="7">
        <v>42156</v>
      </c>
      <c r="B211" s="5">
        <v>2015</v>
      </c>
      <c r="C211" s="5">
        <v>6</v>
      </c>
      <c r="D211" s="8">
        <v>2.5240000000000002E-3</v>
      </c>
    </row>
    <row r="212" spans="1:4">
      <c r="A212" s="7">
        <v>42186</v>
      </c>
      <c r="B212" s="5">
        <v>2015</v>
      </c>
      <c r="C212" s="5">
        <v>7</v>
      </c>
      <c r="D212" s="8">
        <v>2.6440000000000001E-3</v>
      </c>
    </row>
    <row r="213" spans="1:4">
      <c r="A213" s="7">
        <v>42217</v>
      </c>
      <c r="B213" s="5">
        <v>2015</v>
      </c>
      <c r="C213" s="5">
        <v>8</v>
      </c>
      <c r="D213" s="8">
        <v>2.5920000000000001E-3</v>
      </c>
    </row>
    <row r="214" spans="1:4">
      <c r="A214" s="7">
        <v>42248</v>
      </c>
      <c r="B214" s="5">
        <v>2015</v>
      </c>
      <c r="C214" s="5">
        <v>9</v>
      </c>
      <c r="D214" s="8">
        <v>2.6020000000000001E-3</v>
      </c>
    </row>
    <row r="215" spans="1:4">
      <c r="A215" s="7">
        <v>42278</v>
      </c>
      <c r="B215" s="5">
        <v>2015</v>
      </c>
      <c r="C215" s="5">
        <v>10</v>
      </c>
      <c r="D215" s="8">
        <v>2.6180000000000001E-3</v>
      </c>
    </row>
    <row r="216" spans="1:4">
      <c r="A216" s="7">
        <v>42309</v>
      </c>
      <c r="B216" s="5">
        <v>2015</v>
      </c>
      <c r="C216" s="5">
        <v>11</v>
      </c>
      <c r="D216" s="8">
        <v>2.5339999999999998E-3</v>
      </c>
    </row>
    <row r="217" spans="1:4">
      <c r="A217" s="7">
        <v>42339</v>
      </c>
      <c r="B217" s="5">
        <v>2015</v>
      </c>
      <c r="C217" s="5">
        <v>12</v>
      </c>
      <c r="D217" s="8">
        <v>2.5490000000000001E-3</v>
      </c>
    </row>
    <row r="218" spans="1:4">
      <c r="A218" s="7">
        <v>42370</v>
      </c>
      <c r="B218" s="5">
        <v>2016</v>
      </c>
      <c r="C218" s="5">
        <v>1</v>
      </c>
      <c r="D218" s="8">
        <v>2.5439999999999998E-3</v>
      </c>
    </row>
    <row r="219" spans="1:4">
      <c r="A219" s="7">
        <v>42401</v>
      </c>
      <c r="B219" s="5">
        <v>2016</v>
      </c>
      <c r="C219" s="5">
        <v>2</v>
      </c>
      <c r="D219" s="8">
        <v>2.5040000000000001E-3</v>
      </c>
    </row>
    <row r="220" spans="1:4">
      <c r="A220" s="7">
        <v>42430</v>
      </c>
      <c r="B220" s="5">
        <v>2016</v>
      </c>
      <c r="C220" s="5">
        <v>3</v>
      </c>
      <c r="D220" s="8">
        <v>2.3410000000000002E-3</v>
      </c>
    </row>
    <row r="221" spans="1:4">
      <c r="A221" s="7">
        <v>42461</v>
      </c>
      <c r="B221" s="5">
        <v>2016</v>
      </c>
      <c r="C221" s="5">
        <v>4</v>
      </c>
      <c r="D221" s="8">
        <v>2.3809999999999999E-3</v>
      </c>
    </row>
    <row r="222" spans="1:4">
      <c r="A222" s="7">
        <v>42491</v>
      </c>
      <c r="B222" s="5">
        <v>2016</v>
      </c>
      <c r="C222" s="5">
        <v>5</v>
      </c>
      <c r="D222" s="8">
        <v>2.4299999999999999E-3</v>
      </c>
    </row>
    <row r="223" spans="1:4">
      <c r="A223" s="7">
        <v>42522</v>
      </c>
      <c r="B223" s="5">
        <v>2016</v>
      </c>
      <c r="C223" s="5">
        <v>6</v>
      </c>
      <c r="D223" s="8">
        <v>2.4610000000000001E-3</v>
      </c>
    </row>
    <row r="224" spans="1:4">
      <c r="A224" s="7">
        <v>42552</v>
      </c>
      <c r="B224" s="5">
        <v>2016</v>
      </c>
      <c r="C224" s="5">
        <v>7</v>
      </c>
      <c r="D224" s="8">
        <v>2.4130000000000002E-3</v>
      </c>
    </row>
    <row r="225" spans="1:4">
      <c r="A225" s="7">
        <v>42583</v>
      </c>
      <c r="B225" s="5">
        <v>2016</v>
      </c>
      <c r="C225" s="5">
        <v>8</v>
      </c>
      <c r="D225" s="8">
        <v>2.3379999999999998E-3</v>
      </c>
    </row>
    <row r="226" spans="1:4">
      <c r="A226" s="7">
        <v>42614</v>
      </c>
      <c r="B226" s="5">
        <v>2016</v>
      </c>
      <c r="C226" s="5">
        <v>9</v>
      </c>
      <c r="D226" s="8">
        <v>2.3270000000000001E-3</v>
      </c>
    </row>
    <row r="227" spans="1:4">
      <c r="A227" s="7">
        <v>42644</v>
      </c>
      <c r="B227" s="5">
        <v>2016</v>
      </c>
      <c r="C227" s="5">
        <v>10</v>
      </c>
      <c r="D227" s="8">
        <v>2.3389999999999999E-3</v>
      </c>
    </row>
    <row r="228" spans="1:4">
      <c r="A228" s="7">
        <v>42675</v>
      </c>
      <c r="B228" s="5">
        <v>2016</v>
      </c>
      <c r="C228" s="5">
        <v>11</v>
      </c>
      <c r="D228" s="8">
        <v>2.4329999999999998E-3</v>
      </c>
    </row>
    <row r="229" spans="1:4">
      <c r="A229" s="7">
        <v>42705</v>
      </c>
      <c r="B229" s="5">
        <v>2016</v>
      </c>
      <c r="C229" s="5">
        <v>12</v>
      </c>
      <c r="D229" s="8">
        <v>2.643E-3</v>
      </c>
    </row>
    <row r="230" spans="1:4">
      <c r="A230" s="7">
        <v>42736</v>
      </c>
      <c r="B230" s="5">
        <v>2017</v>
      </c>
      <c r="C230" s="5">
        <v>1</v>
      </c>
      <c r="D230" s="8">
        <v>3.0469999999999998E-3</v>
      </c>
    </row>
    <row r="231" spans="1:4">
      <c r="A231" s="7">
        <v>42767</v>
      </c>
      <c r="B231" s="5">
        <v>2017</v>
      </c>
      <c r="C231" s="5">
        <v>2</v>
      </c>
      <c r="D231" s="8">
        <v>3.4659999999999999E-3</v>
      </c>
    </row>
    <row r="232" spans="1:4">
      <c r="A232" s="7">
        <v>42795</v>
      </c>
      <c r="B232" s="5">
        <v>2017</v>
      </c>
      <c r="C232" s="5">
        <v>3</v>
      </c>
      <c r="D232" s="8">
        <v>3.6229999999999999E-3</v>
      </c>
    </row>
    <row r="233" spans="1:4">
      <c r="A233" s="7">
        <v>42826</v>
      </c>
      <c r="B233" s="5">
        <v>2017</v>
      </c>
      <c r="C233" s="5">
        <v>4</v>
      </c>
      <c r="D233" s="8">
        <v>3.5790000000000001E-3</v>
      </c>
    </row>
    <row r="234" spans="1:4">
      <c r="A234" s="7">
        <v>42856</v>
      </c>
      <c r="B234" s="5">
        <v>2017</v>
      </c>
      <c r="C234" s="5">
        <v>5</v>
      </c>
      <c r="D234" s="8">
        <v>3.699E-3</v>
      </c>
    </row>
    <row r="235" spans="1:4">
      <c r="A235" s="7">
        <v>42887</v>
      </c>
      <c r="B235" s="5">
        <v>2017</v>
      </c>
      <c r="C235" s="5">
        <v>6</v>
      </c>
      <c r="D235" s="8">
        <v>3.895E-3</v>
      </c>
    </row>
    <row r="236" spans="1:4">
      <c r="A236" s="7">
        <v>42917</v>
      </c>
      <c r="B236" s="5">
        <v>2017</v>
      </c>
      <c r="C236" s="5">
        <v>7</v>
      </c>
      <c r="D236" s="8">
        <v>3.5959999999999998E-3</v>
      </c>
    </row>
    <row r="237" spans="1:4">
      <c r="A237" s="7">
        <v>42948</v>
      </c>
      <c r="B237" s="5">
        <v>2017</v>
      </c>
      <c r="C237" s="5">
        <v>8</v>
      </c>
      <c r="D237" s="8">
        <v>3.6020000000000002E-3</v>
      </c>
    </row>
    <row r="238" spans="1:4">
      <c r="A238" s="7">
        <v>42979</v>
      </c>
      <c r="B238" s="5">
        <v>2017</v>
      </c>
      <c r="C238" s="5">
        <v>9</v>
      </c>
      <c r="D238" s="8">
        <v>3.65E-3</v>
      </c>
    </row>
    <row r="239" spans="1:4">
      <c r="A239" s="7">
        <v>43009</v>
      </c>
      <c r="B239" s="5">
        <v>2017</v>
      </c>
      <c r="C239" s="5">
        <v>10</v>
      </c>
      <c r="D239" s="8">
        <v>3.6410000000000001E-3</v>
      </c>
    </row>
    <row r="240" spans="1:4">
      <c r="A240" s="7">
        <v>43040</v>
      </c>
      <c r="B240" s="5">
        <v>2017</v>
      </c>
      <c r="C240" s="5">
        <v>11</v>
      </c>
      <c r="D240" s="8">
        <v>3.7980000000000002E-3</v>
      </c>
    </row>
    <row r="241" spans="1:4">
      <c r="A241" s="7">
        <v>43070</v>
      </c>
      <c r="B241" s="5">
        <v>2017</v>
      </c>
      <c r="C241" s="5">
        <v>12</v>
      </c>
      <c r="D241" s="8">
        <v>4.0299999999999997E-3</v>
      </c>
    </row>
    <row r="242" spans="1:4">
      <c r="A242" s="7">
        <v>43101</v>
      </c>
      <c r="B242" s="5">
        <v>2018</v>
      </c>
      <c r="C242" s="5">
        <v>1</v>
      </c>
      <c r="D242" s="8">
        <v>3.9240000000000004E-3</v>
      </c>
    </row>
    <row r="243" spans="1:4">
      <c r="A243" s="7">
        <v>43132</v>
      </c>
      <c r="B243" s="5">
        <v>2018</v>
      </c>
      <c r="C243" s="5">
        <v>2</v>
      </c>
      <c r="D243" s="8">
        <v>3.9240000000000004E-3</v>
      </c>
    </row>
    <row r="244" spans="1:4">
      <c r="A244" s="7">
        <v>43160</v>
      </c>
      <c r="B244" s="5">
        <v>2018</v>
      </c>
      <c r="C244" s="5">
        <v>3</v>
      </c>
      <c r="D244" s="8">
        <v>3.8990000000000001E-3</v>
      </c>
    </row>
    <row r="245" spans="1:4">
      <c r="A245" s="7">
        <v>43191</v>
      </c>
      <c r="B245" s="5">
        <v>2018</v>
      </c>
      <c r="C245" s="5">
        <v>4</v>
      </c>
      <c r="D245" s="8">
        <v>3.4640000000000001E-3</v>
      </c>
    </row>
    <row r="246" spans="1:4">
      <c r="A246" s="7">
        <v>43221</v>
      </c>
      <c r="B246" s="5">
        <v>2018</v>
      </c>
      <c r="C246" s="5">
        <v>5</v>
      </c>
      <c r="D246" s="8">
        <v>3.4250000000000001E-3</v>
      </c>
    </row>
    <row r="247" spans="1:4">
      <c r="A247" s="7">
        <v>43252</v>
      </c>
      <c r="B247" s="5">
        <v>2018</v>
      </c>
      <c r="C247" s="5">
        <v>6</v>
      </c>
      <c r="D247" s="8">
        <v>3.5969999999999999E-3</v>
      </c>
    </row>
    <row r="248" spans="1:4">
      <c r="A248" s="7">
        <v>43282</v>
      </c>
      <c r="B248" s="5">
        <v>2018</v>
      </c>
      <c r="C248" s="5">
        <v>7</v>
      </c>
      <c r="D248" s="8">
        <v>3.0019999999999999E-3</v>
      </c>
    </row>
    <row r="249" spans="1:4">
      <c r="A249" s="7">
        <v>43313</v>
      </c>
      <c r="B249" s="5">
        <v>2018</v>
      </c>
      <c r="C249" s="5">
        <v>8</v>
      </c>
      <c r="D249" s="8">
        <v>2.4020000000000001E-3</v>
      </c>
    </row>
    <row r="250" spans="1:4">
      <c r="A250" s="7">
        <v>43344</v>
      </c>
      <c r="B250" s="5">
        <v>2018</v>
      </c>
      <c r="C250" s="5">
        <v>9</v>
      </c>
      <c r="D250" s="8">
        <v>2.3679999999999999E-3</v>
      </c>
    </row>
    <row r="251" spans="1:4">
      <c r="A251" s="7">
        <v>43374</v>
      </c>
      <c r="B251" s="5">
        <v>2018</v>
      </c>
      <c r="C251" s="5">
        <v>10</v>
      </c>
      <c r="D251" s="8">
        <v>2.3860000000000001E-3</v>
      </c>
    </row>
    <row r="252" spans="1:4">
      <c r="A252" s="7">
        <v>43405</v>
      </c>
      <c r="B252" s="5">
        <v>2018</v>
      </c>
      <c r="C252" s="5">
        <v>11</v>
      </c>
      <c r="D252" s="8">
        <v>2.526E-3</v>
      </c>
    </row>
    <row r="253" spans="1:4">
      <c r="A253" s="7">
        <v>43435</v>
      </c>
      <c r="B253" s="5">
        <v>2018</v>
      </c>
      <c r="C253" s="5">
        <v>12</v>
      </c>
      <c r="D253" s="8">
        <v>2.6640000000000001E-3</v>
      </c>
    </row>
    <row r="254" spans="1:4">
      <c r="A254" s="7">
        <v>43466</v>
      </c>
      <c r="B254" s="5">
        <v>2019</v>
      </c>
      <c r="C254" s="5">
        <v>1</v>
      </c>
      <c r="D254" s="8">
        <v>2.5110000000000002E-3</v>
      </c>
    </row>
    <row r="255" spans="1:4">
      <c r="A255" s="7">
        <v>43497</v>
      </c>
      <c r="B255" s="5">
        <v>2019</v>
      </c>
      <c r="C255" s="5">
        <v>2</v>
      </c>
      <c r="D255" s="8">
        <v>2.3570000000000002E-3</v>
      </c>
    </row>
    <row r="256" spans="1:4">
      <c r="A256" s="7">
        <v>43525</v>
      </c>
      <c r="B256" s="5">
        <v>2019</v>
      </c>
      <c r="C256" s="5">
        <v>3</v>
      </c>
      <c r="D256" s="8">
        <v>2.3249999999999998E-3</v>
      </c>
    </row>
    <row r="257" spans="1:4">
      <c r="A257" s="7">
        <v>43556</v>
      </c>
      <c r="B257" s="5">
        <v>2019</v>
      </c>
      <c r="C257" s="5">
        <v>4</v>
      </c>
      <c r="D257" s="8">
        <v>2.3389999999999999E-3</v>
      </c>
    </row>
    <row r="258" spans="1:4">
      <c r="A258" s="7">
        <v>43586</v>
      </c>
      <c r="B258" s="5">
        <v>2019</v>
      </c>
      <c r="C258" s="5">
        <v>5</v>
      </c>
      <c r="D258" s="8">
        <v>2.4229999999999998E-3</v>
      </c>
    </row>
    <row r="259" spans="1:4">
      <c r="A259" s="7">
        <v>43617</v>
      </c>
      <c r="B259" s="5">
        <v>2019</v>
      </c>
      <c r="C259" s="5">
        <v>6</v>
      </c>
      <c r="D259" s="8">
        <v>2.4039999999999999E-3</v>
      </c>
    </row>
    <row r="260" spans="1:4">
      <c r="A260" s="7">
        <v>43647</v>
      </c>
      <c r="B260" s="5">
        <v>2019</v>
      </c>
      <c r="C260" s="5">
        <v>7</v>
      </c>
      <c r="D260" s="8">
        <v>2.1849999999999999E-3</v>
      </c>
    </row>
    <row r="261" spans="1:4">
      <c r="A261" s="7">
        <v>43678</v>
      </c>
      <c r="B261" s="5">
        <v>2019</v>
      </c>
      <c r="C261" s="5">
        <v>8</v>
      </c>
      <c r="D261" s="8">
        <v>2.2179999999999999E-3</v>
      </c>
    </row>
    <row r="262" spans="1:4">
      <c r="A262" s="7">
        <v>43709</v>
      </c>
      <c r="B262" s="5">
        <v>2019</v>
      </c>
      <c r="C262" s="5">
        <v>9</v>
      </c>
      <c r="D262" s="8">
        <v>2.261E-3</v>
      </c>
    </row>
    <row r="263" spans="1:4">
      <c r="A263" s="7">
        <v>43739</v>
      </c>
      <c r="B263" s="5">
        <v>2019</v>
      </c>
      <c r="C263" s="5">
        <v>10</v>
      </c>
      <c r="D263" s="8">
        <v>2.3040000000000001E-3</v>
      </c>
    </row>
    <row r="264" spans="1:4">
      <c r="A264" s="7">
        <v>43770</v>
      </c>
      <c r="B264" s="5">
        <v>2019</v>
      </c>
      <c r="C264" s="5">
        <v>11</v>
      </c>
      <c r="D264" s="8">
        <v>2.49E-3</v>
      </c>
    </row>
    <row r="265" spans="1:4">
      <c r="A265" s="7">
        <v>43800</v>
      </c>
      <c r="B265" s="5">
        <v>2019</v>
      </c>
      <c r="C265" s="5">
        <v>12</v>
      </c>
      <c r="D265" s="8">
        <v>2.5240000000000002E-3</v>
      </c>
    </row>
    <row r="266" spans="1:4">
      <c r="A266" s="7">
        <v>43831</v>
      </c>
      <c r="B266" s="5">
        <v>2020</v>
      </c>
      <c r="C266" s="5">
        <v>1</v>
      </c>
      <c r="D266" s="8">
        <v>2.4030000000000002E-3</v>
      </c>
    </row>
    <row r="267" spans="1:4">
      <c r="A267" s="7">
        <v>43862</v>
      </c>
      <c r="B267" s="5">
        <v>2020</v>
      </c>
      <c r="C267" s="5">
        <v>2</v>
      </c>
      <c r="D267" s="8">
        <v>2.1779999999999998E-3</v>
      </c>
    </row>
    <row r="268" spans="1:4">
      <c r="A268" s="7">
        <v>43891</v>
      </c>
      <c r="B268" s="5">
        <v>2020</v>
      </c>
      <c r="C268" s="5">
        <v>3</v>
      </c>
      <c r="D268" s="8">
        <v>1.7960000000000001E-3</v>
      </c>
    </row>
    <row r="269" spans="1:4">
      <c r="A269" s="7">
        <v>43922</v>
      </c>
      <c r="B269" s="5">
        <v>2020</v>
      </c>
      <c r="C269" s="5">
        <v>4</v>
      </c>
      <c r="D269" s="8">
        <v>1.279E-3</v>
      </c>
    </row>
    <row r="270" spans="1:4">
      <c r="A270" s="7">
        <v>43952</v>
      </c>
      <c r="B270" s="5">
        <v>2020</v>
      </c>
      <c r="C270" s="5">
        <v>5</v>
      </c>
      <c r="D270" s="8">
        <v>1.1720000000000001E-3</v>
      </c>
    </row>
    <row r="271" spans="1:4">
      <c r="A271" s="7">
        <v>43983</v>
      </c>
      <c r="B271" s="5">
        <v>2020</v>
      </c>
      <c r="C271" s="5">
        <v>6</v>
      </c>
      <c r="D271" s="8">
        <v>1.5889999999999999E-3</v>
      </c>
    </row>
    <row r="272" spans="1:4">
      <c r="A272" s="7">
        <v>44013</v>
      </c>
      <c r="B272" s="5">
        <v>2020</v>
      </c>
      <c r="C272" s="5">
        <v>7</v>
      </c>
      <c r="D272" s="8">
        <v>1.9319999999999999E-3</v>
      </c>
    </row>
    <row r="273" spans="1:4">
      <c r="A273" s="7">
        <v>44044</v>
      </c>
      <c r="B273" s="5">
        <v>2020</v>
      </c>
      <c r="C273" s="5">
        <v>8</v>
      </c>
      <c r="D273" s="8">
        <v>2.1710000000000002E-3</v>
      </c>
    </row>
    <row r="274" spans="1:4">
      <c r="A274" s="7">
        <v>44075</v>
      </c>
      <c r="B274" s="5">
        <v>2020</v>
      </c>
      <c r="C274" s="5">
        <v>9</v>
      </c>
      <c r="D274" s="8">
        <v>2.2309999999999999E-3</v>
      </c>
    </row>
    <row r="275" spans="1:4">
      <c r="A275" s="7">
        <v>44105</v>
      </c>
      <c r="B275" s="5">
        <v>2020</v>
      </c>
      <c r="C275" s="5">
        <v>10</v>
      </c>
      <c r="D275" s="8">
        <v>2.3319999999999999E-3</v>
      </c>
    </row>
    <row r="276" spans="1:4">
      <c r="A276" s="7">
        <v>44136</v>
      </c>
      <c r="B276" s="5">
        <v>2020</v>
      </c>
      <c r="C276" s="5">
        <v>11</v>
      </c>
      <c r="D276" s="8">
        <v>2.5240000000000002E-3</v>
      </c>
    </row>
    <row r="277" spans="1:4">
      <c r="A277" s="7">
        <v>44166</v>
      </c>
      <c r="B277" s="5">
        <v>2020</v>
      </c>
      <c r="C277" s="5">
        <v>12</v>
      </c>
      <c r="D277" s="8">
        <v>2.4390000000000002E-3</v>
      </c>
    </row>
    <row r="278" spans="1:4">
      <c r="A278" s="7">
        <v>44197</v>
      </c>
      <c r="B278" s="5">
        <v>2021</v>
      </c>
      <c r="C278" s="5">
        <v>1</v>
      </c>
      <c r="D278" s="8">
        <v>2.2049999999999999E-3</v>
      </c>
    </row>
    <row r="279" spans="1:4">
      <c r="A279" s="7">
        <v>44228</v>
      </c>
      <c r="B279" s="5">
        <v>2021</v>
      </c>
      <c r="C279" s="5">
        <v>2</v>
      </c>
      <c r="D279" s="8">
        <v>2.3419999999999999E-3</v>
      </c>
    </row>
    <row r="280" spans="1:4">
      <c r="A280" s="7">
        <v>44256</v>
      </c>
      <c r="B280" s="5">
        <v>2021</v>
      </c>
      <c r="C280" s="5">
        <v>3</v>
      </c>
      <c r="D280" s="8">
        <v>2.261E-3</v>
      </c>
    </row>
    <row r="281" spans="1:4">
      <c r="A281" s="7">
        <v>44287</v>
      </c>
      <c r="B281" s="5">
        <v>2021</v>
      </c>
      <c r="C281" s="5">
        <v>4</v>
      </c>
      <c r="D281" s="8">
        <v>2.173E-3</v>
      </c>
    </row>
    <row r="282" spans="1:4">
      <c r="A282" s="7">
        <v>44317</v>
      </c>
      <c r="B282" s="5">
        <v>2021</v>
      </c>
      <c r="C282" s="5">
        <v>5</v>
      </c>
      <c r="D282" s="8">
        <v>2.1020000000000001E-3</v>
      </c>
    </row>
    <row r="283" spans="1:4">
      <c r="A283" s="7">
        <v>44348</v>
      </c>
      <c r="B283" s="5">
        <v>2021</v>
      </c>
      <c r="C283" s="5">
        <v>6</v>
      </c>
      <c r="D283" s="8">
        <v>2.0400000000000001E-3</v>
      </c>
    </row>
    <row r="284" spans="1:4">
      <c r="A284" s="7">
        <v>44378</v>
      </c>
      <c r="B284" s="5">
        <v>2021</v>
      </c>
      <c r="C284" s="5">
        <v>7</v>
      </c>
      <c r="D284" s="8">
        <v>2.0149999999999999E-3</v>
      </c>
    </row>
    <row r="285" spans="1:4">
      <c r="A285" s="7">
        <v>44409</v>
      </c>
      <c r="B285" s="5">
        <v>2021</v>
      </c>
      <c r="C285" s="5">
        <v>8</v>
      </c>
      <c r="D285" s="8">
        <v>1.9689999999999998E-3</v>
      </c>
    </row>
    <row r="286" spans="1:4">
      <c r="A286" s="7">
        <v>44440</v>
      </c>
      <c r="B286" s="5">
        <v>2021</v>
      </c>
      <c r="C286" s="5">
        <v>9</v>
      </c>
      <c r="D286" s="8">
        <v>1.98E-3</v>
      </c>
    </row>
    <row r="287" spans="1:4">
      <c r="A287" s="7">
        <v>44470</v>
      </c>
      <c r="B287" s="5">
        <v>2021</v>
      </c>
      <c r="C287" s="5">
        <v>10</v>
      </c>
      <c r="D287" s="8">
        <v>2.0270000000000002E-3</v>
      </c>
    </row>
    <row r="288" spans="1:4">
      <c r="A288" s="7">
        <v>44501</v>
      </c>
      <c r="B288" s="5">
        <v>2021</v>
      </c>
      <c r="C288" s="5">
        <v>11</v>
      </c>
      <c r="D288" s="8">
        <v>2.055E-3</v>
      </c>
    </row>
    <row r="289" spans="1:4">
      <c r="A289" s="7">
        <v>44531</v>
      </c>
      <c r="B289" s="5">
        <v>2021</v>
      </c>
      <c r="C289" s="5">
        <v>12</v>
      </c>
      <c r="D289" s="8">
        <v>2.0790000000000001E-3</v>
      </c>
    </row>
    <row r="290" spans="1:4">
      <c r="A290" s="7">
        <v>44562</v>
      </c>
      <c r="B290" s="5">
        <v>2022</v>
      </c>
      <c r="C290" s="5">
        <v>1</v>
      </c>
      <c r="D290" s="8">
        <v>2.0699999999999998E-3</v>
      </c>
    </row>
    <row r="291" spans="1:4">
      <c r="A291" s="7">
        <v>44593</v>
      </c>
      <c r="B291" s="5">
        <v>2022</v>
      </c>
      <c r="C291" s="5">
        <v>2</v>
      </c>
      <c r="D291" s="8">
        <v>2.0149999999999999E-3</v>
      </c>
    </row>
    <row r="292" spans="1:4">
      <c r="A292" s="7">
        <v>44621</v>
      </c>
      <c r="B292" s="5">
        <v>2022</v>
      </c>
      <c r="C292" s="5">
        <v>3</v>
      </c>
      <c r="D292" s="8">
        <v>1.9710000000000001E-3</v>
      </c>
    </row>
    <row r="293" spans="1:4">
      <c r="A293" s="7">
        <v>44652</v>
      </c>
      <c r="B293" s="5">
        <v>2022</v>
      </c>
      <c r="C293" s="5">
        <v>4</v>
      </c>
      <c r="D293" s="8">
        <v>1.9350000000000001E-3</v>
      </c>
    </row>
    <row r="294" spans="1:4">
      <c r="A294" s="7">
        <v>44682</v>
      </c>
      <c r="B294" s="5">
        <v>2022</v>
      </c>
      <c r="C294" s="5">
        <v>5</v>
      </c>
      <c r="D294" s="8">
        <v>1.758E-3</v>
      </c>
    </row>
    <row r="295" spans="1:4">
      <c r="A295" s="7">
        <v>44713</v>
      </c>
      <c r="B295" s="5">
        <v>2022</v>
      </c>
      <c r="C295" s="5">
        <v>6</v>
      </c>
      <c r="D295" s="8">
        <v>1.6670000000000001E-3</v>
      </c>
    </row>
    <row r="296" spans="1:4">
      <c r="A296" s="7">
        <v>44743</v>
      </c>
      <c r="B296" s="5">
        <v>2022</v>
      </c>
      <c r="C296" s="5">
        <v>7</v>
      </c>
      <c r="D296" s="8">
        <v>1.6199999999999999E-3</v>
      </c>
    </row>
    <row r="297" spans="1:4">
      <c r="A297" s="7">
        <v>44774</v>
      </c>
      <c r="B297" s="5">
        <v>2022</v>
      </c>
      <c r="C297" s="5">
        <v>8</v>
      </c>
      <c r="D297" s="8">
        <v>1.366E-3</v>
      </c>
    </row>
    <row r="298" spans="1:4">
      <c r="A298" s="7">
        <v>44805</v>
      </c>
      <c r="B298" s="5">
        <v>2022</v>
      </c>
      <c r="C298" s="5">
        <v>9</v>
      </c>
      <c r="D298" s="8">
        <v>1.4519999999999999E-3</v>
      </c>
    </row>
    <row r="299" spans="1:4">
      <c r="A299" s="7">
        <v>44835</v>
      </c>
      <c r="B299" s="5">
        <v>2022</v>
      </c>
      <c r="C299" s="5">
        <v>10</v>
      </c>
      <c r="D299" s="8">
        <v>1.4970000000000001E-3</v>
      </c>
    </row>
  </sheetData>
  <phoneticPr fontId="2" type="noConversion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A394-AF24-426C-B454-23B1A5336C7D}">
  <dimension ref="A1:C117"/>
  <sheetViews>
    <sheetView workbookViewId="0">
      <selection activeCell="J31" sqref="J31"/>
    </sheetView>
  </sheetViews>
  <sheetFormatPr defaultRowHeight="14.15"/>
  <sheetData>
    <row r="1" spans="1:3">
      <c r="A1">
        <v>32</v>
      </c>
      <c r="B1" t="s">
        <v>110</v>
      </c>
    </row>
    <row r="2" spans="1:3" hidden="1">
      <c r="A2">
        <v>4</v>
      </c>
      <c r="B2" t="s">
        <v>110</v>
      </c>
      <c r="C2">
        <v>3.7290000000000001E-3</v>
      </c>
    </row>
    <row r="3" spans="1:3" hidden="1">
      <c r="A3">
        <v>1</v>
      </c>
      <c r="B3" t="s">
        <v>110</v>
      </c>
      <c r="C3">
        <v>-5.921E-3</v>
      </c>
    </row>
    <row r="4" spans="1:3" hidden="1">
      <c r="A4">
        <v>4</v>
      </c>
      <c r="B4" t="s">
        <v>111</v>
      </c>
      <c r="C4">
        <v>-2.0569999999999998E-3</v>
      </c>
    </row>
    <row r="5" spans="1:3" hidden="1">
      <c r="A5">
        <v>1</v>
      </c>
      <c r="B5" t="s">
        <v>111</v>
      </c>
      <c r="C5">
        <v>-1.4226000000000001E-2</v>
      </c>
    </row>
    <row r="6" spans="1:3">
      <c r="A6">
        <v>32</v>
      </c>
      <c r="B6" t="s">
        <v>111</v>
      </c>
      <c r="C6">
        <v>-0.113705</v>
      </c>
    </row>
    <row r="7" spans="1:3" hidden="1">
      <c r="A7">
        <v>1</v>
      </c>
      <c r="B7" t="s">
        <v>112</v>
      </c>
      <c r="C7">
        <v>7.3689999999999997E-3</v>
      </c>
    </row>
    <row r="8" spans="1:3" hidden="1">
      <c r="A8">
        <v>4</v>
      </c>
      <c r="B8" t="s">
        <v>112</v>
      </c>
      <c r="C8">
        <v>4.2269999999999999E-3</v>
      </c>
    </row>
    <row r="9" spans="1:3">
      <c r="A9">
        <v>32</v>
      </c>
      <c r="B9" t="s">
        <v>112</v>
      </c>
      <c r="C9">
        <v>-0.12583800000000001</v>
      </c>
    </row>
    <row r="10" spans="1:3" hidden="1">
      <c r="A10">
        <v>1</v>
      </c>
      <c r="B10" t="s">
        <v>113</v>
      </c>
      <c r="C10">
        <v>8.3979999999999992E-3</v>
      </c>
    </row>
    <row r="11" spans="1:3">
      <c r="A11">
        <v>32</v>
      </c>
      <c r="B11" t="s">
        <v>113</v>
      </c>
      <c r="C11">
        <v>-0.121406</v>
      </c>
    </row>
    <row r="12" spans="1:3" hidden="1">
      <c r="A12">
        <v>4</v>
      </c>
      <c r="B12" t="s">
        <v>113</v>
      </c>
      <c r="C12">
        <v>1.372E-2</v>
      </c>
    </row>
    <row r="13" spans="1:3" hidden="1">
      <c r="A13">
        <v>1</v>
      </c>
      <c r="B13" t="s">
        <v>114</v>
      </c>
      <c r="C13">
        <v>-1.9654000000000001E-2</v>
      </c>
    </row>
    <row r="14" spans="1:3">
      <c r="A14">
        <v>32</v>
      </c>
      <c r="B14" t="s">
        <v>114</v>
      </c>
      <c r="C14">
        <v>-6.5989999999999993E-2</v>
      </c>
    </row>
    <row r="15" spans="1:3" hidden="1">
      <c r="A15">
        <v>4</v>
      </c>
      <c r="B15" t="s">
        <v>114</v>
      </c>
      <c r="C15">
        <v>-1.3161000000000001E-2</v>
      </c>
    </row>
    <row r="16" spans="1:3" hidden="1">
      <c r="A16">
        <v>1</v>
      </c>
      <c r="B16" t="s">
        <v>115</v>
      </c>
      <c r="C16">
        <v>6.2465E-2</v>
      </c>
    </row>
    <row r="17" spans="1:3">
      <c r="A17">
        <v>32</v>
      </c>
      <c r="B17" t="s">
        <v>115</v>
      </c>
      <c r="C17">
        <v>0.13291500000000001</v>
      </c>
    </row>
    <row r="18" spans="1:3" hidden="1">
      <c r="A18">
        <v>4</v>
      </c>
      <c r="B18" t="s">
        <v>115</v>
      </c>
      <c r="C18">
        <v>7.9172999999999993E-2</v>
      </c>
    </row>
    <row r="19" spans="1:3">
      <c r="A19">
        <v>32</v>
      </c>
      <c r="B19" t="s">
        <v>116</v>
      </c>
      <c r="C19">
        <v>0.23766300000000001</v>
      </c>
    </row>
    <row r="20" spans="1:3" hidden="1">
      <c r="A20">
        <v>4</v>
      </c>
      <c r="B20" t="s">
        <v>116</v>
      </c>
      <c r="C20">
        <v>4.5739999999999999E-3</v>
      </c>
    </row>
    <row r="21" spans="1:3" hidden="1">
      <c r="A21">
        <v>1</v>
      </c>
      <c r="B21" t="s">
        <v>116</v>
      </c>
      <c r="C21">
        <v>-2.4150999999999999E-2</v>
      </c>
    </row>
    <row r="22" spans="1:3">
      <c r="A22">
        <v>32</v>
      </c>
      <c r="B22" t="s">
        <v>117</v>
      </c>
      <c r="C22">
        <v>-2.4344000000000001E-2</v>
      </c>
    </row>
    <row r="23" spans="1:3" hidden="1">
      <c r="A23">
        <v>4</v>
      </c>
      <c r="B23" t="s">
        <v>117</v>
      </c>
      <c r="C23">
        <v>1.3483999999999999E-2</v>
      </c>
    </row>
    <row r="24" spans="1:3" hidden="1">
      <c r="A24">
        <v>1</v>
      </c>
      <c r="B24" t="s">
        <v>117</v>
      </c>
      <c r="C24">
        <v>-3.2046999999999999E-2</v>
      </c>
    </row>
    <row r="25" spans="1:3">
      <c r="A25">
        <v>32</v>
      </c>
      <c r="B25" t="s">
        <v>118</v>
      </c>
      <c r="C25">
        <v>-0.15809200000000001</v>
      </c>
    </row>
    <row r="26" spans="1:3" hidden="1">
      <c r="A26">
        <v>4</v>
      </c>
      <c r="B26" t="s">
        <v>118</v>
      </c>
      <c r="C26">
        <v>-7.2183999999999998E-2</v>
      </c>
    </row>
    <row r="27" spans="1:3" hidden="1">
      <c r="A27">
        <v>1</v>
      </c>
      <c r="B27" t="s">
        <v>118</v>
      </c>
      <c r="C27">
        <v>-4.4194999999999998E-2</v>
      </c>
    </row>
    <row r="28" spans="1:3">
      <c r="A28">
        <v>32</v>
      </c>
      <c r="B28" t="s">
        <v>119</v>
      </c>
      <c r="C28">
        <v>0.12537699999999999</v>
      </c>
    </row>
    <row r="29" spans="1:3" hidden="1">
      <c r="A29">
        <v>4</v>
      </c>
      <c r="B29" t="s">
        <v>119</v>
      </c>
      <c r="C29">
        <v>5.3379999999999997E-2</v>
      </c>
    </row>
    <row r="30" spans="1:3" hidden="1">
      <c r="A30">
        <v>1</v>
      </c>
      <c r="B30" t="s">
        <v>119</v>
      </c>
      <c r="C30">
        <v>4.0058999999999997E-2</v>
      </c>
    </row>
    <row r="31" spans="1:3">
      <c r="A31">
        <v>32</v>
      </c>
      <c r="B31" t="s">
        <v>120</v>
      </c>
      <c r="C31">
        <v>0.121382</v>
      </c>
    </row>
    <row r="32" spans="1:3" hidden="1">
      <c r="A32">
        <v>4</v>
      </c>
      <c r="B32" t="s">
        <v>120</v>
      </c>
      <c r="C32">
        <v>1.1310000000000001E-2</v>
      </c>
    </row>
    <row r="33" spans="1:3" hidden="1">
      <c r="A33">
        <v>1</v>
      </c>
      <c r="B33" t="s">
        <v>120</v>
      </c>
      <c r="C33">
        <v>-1.95E-4</v>
      </c>
    </row>
    <row r="34" spans="1:3">
      <c r="A34">
        <v>32</v>
      </c>
      <c r="B34" t="s">
        <v>121</v>
      </c>
      <c r="C34">
        <v>0.15327299999999999</v>
      </c>
    </row>
    <row r="35" spans="1:3" hidden="1">
      <c r="A35">
        <v>4</v>
      </c>
      <c r="B35" t="s">
        <v>121</v>
      </c>
      <c r="C35">
        <v>9.0442999999999996E-2</v>
      </c>
    </row>
    <row r="36" spans="1:3" hidden="1">
      <c r="A36">
        <v>1</v>
      </c>
      <c r="B36" t="s">
        <v>121</v>
      </c>
      <c r="C36">
        <v>5.6672E-2</v>
      </c>
    </row>
    <row r="37" spans="1:3">
      <c r="A37">
        <v>32</v>
      </c>
      <c r="B37" t="s">
        <v>122</v>
      </c>
      <c r="C37">
        <v>6.0711000000000001E-2</v>
      </c>
    </row>
    <row r="38" spans="1:3" hidden="1">
      <c r="A38">
        <v>4</v>
      </c>
      <c r="B38" t="s">
        <v>122</v>
      </c>
      <c r="C38">
        <v>0.14329800000000001</v>
      </c>
    </row>
    <row r="39" spans="1:3" hidden="1">
      <c r="A39">
        <v>1</v>
      </c>
      <c r="B39" t="s">
        <v>122</v>
      </c>
      <c r="C39">
        <v>0.121227</v>
      </c>
    </row>
    <row r="40" spans="1:3">
      <c r="A40">
        <v>32</v>
      </c>
      <c r="B40" t="s">
        <v>123</v>
      </c>
      <c r="C40">
        <v>-0.11228200000000001</v>
      </c>
    </row>
    <row r="41" spans="1:3" hidden="1">
      <c r="A41">
        <v>4</v>
      </c>
      <c r="B41" t="s">
        <v>123</v>
      </c>
      <c r="C41">
        <v>2.1090999999999999E-2</v>
      </c>
    </row>
    <row r="42" spans="1:3" hidden="1">
      <c r="A42">
        <v>1</v>
      </c>
      <c r="B42" t="s">
        <v>123</v>
      </c>
      <c r="C42">
        <v>2.8707E-2</v>
      </c>
    </row>
    <row r="43" spans="1:3">
      <c r="A43">
        <v>32</v>
      </c>
      <c r="B43" t="s">
        <v>124</v>
      </c>
      <c r="C43">
        <v>-5.2227999999999997E-2</v>
      </c>
    </row>
    <row r="44" spans="1:3" hidden="1">
      <c r="A44">
        <v>4</v>
      </c>
      <c r="B44" t="s">
        <v>124</v>
      </c>
      <c r="C44">
        <v>-7.1429999999999993E-2</v>
      </c>
    </row>
    <row r="45" spans="1:3" hidden="1">
      <c r="A45">
        <v>1</v>
      </c>
      <c r="B45" t="s">
        <v>124</v>
      </c>
      <c r="C45">
        <v>-5.2658000000000003E-2</v>
      </c>
    </row>
    <row r="46" spans="1:3">
      <c r="A46">
        <v>32</v>
      </c>
      <c r="B46" t="s">
        <v>125</v>
      </c>
      <c r="C46">
        <v>1.9880000000000002E-3</v>
      </c>
    </row>
    <row r="47" spans="1:3" hidden="1">
      <c r="A47">
        <v>4</v>
      </c>
      <c r="B47" t="s">
        <v>125</v>
      </c>
      <c r="C47">
        <v>1.3981E-2</v>
      </c>
    </row>
    <row r="48" spans="1:3" hidden="1">
      <c r="A48">
        <v>1</v>
      </c>
      <c r="B48" t="s">
        <v>125</v>
      </c>
      <c r="C48">
        <v>3.0669999999999998E-3</v>
      </c>
    </row>
    <row r="49" spans="1:3">
      <c r="A49">
        <v>32</v>
      </c>
      <c r="B49" t="s">
        <v>126</v>
      </c>
      <c r="C49">
        <v>9.9039999999999996E-3</v>
      </c>
    </row>
    <row r="50" spans="1:3" hidden="1">
      <c r="A50">
        <v>4</v>
      </c>
      <c r="B50" t="s">
        <v>126</v>
      </c>
      <c r="C50">
        <v>4.0391000000000003E-2</v>
      </c>
    </row>
    <row r="51" spans="1:3" hidden="1">
      <c r="A51">
        <v>1</v>
      </c>
      <c r="B51" t="s">
        <v>126</v>
      </c>
      <c r="C51">
        <v>5.4059000000000003E-2</v>
      </c>
    </row>
    <row r="52" spans="1:3">
      <c r="A52">
        <v>32</v>
      </c>
      <c r="B52" t="s">
        <v>127</v>
      </c>
      <c r="C52">
        <v>1.8433999999999999E-2</v>
      </c>
    </row>
    <row r="53" spans="1:3" hidden="1">
      <c r="A53">
        <v>4</v>
      </c>
      <c r="B53" t="s">
        <v>127</v>
      </c>
      <c r="C53">
        <v>2.1908E-2</v>
      </c>
    </row>
    <row r="54" spans="1:3" hidden="1">
      <c r="A54">
        <v>1</v>
      </c>
      <c r="B54" t="s">
        <v>127</v>
      </c>
      <c r="C54">
        <v>2.2398999999999999E-2</v>
      </c>
    </row>
    <row r="55" spans="1:3" hidden="1">
      <c r="A55">
        <v>4</v>
      </c>
      <c r="B55" t="s">
        <v>128</v>
      </c>
      <c r="C55">
        <v>1.7600000000000001E-3</v>
      </c>
    </row>
    <row r="56" spans="1:3">
      <c r="A56">
        <v>32</v>
      </c>
      <c r="B56" t="s">
        <v>128</v>
      </c>
      <c r="C56">
        <v>-3.8960000000000002E-3</v>
      </c>
    </row>
    <row r="57" spans="1:3" hidden="1">
      <c r="A57">
        <v>1</v>
      </c>
      <c r="B57" t="s">
        <v>128</v>
      </c>
      <c r="C57">
        <v>-9.1200000000000005E-4</v>
      </c>
    </row>
    <row r="58" spans="1:3" hidden="1">
      <c r="A58">
        <v>4</v>
      </c>
      <c r="B58" t="s">
        <v>129</v>
      </c>
      <c r="C58">
        <v>-1.3300000000000001E-4</v>
      </c>
    </row>
    <row r="59" spans="1:3">
      <c r="A59">
        <v>32</v>
      </c>
      <c r="B59" t="s">
        <v>129</v>
      </c>
      <c r="C59">
        <v>-5.1595000000000002E-2</v>
      </c>
    </row>
    <row r="60" spans="1:3" hidden="1">
      <c r="A60">
        <v>1</v>
      </c>
      <c r="B60" t="s">
        <v>129</v>
      </c>
      <c r="C60">
        <v>9.7879999999999998E-3</v>
      </c>
    </row>
    <row r="61" spans="1:3" hidden="1">
      <c r="A61">
        <v>4</v>
      </c>
      <c r="B61" t="s">
        <v>130</v>
      </c>
      <c r="C61">
        <v>-2.9652000000000001E-2</v>
      </c>
    </row>
    <row r="62" spans="1:3">
      <c r="A62">
        <v>32</v>
      </c>
      <c r="B62" t="s">
        <v>130</v>
      </c>
      <c r="C62">
        <v>-7.3823E-2</v>
      </c>
    </row>
    <row r="63" spans="1:3" hidden="1">
      <c r="A63">
        <v>1</v>
      </c>
      <c r="B63" t="s">
        <v>130</v>
      </c>
      <c r="C63">
        <v>-1.7572000000000001E-2</v>
      </c>
    </row>
    <row r="64" spans="1:3">
      <c r="A64">
        <v>32</v>
      </c>
      <c r="B64" t="s">
        <v>131</v>
      </c>
      <c r="C64">
        <v>7.8698000000000004E-2</v>
      </c>
    </row>
    <row r="65" spans="1:3" hidden="1">
      <c r="A65">
        <v>4</v>
      </c>
      <c r="B65" t="s">
        <v>131</v>
      </c>
      <c r="C65">
        <v>1.8608E-2</v>
      </c>
    </row>
    <row r="66" spans="1:3" hidden="1">
      <c r="A66">
        <v>1</v>
      </c>
      <c r="B66" t="s">
        <v>131</v>
      </c>
      <c r="C66">
        <v>-5.7000000000000003E-5</v>
      </c>
    </row>
    <row r="67" spans="1:3" hidden="1">
      <c r="A67">
        <v>4</v>
      </c>
      <c r="B67" t="s">
        <v>132</v>
      </c>
      <c r="C67">
        <v>3.9359999999999999E-2</v>
      </c>
    </row>
    <row r="68" spans="1:3">
      <c r="A68">
        <v>32</v>
      </c>
      <c r="B68" t="s">
        <v>132</v>
      </c>
      <c r="C68">
        <v>0.10670200000000001</v>
      </c>
    </row>
    <row r="69" spans="1:3" hidden="1">
      <c r="A69">
        <v>1</v>
      </c>
      <c r="B69" t="s">
        <v>132</v>
      </c>
      <c r="C69">
        <v>5.0430999999999997E-2</v>
      </c>
    </row>
    <row r="70" spans="1:3" hidden="1">
      <c r="A70">
        <v>4</v>
      </c>
      <c r="B70" t="s">
        <v>133</v>
      </c>
      <c r="C70">
        <v>-2.1350000000000002E-3</v>
      </c>
    </row>
    <row r="71" spans="1:3">
      <c r="A71">
        <v>32</v>
      </c>
      <c r="B71" t="s">
        <v>133</v>
      </c>
      <c r="C71">
        <v>8.9092000000000005E-2</v>
      </c>
    </row>
    <row r="72" spans="1:3" hidden="1">
      <c r="A72">
        <v>1</v>
      </c>
      <c r="B72" t="s">
        <v>133</v>
      </c>
      <c r="C72">
        <v>-2.575E-3</v>
      </c>
    </row>
    <row r="73" spans="1:3">
      <c r="A73">
        <v>32</v>
      </c>
      <c r="B73" t="s">
        <v>134</v>
      </c>
      <c r="C73">
        <v>2.362E-3</v>
      </c>
    </row>
    <row r="74" spans="1:3" hidden="1">
      <c r="A74">
        <v>4</v>
      </c>
      <c r="B74" t="s">
        <v>134</v>
      </c>
      <c r="C74">
        <v>-4.4747000000000002E-2</v>
      </c>
    </row>
    <row r="75" spans="1:3" hidden="1">
      <c r="A75">
        <v>1</v>
      </c>
      <c r="B75" t="s">
        <v>134</v>
      </c>
      <c r="C75">
        <v>-5.0477000000000001E-2</v>
      </c>
    </row>
    <row r="76" spans="1:3">
      <c r="A76">
        <v>32</v>
      </c>
      <c r="B76" t="s">
        <v>135</v>
      </c>
      <c r="C76">
        <v>-4.1805000000000002E-2</v>
      </c>
    </row>
    <row r="77" spans="1:3" hidden="1">
      <c r="A77">
        <v>4</v>
      </c>
      <c r="B77" t="s">
        <v>135</v>
      </c>
      <c r="C77">
        <v>5.1447E-2</v>
      </c>
    </row>
    <row r="78" spans="1:3" hidden="1">
      <c r="A78">
        <v>1</v>
      </c>
      <c r="B78" t="s">
        <v>135</v>
      </c>
      <c r="C78">
        <v>5.0751999999999999E-2</v>
      </c>
    </row>
    <row r="79" spans="1:3">
      <c r="A79">
        <v>32</v>
      </c>
      <c r="B79" t="s">
        <v>136</v>
      </c>
      <c r="C79">
        <v>-7.8259999999999996E-2</v>
      </c>
    </row>
    <row r="80" spans="1:3" hidden="1">
      <c r="A80">
        <v>4</v>
      </c>
      <c r="B80" t="s">
        <v>136</v>
      </c>
      <c r="C80">
        <v>-1.4355E-2</v>
      </c>
    </row>
    <row r="81" spans="1:3" hidden="1">
      <c r="A81">
        <v>1</v>
      </c>
      <c r="B81" t="s">
        <v>136</v>
      </c>
      <c r="C81">
        <v>1.1372999999999999E-2</v>
      </c>
    </row>
    <row r="82" spans="1:3">
      <c r="A82">
        <v>32</v>
      </c>
      <c r="B82" t="s">
        <v>137</v>
      </c>
      <c r="C82">
        <v>-1.2130000000000001E-3</v>
      </c>
    </row>
    <row r="83" spans="1:3" hidden="1">
      <c r="A83">
        <v>4</v>
      </c>
      <c r="B83" t="s">
        <v>137</v>
      </c>
      <c r="C83">
        <v>-3.7239999999999999E-3</v>
      </c>
    </row>
    <row r="84" spans="1:3" hidden="1">
      <c r="A84">
        <v>1</v>
      </c>
      <c r="B84" t="s">
        <v>137</v>
      </c>
      <c r="C84">
        <v>-7.7070000000000003E-3</v>
      </c>
    </row>
    <row r="85" spans="1:3">
      <c r="A85">
        <v>32</v>
      </c>
      <c r="B85" t="s">
        <v>138</v>
      </c>
      <c r="C85">
        <v>0.11757099999999999</v>
      </c>
    </row>
    <row r="86" spans="1:3" hidden="1">
      <c r="A86">
        <v>4</v>
      </c>
      <c r="B86" t="s">
        <v>138</v>
      </c>
      <c r="C86">
        <v>3.1955999999999998E-2</v>
      </c>
    </row>
    <row r="87" spans="1:3" hidden="1">
      <c r="A87">
        <v>1</v>
      </c>
      <c r="B87" t="s">
        <v>138</v>
      </c>
      <c r="C87">
        <v>-4.8999999999999998E-4</v>
      </c>
    </row>
    <row r="88" spans="1:3" hidden="1">
      <c r="A88">
        <v>1</v>
      </c>
      <c r="B88" t="s">
        <v>139</v>
      </c>
      <c r="C88">
        <v>2.5523000000000001E-2</v>
      </c>
    </row>
    <row r="89" spans="1:3" hidden="1">
      <c r="A89">
        <v>4</v>
      </c>
      <c r="B89" t="s">
        <v>139</v>
      </c>
      <c r="C89">
        <v>2.9314E-2</v>
      </c>
    </row>
    <row r="90" spans="1:3">
      <c r="A90">
        <v>32</v>
      </c>
      <c r="B90" t="s">
        <v>139</v>
      </c>
      <c r="C90">
        <v>-5.5170999999999998E-2</v>
      </c>
    </row>
    <row r="91" spans="1:3" hidden="1">
      <c r="A91">
        <v>4</v>
      </c>
      <c r="B91" t="s">
        <v>140</v>
      </c>
      <c r="C91">
        <v>-9.5410999999999996E-2</v>
      </c>
    </row>
    <row r="92" spans="1:3" hidden="1">
      <c r="A92">
        <v>1</v>
      </c>
      <c r="B92" t="s">
        <v>140</v>
      </c>
      <c r="C92">
        <v>-7.2176000000000004E-2</v>
      </c>
    </row>
    <row r="93" spans="1:3">
      <c r="A93">
        <v>32</v>
      </c>
      <c r="B93" t="s">
        <v>140</v>
      </c>
      <c r="C93">
        <v>-0.14297099999999999</v>
      </c>
    </row>
    <row r="94" spans="1:3" hidden="1">
      <c r="A94">
        <v>4</v>
      </c>
      <c r="B94" t="s">
        <v>141</v>
      </c>
      <c r="C94">
        <v>2.9665E-2</v>
      </c>
    </row>
    <row r="95" spans="1:3" hidden="1">
      <c r="A95">
        <v>1</v>
      </c>
      <c r="B95" t="s">
        <v>141</v>
      </c>
      <c r="C95">
        <v>3.0723E-2</v>
      </c>
    </row>
    <row r="96" spans="1:3">
      <c r="A96">
        <v>32</v>
      </c>
      <c r="B96" t="s">
        <v>141</v>
      </c>
      <c r="C96">
        <v>2.4001999999999999E-2</v>
      </c>
    </row>
    <row r="97" spans="1:3" hidden="1">
      <c r="A97">
        <v>4</v>
      </c>
      <c r="B97" t="s">
        <v>142</v>
      </c>
      <c r="C97">
        <v>-8.8722999999999996E-2</v>
      </c>
    </row>
    <row r="98" spans="1:3" hidden="1">
      <c r="A98">
        <v>1</v>
      </c>
      <c r="B98" t="s">
        <v>142</v>
      </c>
      <c r="C98">
        <v>-5.6495999999999998E-2</v>
      </c>
    </row>
    <row r="99" spans="1:3">
      <c r="A99">
        <v>32</v>
      </c>
      <c r="B99" t="s">
        <v>142</v>
      </c>
      <c r="C99">
        <v>-0.114491</v>
      </c>
    </row>
    <row r="100" spans="1:3" hidden="1">
      <c r="A100">
        <v>4</v>
      </c>
      <c r="B100" t="s">
        <v>143</v>
      </c>
      <c r="C100">
        <v>-9.0569999999999998E-2</v>
      </c>
    </row>
    <row r="101" spans="1:3" hidden="1">
      <c r="A101">
        <v>1</v>
      </c>
      <c r="B101" t="s">
        <v>143</v>
      </c>
      <c r="C101">
        <v>-5.7322999999999999E-2</v>
      </c>
    </row>
    <row r="102" spans="1:3">
      <c r="A102">
        <v>32</v>
      </c>
      <c r="B102" t="s">
        <v>143</v>
      </c>
      <c r="C102">
        <v>-0.146955</v>
      </c>
    </row>
    <row r="103" spans="1:3" hidden="1">
      <c r="A103">
        <v>4</v>
      </c>
      <c r="B103" t="s">
        <v>144</v>
      </c>
      <c r="C103">
        <v>7.0184999999999997E-2</v>
      </c>
    </row>
    <row r="104" spans="1:3" hidden="1">
      <c r="A104">
        <v>1</v>
      </c>
      <c r="B104" t="s">
        <v>144</v>
      </c>
      <c r="C104">
        <v>4.2952999999999998E-2</v>
      </c>
    </row>
    <row r="105" spans="1:3">
      <c r="A105">
        <v>32</v>
      </c>
      <c r="B105" t="s">
        <v>144</v>
      </c>
      <c r="C105">
        <v>0.116632</v>
      </c>
    </row>
    <row r="106" spans="1:3" hidden="1">
      <c r="A106">
        <v>4</v>
      </c>
      <c r="B106" t="s">
        <v>145</v>
      </c>
      <c r="C106">
        <v>9.1292999999999999E-2</v>
      </c>
    </row>
    <row r="107" spans="1:3" hidden="1">
      <c r="A107">
        <v>1</v>
      </c>
      <c r="B107" t="s">
        <v>145</v>
      </c>
      <c r="C107">
        <v>7.1398000000000003E-2</v>
      </c>
    </row>
    <row r="108" spans="1:3">
      <c r="A108">
        <v>32</v>
      </c>
      <c r="B108" t="s">
        <v>145</v>
      </c>
      <c r="C108">
        <v>0.109503</v>
      </c>
    </row>
    <row r="109" spans="1:3" hidden="1">
      <c r="A109">
        <v>1</v>
      </c>
      <c r="B109" t="s">
        <v>146</v>
      </c>
      <c r="C109">
        <v>-3.4708000000000003E-2</v>
      </c>
    </row>
    <row r="110" spans="1:3">
      <c r="A110">
        <v>32</v>
      </c>
      <c r="B110" t="s">
        <v>146</v>
      </c>
      <c r="C110">
        <v>2.9388999999999998E-2</v>
      </c>
    </row>
    <row r="111" spans="1:3" hidden="1">
      <c r="A111">
        <v>4</v>
      </c>
      <c r="B111" t="s">
        <v>146</v>
      </c>
      <c r="C111">
        <v>-2.0951000000000001E-2</v>
      </c>
    </row>
    <row r="112" spans="1:3" hidden="1">
      <c r="A112">
        <v>1</v>
      </c>
      <c r="B112" t="s">
        <v>147</v>
      </c>
      <c r="C112">
        <v>-9.5469999999999999E-3</v>
      </c>
    </row>
    <row r="113" spans="1:3" hidden="1">
      <c r="A113">
        <v>4</v>
      </c>
      <c r="B113" t="s">
        <v>147</v>
      </c>
      <c r="C113">
        <v>-3.3251000000000003E-2</v>
      </c>
    </row>
    <row r="114" spans="1:3">
      <c r="A114">
        <v>32</v>
      </c>
      <c r="B114" t="s">
        <v>147</v>
      </c>
      <c r="C114">
        <v>-5.1362999999999999E-2</v>
      </c>
    </row>
    <row r="115" spans="1:3" hidden="1">
      <c r="A115">
        <v>1</v>
      </c>
      <c r="B115" t="s">
        <v>148</v>
      </c>
      <c r="C115">
        <v>-5.1137000000000002E-2</v>
      </c>
    </row>
    <row r="116" spans="1:3" hidden="1">
      <c r="A116">
        <v>4</v>
      </c>
      <c r="B116" t="s">
        <v>148</v>
      </c>
      <c r="C116">
        <v>-7.8870999999999997E-2</v>
      </c>
    </row>
    <row r="117" spans="1:3">
      <c r="A117">
        <v>32</v>
      </c>
      <c r="B117" t="s">
        <v>148</v>
      </c>
      <c r="C117">
        <v>-6.9102999999999998E-2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国药</vt:lpstr>
      <vt:lpstr>钢铁</vt:lpstr>
      <vt:lpstr>永泰</vt:lpstr>
      <vt:lpstr>科兴</vt:lpstr>
      <vt:lpstr>比亚迪</vt:lpstr>
      <vt:lpstr>Sheet2 (2)</vt:lpstr>
      <vt:lpstr>月无风险收益率BDMONRFRET</vt:lpstr>
      <vt:lpstr>科创板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runyu</cp:lastModifiedBy>
  <dcterms:created xsi:type="dcterms:W3CDTF">2022-10-26T11:37:14Z</dcterms:created>
  <dcterms:modified xsi:type="dcterms:W3CDTF">2022-10-26T13:48:34Z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d1fa1ee7</vt:lpwstr>
  </property>
</Properties>
</file>