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Mestrado 1º semestre\Metodos Númericos\"/>
    </mc:Choice>
  </mc:AlternateContent>
  <xr:revisionPtr revIDLastSave="0" documentId="8_{BE7F9BA9-5DC2-4889-8D6B-E4625D5DEE33}" xr6:coauthVersionLast="36" xr6:coauthVersionMax="36" xr10:uidLastSave="{00000000-0000-0000-0000-000000000000}"/>
  <bookViews>
    <workbookView xWindow="0" yWindow="0" windowWidth="15360" windowHeight="7425" firstSheet="5" activeTab="9" xr2:uid="{2F996526-A432-4DBF-A751-E0D0094C30D8}"/>
  </bookViews>
  <sheets>
    <sheet name="a =2 (1 ; 2)" sheetId="1" r:id="rId1"/>
    <sheet name="a = 2 (3 ; 3,8)" sheetId="2" r:id="rId2"/>
    <sheet name="a = 2 (5 ; 5,4)" sheetId="3" r:id="rId3"/>
    <sheet name="a = 2 (6,5 ; 7)" sheetId="4" r:id="rId4"/>
    <sheet name="a = 2 (8 ; 8,6)" sheetId="5" r:id="rId5"/>
    <sheet name="a = 1 (3 ; 4,6)" sheetId="6" r:id="rId6"/>
    <sheet name="a = 1 (7 ; 7.8)" sheetId="7" r:id="rId7"/>
    <sheet name="a = 1 (10 ;  10,99)" sheetId="8" r:id="rId8"/>
    <sheet name="a = 1 (13 ;  14,1)" sheetId="10" r:id="rId9"/>
    <sheet name="a = 1 (16 ; 17,25)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4" i="9"/>
  <c r="C5" i="10"/>
  <c r="C4" i="10"/>
  <c r="B6" i="10" s="1"/>
  <c r="D6" i="10" s="1"/>
  <c r="C5" i="8"/>
  <c r="C4" i="8"/>
  <c r="C5" i="7"/>
  <c r="C4" i="7"/>
  <c r="E7" i="6"/>
  <c r="E8" i="6"/>
  <c r="E9" i="6"/>
  <c r="E10" i="6"/>
  <c r="E11" i="6"/>
  <c r="E12" i="6"/>
  <c r="E13" i="6"/>
  <c r="E14" i="6"/>
  <c r="E15" i="6"/>
  <c r="C5" i="6"/>
  <c r="C4" i="6"/>
  <c r="D6" i="5"/>
  <c r="C5" i="5"/>
  <c r="C4" i="5"/>
  <c r="C5" i="4"/>
  <c r="C4" i="4"/>
  <c r="B12" i="3"/>
  <c r="C12" i="3"/>
  <c r="D12" i="3"/>
  <c r="E12" i="3"/>
  <c r="C5" i="3"/>
  <c r="C4" i="3"/>
  <c r="C5" i="2"/>
  <c r="C4" i="2"/>
  <c r="B9" i="1"/>
  <c r="C9" i="1"/>
  <c r="D9" i="1"/>
  <c r="E9" i="1"/>
  <c r="E7" i="1"/>
  <c r="E8" i="1"/>
  <c r="B8" i="1"/>
  <c r="C8" i="1"/>
  <c r="D8" i="1"/>
  <c r="E6" i="1"/>
  <c r="D7" i="1"/>
  <c r="D6" i="1"/>
  <c r="B7" i="1"/>
  <c r="C6" i="1"/>
  <c r="B6" i="1"/>
  <c r="B10" i="1"/>
  <c r="C5" i="1"/>
  <c r="C4" i="1"/>
  <c r="B6" i="9" l="1"/>
  <c r="D6" i="9" s="1"/>
  <c r="E6" i="10"/>
  <c r="C6" i="10"/>
  <c r="B7" i="10" s="1"/>
  <c r="D7" i="10" s="1"/>
  <c r="B6" i="8"/>
  <c r="E6" i="8"/>
  <c r="C6" i="8"/>
  <c r="B6" i="7"/>
  <c r="B6" i="6"/>
  <c r="B6" i="5"/>
  <c r="E6" i="5"/>
  <c r="C6" i="5"/>
  <c r="B6" i="4"/>
  <c r="D6" i="4" s="1"/>
  <c r="E6" i="4"/>
  <c r="C6" i="4"/>
  <c r="B6" i="3"/>
  <c r="E6" i="3"/>
  <c r="C6" i="3"/>
  <c r="B6" i="2"/>
  <c r="D6" i="2" s="1"/>
  <c r="C6" i="9" l="1"/>
  <c r="B7" i="9" s="1"/>
  <c r="C7" i="9" s="1"/>
  <c r="E6" i="9"/>
  <c r="B7" i="8"/>
  <c r="D6" i="8"/>
  <c r="D6" i="7"/>
  <c r="C6" i="7"/>
  <c r="B7" i="7" s="1"/>
  <c r="E6" i="7"/>
  <c r="D6" i="6"/>
  <c r="C6" i="6"/>
  <c r="B7" i="6" s="1"/>
  <c r="E6" i="6"/>
  <c r="B7" i="5"/>
  <c r="B7" i="4"/>
  <c r="E7" i="4" s="1"/>
  <c r="B7" i="3"/>
  <c r="D6" i="3"/>
  <c r="C6" i="2"/>
  <c r="B7" i="2" s="1"/>
  <c r="E6" i="2"/>
  <c r="C7" i="8" l="1"/>
  <c r="B8" i="8" s="1"/>
  <c r="E7" i="8"/>
  <c r="D7" i="8"/>
  <c r="C7" i="7"/>
  <c r="B8" i="7" s="1"/>
  <c r="E7" i="7"/>
  <c r="D7" i="7"/>
  <c r="C7" i="6"/>
  <c r="B8" i="6" s="1"/>
  <c r="D7" i="6"/>
  <c r="C7" i="5"/>
  <c r="B8" i="5" s="1"/>
  <c r="E7" i="5"/>
  <c r="D7" i="5"/>
  <c r="D7" i="4"/>
  <c r="C7" i="4"/>
  <c r="B8" i="4" s="1"/>
  <c r="E7" i="3"/>
  <c r="D7" i="3"/>
  <c r="C7" i="3"/>
  <c r="B8" i="3" s="1"/>
  <c r="E7" i="2"/>
  <c r="C7" i="2"/>
  <c r="B8" i="2"/>
  <c r="D7" i="2"/>
  <c r="B8" i="9" l="1"/>
  <c r="E7" i="9"/>
  <c r="D7" i="9"/>
  <c r="C8" i="7"/>
  <c r="D8" i="7"/>
  <c r="B9" i="7"/>
  <c r="E8" i="7"/>
  <c r="E8" i="4"/>
  <c r="E8" i="2"/>
  <c r="D8" i="2"/>
  <c r="C8" i="9" l="1"/>
  <c r="B9" i="9" s="1"/>
  <c r="E9" i="7"/>
  <c r="C9" i="7"/>
  <c r="B10" i="7" s="1"/>
  <c r="D9" i="7"/>
  <c r="C8" i="6"/>
  <c r="B9" i="6" s="1"/>
  <c r="D8" i="6"/>
  <c r="C9" i="9" l="1"/>
  <c r="B10" i="9" s="1"/>
  <c r="E9" i="9"/>
  <c r="D9" i="9"/>
  <c r="C10" i="7"/>
  <c r="D10" i="7"/>
  <c r="E10" i="7"/>
  <c r="B11" i="7"/>
  <c r="D9" i="6"/>
  <c r="C9" i="6"/>
  <c r="B10" i="6" s="1"/>
  <c r="D10" i="9" l="1"/>
  <c r="C10" i="9"/>
  <c r="B11" i="9" s="1"/>
  <c r="E10" i="9"/>
  <c r="C11" i="7"/>
  <c r="B12" i="7" s="1"/>
  <c r="D11" i="7"/>
  <c r="E11" i="7"/>
  <c r="C10" i="6"/>
  <c r="B11" i="6" s="1"/>
  <c r="D10" i="6"/>
  <c r="C11" i="9" l="1"/>
  <c r="D11" i="9"/>
  <c r="E11" i="9"/>
  <c r="B12" i="9"/>
  <c r="C12" i="7"/>
  <c r="D12" i="7"/>
  <c r="E12" i="7"/>
  <c r="B13" i="7"/>
  <c r="C11" i="6"/>
  <c r="B12" i="6" s="1"/>
  <c r="D11" i="6"/>
  <c r="C8" i="5"/>
  <c r="B9" i="5" s="1"/>
  <c r="E8" i="5"/>
  <c r="D8" i="5"/>
  <c r="D12" i="9" l="1"/>
  <c r="E12" i="9"/>
  <c r="C12" i="9"/>
  <c r="B13" i="9" s="1"/>
  <c r="D13" i="7"/>
  <c r="E13" i="7"/>
  <c r="C13" i="7"/>
  <c r="B14" i="7" s="1"/>
  <c r="D12" i="6"/>
  <c r="C12" i="6"/>
  <c r="B13" i="6"/>
  <c r="D9" i="5"/>
  <c r="C9" i="5"/>
  <c r="B10" i="5" s="1"/>
  <c r="E9" i="5"/>
  <c r="C7" i="1"/>
  <c r="C13" i="9" l="1"/>
  <c r="D13" i="9"/>
  <c r="E13" i="9"/>
  <c r="B14" i="9"/>
  <c r="C14" i="7"/>
  <c r="D14" i="7"/>
  <c r="E14" i="7"/>
  <c r="B15" i="7"/>
  <c r="D13" i="6"/>
  <c r="C13" i="6"/>
  <c r="B14" i="6" s="1"/>
  <c r="D10" i="5"/>
  <c r="C10" i="5"/>
  <c r="B11" i="5" s="1"/>
  <c r="E10" i="5"/>
  <c r="C8" i="3"/>
  <c r="B9" i="3" s="1"/>
  <c r="D8" i="3"/>
  <c r="E8" i="3"/>
  <c r="D14" i="9" l="1"/>
  <c r="E14" i="9"/>
  <c r="C14" i="9"/>
  <c r="B15" i="9" s="1"/>
  <c r="C15" i="7"/>
  <c r="B16" i="7" s="1"/>
  <c r="E15" i="7"/>
  <c r="D15" i="7"/>
  <c r="C14" i="6"/>
  <c r="B15" i="6" s="1"/>
  <c r="D14" i="6"/>
  <c r="E11" i="5"/>
  <c r="C11" i="5"/>
  <c r="D11" i="5"/>
  <c r="E9" i="3"/>
  <c r="D9" i="3"/>
  <c r="C9" i="3"/>
  <c r="B10" i="3" s="1"/>
  <c r="D15" i="9" l="1"/>
  <c r="E15" i="9"/>
  <c r="C15" i="9"/>
  <c r="B16" i="9" s="1"/>
  <c r="E8" i="8"/>
  <c r="C8" i="8"/>
  <c r="B9" i="8" s="1"/>
  <c r="D8" i="8"/>
  <c r="C16" i="7"/>
  <c r="B17" i="7" s="1"/>
  <c r="D16" i="7"/>
  <c r="E16" i="7"/>
  <c r="C15" i="6"/>
  <c r="D15" i="6"/>
  <c r="E10" i="3"/>
  <c r="D10" i="3"/>
  <c r="C10" i="3"/>
  <c r="B11" i="3" s="1"/>
  <c r="C16" i="9" l="1"/>
  <c r="D16" i="9"/>
  <c r="E16" i="9"/>
  <c r="B17" i="9"/>
  <c r="C7" i="10"/>
  <c r="B8" i="10" s="1"/>
  <c r="E7" i="10"/>
  <c r="E17" i="7"/>
  <c r="D17" i="7"/>
  <c r="C17" i="7"/>
  <c r="B18" i="7" s="1"/>
  <c r="C17" i="9" l="1"/>
  <c r="B18" i="9" s="1"/>
  <c r="D17" i="9"/>
  <c r="E17" i="9"/>
  <c r="E9" i="8"/>
  <c r="D9" i="8"/>
  <c r="C9" i="8"/>
  <c r="B10" i="8" s="1"/>
  <c r="C18" i="7"/>
  <c r="D18" i="7"/>
  <c r="B19" i="7"/>
  <c r="E18" i="7"/>
  <c r="E11" i="3"/>
  <c r="D11" i="3"/>
  <c r="C11" i="3"/>
  <c r="C18" i="9" l="1"/>
  <c r="D18" i="9"/>
  <c r="E18" i="9"/>
  <c r="B19" i="9"/>
  <c r="D8" i="9"/>
  <c r="E8" i="9"/>
  <c r="C8" i="10"/>
  <c r="B9" i="10" s="1"/>
  <c r="E8" i="10"/>
  <c r="D8" i="10"/>
  <c r="C19" i="7"/>
  <c r="E19" i="7"/>
  <c r="D19" i="7"/>
  <c r="D8" i="4"/>
  <c r="C8" i="4"/>
  <c r="B9" i="4" s="1"/>
  <c r="C19" i="9" l="1"/>
  <c r="D19" i="9"/>
  <c r="E19" i="9"/>
  <c r="C9" i="10"/>
  <c r="B10" i="10" s="1"/>
  <c r="E9" i="10"/>
  <c r="D9" i="10"/>
  <c r="C10" i="8"/>
  <c r="B11" i="8" s="1"/>
  <c r="E10" i="8"/>
  <c r="D10" i="8"/>
  <c r="E9" i="4"/>
  <c r="C9" i="4"/>
  <c r="D9" i="4"/>
  <c r="B10" i="4"/>
  <c r="C10" i="10" l="1"/>
  <c r="B11" i="10" s="1"/>
  <c r="D10" i="10"/>
  <c r="E10" i="10"/>
  <c r="D11" i="8"/>
  <c r="C11" i="8"/>
  <c r="B12" i="8" s="1"/>
  <c r="E11" i="8"/>
  <c r="C10" i="4"/>
  <c r="B11" i="4" s="1"/>
  <c r="D10" i="4"/>
  <c r="E10" i="4"/>
  <c r="D11" i="10" l="1"/>
  <c r="E11" i="10"/>
  <c r="C11" i="10"/>
  <c r="C12" i="8"/>
  <c r="D12" i="8"/>
  <c r="E12" i="8"/>
  <c r="C11" i="4"/>
  <c r="D11" i="4"/>
  <c r="E11" i="4"/>
  <c r="C8" i="2"/>
  <c r="B9" i="2" s="1"/>
  <c r="C9" i="2" l="1"/>
  <c r="B10" i="2" s="1"/>
  <c r="E9" i="2"/>
  <c r="D9" i="2"/>
  <c r="C10" i="2" l="1"/>
  <c r="E10" i="2"/>
  <c r="D10" i="2"/>
</calcChain>
</file>

<file path=xl/sharedStrings.xml><?xml version="1.0" encoding="utf-8"?>
<sst xmlns="http://schemas.openxmlformats.org/spreadsheetml/2006/main" count="117" uniqueCount="21">
  <si>
    <t>i</t>
  </si>
  <si>
    <r>
      <t>x</t>
    </r>
    <r>
      <rPr>
        <i/>
        <vertAlign val="subscript"/>
        <sz val="20"/>
        <color theme="1"/>
        <rFont val="Times New Roman"/>
        <family val="1"/>
      </rPr>
      <t>i</t>
    </r>
  </si>
  <si>
    <r>
      <t>ɛ</t>
    </r>
    <r>
      <rPr>
        <i/>
        <vertAlign val="subscript"/>
        <sz val="20"/>
        <color theme="1"/>
        <rFont val="Times New Roman"/>
        <family val="1"/>
      </rPr>
      <t>T,i</t>
    </r>
    <r>
      <rPr>
        <i/>
        <sz val="20"/>
        <color theme="1"/>
        <rFont val="Times New Roman"/>
        <family val="1"/>
      </rPr>
      <t xml:space="preserve">(%) </t>
    </r>
  </si>
  <si>
    <r>
      <t>ɛ</t>
    </r>
    <r>
      <rPr>
        <i/>
        <vertAlign val="subscript"/>
        <sz val="20"/>
        <color theme="1"/>
        <rFont val="Times New Roman"/>
        <family val="1"/>
      </rPr>
      <t>a,i</t>
    </r>
    <r>
      <rPr>
        <i/>
        <sz val="20"/>
        <color theme="1"/>
        <rFont val="Times New Roman"/>
        <family val="1"/>
      </rPr>
      <t xml:space="preserve">(%) </t>
    </r>
  </si>
  <si>
    <r>
      <t>f(x</t>
    </r>
    <r>
      <rPr>
        <i/>
        <sz val="14"/>
        <color theme="1"/>
        <rFont val="Times New Roman"/>
        <family val="1"/>
      </rPr>
      <t>i</t>
    </r>
    <r>
      <rPr>
        <i/>
        <sz val="20"/>
        <color theme="1"/>
        <rFont val="Times New Roman"/>
        <family val="1"/>
      </rPr>
      <t>)</t>
    </r>
  </si>
  <si>
    <t>-</t>
  </si>
  <si>
    <t>MÉTODO DA SECANTE</t>
  </si>
  <si>
    <t>f(x) = x/a - tan(ax) [1 ; 2],   a =2</t>
  </si>
  <si>
    <t>f(x) = x/a - tan(ax) [3 ; 3,7],   a =2</t>
  </si>
  <si>
    <t>TIVE QUE REDUZIR EM 0,1 O LIMITE SUPERIOR</t>
  </si>
  <si>
    <t>f(x) = x/a - tan(ax) [5 ; 5,4],   a =2</t>
  </si>
  <si>
    <t>f(x) = x/a - tan(ax) [6,5 ; 7],   a =2</t>
  </si>
  <si>
    <t>Tive que aumentar o limite inferior em 0,3</t>
  </si>
  <si>
    <t>f(x) = x/a - tan(ax) [8,5 ; 8,6],   a =2</t>
  </si>
  <si>
    <t>Precisei aumentar o limite inferior em 0,5</t>
  </si>
  <si>
    <t>f(x) = x/a - tan(ax) [3 ; 4,6],   a = 1</t>
  </si>
  <si>
    <t>f(x) = x/a - tan(ax) [7 ; 7,8],   a = 1</t>
  </si>
  <si>
    <t>DIVERGENTE</t>
  </si>
  <si>
    <t>f(x) = x/a - tan(ax) [10 ; 10,99],   a = 1</t>
  </si>
  <si>
    <t>f(x) = x/a - tan(ax) [13 ; 14,1],   a = 1</t>
  </si>
  <si>
    <t>f(x) = x/a - tan(ax) [16 ; 17,25],   a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</si>
</sst>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i/>
      <sz val="20"/>
      <color theme="1"/>
      <name val="Times New Roman"/>
      <family val="1"/>
    </font>
    <font>
      <i/>
      <vertAlign val="subscript"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5" fillId="2" borderId="4" xfId="0" applyFont="1" applyFill="1" applyBorder="1"/>
    <xf numFmtId="0" fontId="5" fillId="2" borderId="5" xfId="0" applyFont="1" applyFill="1" applyBorder="1"/>
    <xf numFmtId="0" fontId="3" fillId="2" borderId="1" xfId="0" applyFont="1" applyFill="1" applyBorder="1" applyAlignment="1">
      <alignment horizontal="center" vertical="center"/>
    </xf>
    <xf numFmtId="164" fontId="5" fillId="0" borderId="6" xfId="0" applyNumberFormat="1" applyFont="1" applyBorder="1"/>
    <xf numFmtId="164" fontId="0" fillId="0" borderId="0" xfId="0" applyNumberFormat="1"/>
    <xf numFmtId="166" fontId="3" fillId="2" borderId="2" xfId="0" applyNumberFormat="1" applyFont="1" applyFill="1" applyBorder="1" applyAlignment="1">
      <alignment horizontal="center" vertical="center"/>
    </xf>
    <xf numFmtId="166" fontId="5" fillId="0" borderId="6" xfId="0" applyNumberFormat="1" applyFont="1" applyBorder="1"/>
    <xf numFmtId="166" fontId="0" fillId="0" borderId="0" xfId="0" applyNumberFormat="1"/>
    <xf numFmtId="165" fontId="5" fillId="0" borderId="7" xfId="0" applyNumberFormat="1" applyFont="1" applyBorder="1" applyAlignment="1">
      <alignment horizontal="center"/>
    </xf>
    <xf numFmtId="164" fontId="5" fillId="3" borderId="6" xfId="0" applyNumberFormat="1" applyFont="1" applyFill="1" applyBorder="1"/>
    <xf numFmtId="166" fontId="5" fillId="4" borderId="6" xfId="0" applyNumberFormat="1" applyFont="1" applyFill="1" applyBorder="1"/>
    <xf numFmtId="164" fontId="5" fillId="5" borderId="6" xfId="0" applyNumberFormat="1" applyFont="1" applyFill="1" applyBorder="1"/>
    <xf numFmtId="165" fontId="5" fillId="3" borderId="7" xfId="0" applyNumberFormat="1" applyFont="1" applyFill="1" applyBorder="1" applyAlignment="1">
      <alignment horizontal="center"/>
    </xf>
    <xf numFmtId="165" fontId="5" fillId="5" borderId="7" xfId="0" applyNumberFormat="1" applyFont="1" applyFill="1" applyBorder="1" applyAlignment="1">
      <alignment horizontal="center"/>
    </xf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/>
    </xf>
    <xf numFmtId="2" fontId="5" fillId="0" borderId="6" xfId="1" applyNumberFormat="1" applyFont="1" applyBorder="1"/>
    <xf numFmtId="2" fontId="5" fillId="3" borderId="6" xfId="1" applyNumberFormat="1" applyFont="1" applyFill="1" applyBorder="1"/>
    <xf numFmtId="2" fontId="0" fillId="0" borderId="0" xfId="1" applyNumberFormat="1" applyFont="1"/>
    <xf numFmtId="2" fontId="3" fillId="2" borderId="3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5" fillId="5" borderId="7" xfId="0" applyNumberFormat="1" applyFont="1" applyFill="1" applyBorder="1" applyAlignment="1">
      <alignment horizontal="center"/>
    </xf>
    <xf numFmtId="2" fontId="5" fillId="0" borderId="6" xfId="1" applyNumberFormat="1" applyFont="1" applyBorder="1" applyAlignment="1">
      <alignment horizontal="center"/>
    </xf>
    <xf numFmtId="2" fontId="5" fillId="3" borderId="6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2" fontId="5" fillId="5" borderId="6" xfId="1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5" fillId="0" borderId="6" xfId="1" applyNumberFormat="1" applyFont="1" applyBorder="1" applyAlignment="1">
      <alignment horizontal="center"/>
    </xf>
    <xf numFmtId="165" fontId="5" fillId="3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5" fillId="5" borderId="6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AFF7-B7C7-44DC-9828-3397250AE7EF}">
  <dimension ref="A1:E10"/>
  <sheetViews>
    <sheetView zoomScale="115" zoomScaleNormal="115" workbookViewId="0">
      <selection activeCell="C7" sqref="C7"/>
    </sheetView>
  </sheetViews>
  <sheetFormatPr defaultRowHeight="15" x14ac:dyDescent="0.25"/>
  <cols>
    <col min="2" max="2" width="17.28515625" style="8" bestFit="1" customWidth="1"/>
    <col min="3" max="3" width="16.28515625" bestFit="1" customWidth="1"/>
    <col min="4" max="4" width="24.42578125" style="22" bestFit="1" customWidth="1"/>
    <col min="5" max="5" width="44.85546875" style="26" customWidth="1"/>
  </cols>
  <sheetData>
    <row r="1" spans="1:5" ht="36" customHeight="1" x14ac:dyDescent="0.4">
      <c r="A1" s="16" t="s">
        <v>6</v>
      </c>
      <c r="B1" s="16"/>
      <c r="C1" s="16"/>
      <c r="D1" s="16"/>
      <c r="E1" s="16"/>
    </row>
    <row r="2" spans="1:5" ht="43.5" customHeight="1" thickBot="1" x14ac:dyDescent="0.3">
      <c r="A2" s="17" t="s">
        <v>7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19" t="s">
        <v>2</v>
      </c>
      <c r="E3" s="23" t="s">
        <v>3</v>
      </c>
    </row>
    <row r="4" spans="1:5" ht="26.25" x14ac:dyDescent="0.4">
      <c r="A4" s="1">
        <v>1</v>
      </c>
      <c r="B4" s="7">
        <v>1</v>
      </c>
      <c r="C4" s="4">
        <f>B4/2 - TAN(2*B4)</f>
        <v>2.6850398632615189</v>
      </c>
      <c r="D4" s="20" t="s">
        <v>5</v>
      </c>
      <c r="E4" s="24" t="s">
        <v>5</v>
      </c>
    </row>
    <row r="5" spans="1:5" ht="26.25" x14ac:dyDescent="0.4">
      <c r="A5" s="1">
        <v>2</v>
      </c>
      <c r="B5" s="7">
        <v>2</v>
      </c>
      <c r="C5" s="4">
        <f t="shared" ref="C5:C9" si="0">B5/2 - TAN(2*B5)</f>
        <v>-0.15782128234957749</v>
      </c>
      <c r="D5" s="20" t="s">
        <v>5</v>
      </c>
      <c r="E5" s="24" t="s">
        <v>5</v>
      </c>
    </row>
    <row r="6" spans="1:5" ht="26.25" x14ac:dyDescent="0.4">
      <c r="A6" s="1">
        <v>3</v>
      </c>
      <c r="B6" s="7">
        <f>B5 - (C5*(B4-B5)/(C4-C5))</f>
        <v>1.944485054223198</v>
      </c>
      <c r="C6" s="4">
        <f t="shared" si="0"/>
        <v>4.5532718079118628E-2</v>
      </c>
      <c r="D6" s="20">
        <f>100*ABS(B6-1.9582)/1.9582</f>
        <v>0.7003853424983143</v>
      </c>
      <c r="E6" s="24">
        <f>100*ABS(B6-B5)/B6</f>
        <v>2.8549947275876444</v>
      </c>
    </row>
    <row r="7" spans="1:5" ht="26.25" x14ac:dyDescent="0.4">
      <c r="A7" s="1">
        <v>4</v>
      </c>
      <c r="B7" s="7">
        <f>B6 - (C6*(B5-B6)/(C5-C6))</f>
        <v>1.9569153303422016</v>
      </c>
      <c r="C7" s="4">
        <f t="shared" si="0"/>
        <v>4.4375778997362003E-3</v>
      </c>
      <c r="D7" s="20">
        <f>100*ABS(B7-1.9582)/1.9582</f>
        <v>6.560461943613459E-2</v>
      </c>
      <c r="E7" s="24">
        <f t="shared" ref="E7:E8" si="1">100*ABS(B7-B6)/B7</f>
        <v>0.63519744192662375</v>
      </c>
    </row>
    <row r="8" spans="1:5" ht="26.25" x14ac:dyDescent="0.4">
      <c r="A8" s="1">
        <v>5</v>
      </c>
      <c r="B8" s="7">
        <f>B7 - (C7*(B6-B7)/(C6-C7))</f>
        <v>1.9582575892650944</v>
      </c>
      <c r="C8" s="4">
        <f t="shared" si="0"/>
        <v>-1.363805035534682E-4</v>
      </c>
      <c r="D8" s="20">
        <f>100*ABS(B8-1.9582)/1.9582</f>
        <v>2.9409286637969018E-3</v>
      </c>
      <c r="E8" s="24">
        <f t="shared" si="1"/>
        <v>6.8543532283543374E-2</v>
      </c>
    </row>
    <row r="9" spans="1:5" ht="26.25" x14ac:dyDescent="0.4">
      <c r="A9" s="1">
        <v>6</v>
      </c>
      <c r="B9" s="11">
        <f>B8 - (C8*(B7-B8)/(C7-C8))</f>
        <v>1.9582175674870932</v>
      </c>
      <c r="C9" s="10">
        <f t="shared" si="0"/>
        <v>3.9846512300822923E-7</v>
      </c>
      <c r="D9" s="21">
        <f>100*ABS(B9-1.9582)/1.9582</f>
        <v>8.9712425151928989E-4</v>
      </c>
      <c r="E9" s="25">
        <f t="shared" ref="E9" si="2">100*ABS(B9-B8)/B9</f>
        <v>2.0437860769770663E-3</v>
      </c>
    </row>
    <row r="10" spans="1:5" x14ac:dyDescent="0.25">
      <c r="B10" s="8" t="e">
        <f>B4-(C4*(B3-B4))/(C3-C4)</f>
        <v>#VALUE!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10BD-B0D3-4689-8532-FC1DDA09E69E}">
  <dimension ref="A1:E21"/>
  <sheetViews>
    <sheetView tabSelected="1" topLeftCell="A10" workbookViewId="0">
      <selection activeCell="C22" sqref="C22"/>
    </sheetView>
  </sheetViews>
  <sheetFormatPr defaultRowHeight="15" x14ac:dyDescent="0.25"/>
  <cols>
    <col min="1" max="1" width="5.5703125" bestFit="1" customWidth="1"/>
    <col min="2" max="2" width="20" style="5" bestFit="1" customWidth="1"/>
    <col min="3" max="3" width="18" style="5" bestFit="1" customWidth="1"/>
    <col min="4" max="4" width="18.85546875" bestFit="1" customWidth="1"/>
    <col min="5" max="5" width="16.7109375" bestFit="1" customWidth="1"/>
  </cols>
  <sheetData>
    <row r="1" spans="1:5" ht="27.75" x14ac:dyDescent="0.4">
      <c r="A1" s="16" t="s">
        <v>6</v>
      </c>
      <c r="B1" s="16"/>
      <c r="C1" s="16"/>
      <c r="D1" s="16"/>
      <c r="E1" s="16"/>
    </row>
    <row r="2" spans="1:5" ht="21" thickBot="1" x14ac:dyDescent="0.3">
      <c r="A2" s="17" t="s">
        <v>20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34" t="s">
        <v>2</v>
      </c>
      <c r="E3" s="33" t="s">
        <v>3</v>
      </c>
    </row>
    <row r="4" spans="1:5" ht="26.25" x14ac:dyDescent="0.4">
      <c r="A4" s="1">
        <v>1</v>
      </c>
      <c r="B4" s="7">
        <v>16</v>
      </c>
      <c r="C4" s="4">
        <f>B4/2 - TAN(2*B4)</f>
        <v>7.3389939585162374</v>
      </c>
      <c r="D4" s="35" t="s">
        <v>5</v>
      </c>
      <c r="E4" s="9" t="s">
        <v>5</v>
      </c>
    </row>
    <row r="5" spans="1:5" ht="26.25" x14ac:dyDescent="0.4">
      <c r="A5" s="1">
        <v>2</v>
      </c>
      <c r="B5" s="7">
        <v>17</v>
      </c>
      <c r="C5" s="4">
        <f t="shared" ref="C5:C19" si="0">B5/2 - TAN(2*B5)</f>
        <v>9.1234989627162264</v>
      </c>
      <c r="D5" s="35" t="s">
        <v>5</v>
      </c>
      <c r="E5" s="9" t="s">
        <v>5</v>
      </c>
    </row>
    <row r="6" spans="1:5" ht="26.25" x14ac:dyDescent="0.4">
      <c r="A6" s="1">
        <v>3</v>
      </c>
      <c r="B6" s="7">
        <f>B5 - (C5*(B4-B5)/(C4-C5))</f>
        <v>11.8873783255058</v>
      </c>
      <c r="C6" s="4">
        <f t="shared" si="0"/>
        <v>10.571525487637937</v>
      </c>
      <c r="D6" s="35">
        <f>100*ABS(B6-17.2208)/17.2208</f>
        <v>30.970812473835128</v>
      </c>
      <c r="E6" s="9">
        <f>100*ABS(B6-B5)/B6</f>
        <v>43.008824439653402</v>
      </c>
    </row>
    <row r="7" spans="1:5" ht="26.25" x14ac:dyDescent="0.4">
      <c r="A7" s="1">
        <v>4</v>
      </c>
      <c r="B7" s="7">
        <f t="shared" ref="B7:B8" si="1">B6 - (C6*(B5-B6)/(C5-C6))</f>
        <v>49.212806700160598</v>
      </c>
      <c r="C7" s="4">
        <f t="shared" si="0"/>
        <v>22.917363687043775</v>
      </c>
      <c r="D7" s="35">
        <f t="shared" ref="D7:D8" si="2">100*ABS(B7-17.2208)/17.2208</f>
        <v>185.77538035492307</v>
      </c>
      <c r="E7" s="9">
        <f t="shared" ref="E7:E8" si="3">100*ABS(B7-B6)/B7</f>
        <v>75.844949470303206</v>
      </c>
    </row>
    <row r="8" spans="1:5" ht="26.25" x14ac:dyDescent="0.4">
      <c r="A8" s="1">
        <v>5</v>
      </c>
      <c r="B8" s="7">
        <f t="shared" si="1"/>
        <v>-20.073733672435139</v>
      </c>
      <c r="C8" s="4">
        <f t="shared" si="0"/>
        <v>-10.867659773618573</v>
      </c>
      <c r="D8" s="35">
        <f t="shared" si="2"/>
        <v>216.56678941997546</v>
      </c>
      <c r="E8" s="9">
        <f t="shared" si="3"/>
        <v>-345.16020538689656</v>
      </c>
    </row>
    <row r="9" spans="1:5" ht="26.25" x14ac:dyDescent="0.4">
      <c r="A9" s="1">
        <v>6</v>
      </c>
      <c r="B9" s="7">
        <f t="shared" ref="B9:B10" si="4">B8 - (C8*(B7-B8)/(C7-C8))</f>
        <v>2.2137319123437074</v>
      </c>
      <c r="C9" s="4">
        <f t="shared" si="0"/>
        <v>-2.3073345813920243</v>
      </c>
      <c r="D9" s="35">
        <f t="shared" ref="D9:D10" si="5">100*ABS(B9-17.2208)/17.2208</f>
        <v>87.145011193767388</v>
      </c>
      <c r="E9" s="9">
        <f t="shared" ref="E9:E10" si="6">100*ABS(B9-B8)/B9</f>
        <v>1006.7825042637079</v>
      </c>
    </row>
    <row r="10" spans="1:5" ht="26.25" x14ac:dyDescent="0.4">
      <c r="A10" s="1">
        <v>7</v>
      </c>
      <c r="B10" s="7">
        <f t="shared" si="4"/>
        <v>8.2210551063320008</v>
      </c>
      <c r="C10" s="4">
        <f t="shared" si="0"/>
        <v>3.2081140230395904</v>
      </c>
      <c r="D10" s="35">
        <f>100*ABS(B10-17.2208)/17.2208</f>
        <v>52.260898992311617</v>
      </c>
      <c r="E10" s="9">
        <f t="shared" si="6"/>
        <v>73.072411220809698</v>
      </c>
    </row>
    <row r="11" spans="1:5" ht="26.25" x14ac:dyDescent="0.4">
      <c r="A11" s="1">
        <v>8</v>
      </c>
      <c r="B11" s="7">
        <f t="shared" ref="B11:B12" si="7">B10 - (C10*(B9-B10)/(C9-C10))</f>
        <v>4.7268374711463883</v>
      </c>
      <c r="C11" s="4">
        <f t="shared" si="0"/>
        <v>2.3345137080267655</v>
      </c>
      <c r="D11" s="35">
        <f t="shared" ref="D11:D12" si="8">100*ABS(B11-17.2208)/17.2208</f>
        <v>72.551580233517669</v>
      </c>
      <c r="E11" s="9">
        <f t="shared" ref="E11:E12" si="9">100*ABS(B11-B10)/B11</f>
        <v>73.922948620828478</v>
      </c>
    </row>
    <row r="12" spans="1:5" ht="26.25" x14ac:dyDescent="0.4">
      <c r="A12" s="1">
        <v>9</v>
      </c>
      <c r="B12" s="7">
        <f t="shared" si="7"/>
        <v>-4.6107266620006184</v>
      </c>
      <c r="C12" s="4">
        <f t="shared" si="0"/>
        <v>-2.5115369641271426</v>
      </c>
      <c r="D12" s="35">
        <f t="shared" si="8"/>
        <v>126.7741722916509</v>
      </c>
      <c r="E12" s="9">
        <f t="shared" si="9"/>
        <v>-202.5182757005029</v>
      </c>
    </row>
    <row r="13" spans="1:5" ht="26.25" x14ac:dyDescent="0.4">
      <c r="A13" s="1">
        <v>10</v>
      </c>
      <c r="B13" s="7">
        <f t="shared" ref="B13:B15" si="10">B12 - (C12*(B11-B12)/(C11-C12))</f>
        <v>0.22860314733525033</v>
      </c>
      <c r="C13" s="4">
        <f t="shared" si="0"/>
        <v>-0.37767252110866362</v>
      </c>
      <c r="D13" s="35">
        <f t="shared" ref="D13:D15" si="11">100*ABS(B13-17.2208)/17.2208</f>
        <v>98.672517262059543</v>
      </c>
      <c r="E13" s="9">
        <f t="shared" ref="E13:E15" si="12">100*ABS(B13-B12)/B13</f>
        <v>2116.9130284277803</v>
      </c>
    </row>
    <row r="14" spans="1:5" ht="26.25" x14ac:dyDescent="0.4">
      <c r="A14" s="1">
        <v>11</v>
      </c>
      <c r="B14" s="7">
        <f t="shared" si="10"/>
        <v>1.08511579768094</v>
      </c>
      <c r="C14" s="4">
        <f t="shared" si="0"/>
        <v>2.0060266206951454</v>
      </c>
      <c r="D14" s="35">
        <f t="shared" si="11"/>
        <v>93.698807269807801</v>
      </c>
      <c r="E14" s="9">
        <f t="shared" si="12"/>
        <v>78.932833912858825</v>
      </c>
    </row>
    <row r="15" spans="1:5" ht="26.25" x14ac:dyDescent="0.4">
      <c r="A15" s="1">
        <v>12</v>
      </c>
      <c r="B15" s="7">
        <f t="shared" si="10"/>
        <v>0.36430873464889635</v>
      </c>
      <c r="C15" s="4">
        <f t="shared" si="0"/>
        <v>-0.71027646872606165</v>
      </c>
      <c r="D15" s="35">
        <f t="shared" si="11"/>
        <v>97.88448425944847</v>
      </c>
      <c r="E15" s="9">
        <f t="shared" si="12"/>
        <v>197.8561023870931</v>
      </c>
    </row>
    <row r="16" spans="1:5" ht="26.25" x14ac:dyDescent="0.4">
      <c r="A16" s="1">
        <v>13</v>
      </c>
      <c r="B16" s="7">
        <f t="shared" ref="B16:B19" si="13">B15 - (C15*(B14-B15)/(C14-C15))</f>
        <v>0.55279001914071468</v>
      </c>
      <c r="C16" s="4">
        <f t="shared" si="0"/>
        <v>-1.7157861170658069</v>
      </c>
      <c r="D16" s="35">
        <f t="shared" ref="D16:D19" si="14">100*ABS(B16-17.2208)/17.2208</f>
        <v>96.789986416770915</v>
      </c>
      <c r="E16" s="9">
        <f t="shared" ref="E16:E19" si="15">100*ABS(B16-B15)/B16</f>
        <v>34.096361722449934</v>
      </c>
    </row>
    <row r="17" spans="1:5" ht="26.25" x14ac:dyDescent="0.4">
      <c r="A17" s="1">
        <v>14</v>
      </c>
      <c r="B17" s="7">
        <f t="shared" si="13"/>
        <v>0.23116846951981707</v>
      </c>
      <c r="C17" s="4">
        <f t="shared" si="0"/>
        <v>-0.38277849980840767</v>
      </c>
      <c r="D17" s="35">
        <f t="shared" si="14"/>
        <v>98.657620612748431</v>
      </c>
      <c r="E17" s="9">
        <f t="shared" si="15"/>
        <v>139.12864080857116</v>
      </c>
    </row>
    <row r="18" spans="1:5" ht="26.25" x14ac:dyDescent="0.4">
      <c r="A18" s="1">
        <v>15</v>
      </c>
      <c r="B18" s="7">
        <f t="shared" si="13"/>
        <v>0.1388135477053152</v>
      </c>
      <c r="C18" s="4">
        <f t="shared" si="0"/>
        <v>-0.21558018477083124</v>
      </c>
      <c r="D18" s="35">
        <f t="shared" si="14"/>
        <v>99.193919285368196</v>
      </c>
      <c r="E18" s="9">
        <f t="shared" si="15"/>
        <v>66.531634225328247</v>
      </c>
    </row>
    <row r="19" spans="1:5" ht="26.25" x14ac:dyDescent="0.4">
      <c r="A19" s="1">
        <v>16</v>
      </c>
      <c r="B19" s="7">
        <f t="shared" si="13"/>
        <v>1.9734051570492309E-2</v>
      </c>
      <c r="C19" s="4">
        <f t="shared" si="0"/>
        <v>-2.9621583697949844E-2</v>
      </c>
      <c r="D19" s="35">
        <f t="shared" si="14"/>
        <v>99.885405721159927</v>
      </c>
      <c r="E19" s="9">
        <f t="shared" si="15"/>
        <v>603.42142975281683</v>
      </c>
    </row>
    <row r="21" spans="1:5" x14ac:dyDescent="0.25">
      <c r="C21" s="5" t="s">
        <v>17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EA1B-09F1-4470-81E7-003E90023B48}">
  <dimension ref="A1:E12"/>
  <sheetViews>
    <sheetView zoomScale="85" zoomScaleNormal="85" workbookViewId="0">
      <selection activeCell="B9" sqref="B9"/>
    </sheetView>
  </sheetViews>
  <sheetFormatPr defaultColWidth="27.42578125" defaultRowHeight="15" x14ac:dyDescent="0.25"/>
  <cols>
    <col min="1" max="1" width="5.5703125" bestFit="1" customWidth="1"/>
    <col min="2" max="2" width="27.42578125" style="5"/>
    <col min="3" max="3" width="27.42578125" style="8"/>
    <col min="4" max="4" width="27.42578125" style="31"/>
    <col min="5" max="5" width="27.42578125" style="22"/>
  </cols>
  <sheetData>
    <row r="1" spans="1:5" ht="27.75" x14ac:dyDescent="0.4">
      <c r="A1" s="16" t="s">
        <v>6</v>
      </c>
      <c r="B1" s="16"/>
      <c r="C1" s="16"/>
      <c r="D1" s="16"/>
      <c r="E1" s="16"/>
    </row>
    <row r="2" spans="1:5" ht="43.5" customHeight="1" thickBot="1" x14ac:dyDescent="0.3">
      <c r="A2" s="17" t="s">
        <v>8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19" t="s">
        <v>2</v>
      </c>
      <c r="E3" s="23" t="s">
        <v>3</v>
      </c>
    </row>
    <row r="4" spans="1:5" ht="26.25" x14ac:dyDescent="0.4">
      <c r="A4" s="1">
        <v>1</v>
      </c>
      <c r="B4" s="7">
        <v>3</v>
      </c>
      <c r="C4" s="4">
        <f>B4/2 - TAN(2*B4)</f>
        <v>1.7910061913847493</v>
      </c>
      <c r="D4" s="29" t="s">
        <v>5</v>
      </c>
      <c r="E4" s="24" t="s">
        <v>5</v>
      </c>
    </row>
    <row r="5" spans="1:5" ht="26.25" x14ac:dyDescent="0.4">
      <c r="A5" s="1">
        <v>2</v>
      </c>
      <c r="B5" s="7">
        <v>3.7</v>
      </c>
      <c r="C5" s="4">
        <f t="shared" ref="C5:C10" si="0">B5/2 - TAN(2*B5)</f>
        <v>-0.19928416912808578</v>
      </c>
      <c r="D5" s="29" t="s">
        <v>5</v>
      </c>
      <c r="E5" s="24" t="s">
        <v>5</v>
      </c>
    </row>
    <row r="6" spans="1:5" ht="26.25" x14ac:dyDescent="0.4">
      <c r="A6" s="1">
        <v>3</v>
      </c>
      <c r="B6" s="7">
        <f>B5 - (C5*(B4-B5)/(C4-C5))</f>
        <v>3.6299102677894117</v>
      </c>
      <c r="C6" s="4">
        <f t="shared" si="0"/>
        <v>0.33478728854339179</v>
      </c>
      <c r="D6" s="29">
        <f>100*ABS(B6-3.6779)/3.6779</f>
        <v>1.3048134046762674</v>
      </c>
      <c r="E6" s="24">
        <f>100*ABS(B6-B5)/B6</f>
        <v>1.9308943483408083</v>
      </c>
    </row>
    <row r="7" spans="1:5" ht="26.25" x14ac:dyDescent="0.4">
      <c r="A7" s="1">
        <v>4</v>
      </c>
      <c r="B7" s="7">
        <f t="shared" ref="B7:B8" si="1">B6 - (C6*(B5-B6)/(C5-C6))</f>
        <v>3.6738466194975188</v>
      </c>
      <c r="C7" s="4">
        <f t="shared" si="0"/>
        <v>3.3483429062092229E-2</v>
      </c>
      <c r="D7" s="29">
        <f t="shared" ref="D7:D8" si="2">100*ABS(B7-3.6779)/3.6779</f>
        <v>0.1102091003692701</v>
      </c>
      <c r="E7" s="24">
        <f t="shared" ref="E7:E8" si="3">100*ABS(B7-B6)/B7</f>
        <v>1.1959223195364739</v>
      </c>
    </row>
    <row r="8" spans="1:5" ht="26.25" x14ac:dyDescent="0.4">
      <c r="A8" s="1">
        <v>5</v>
      </c>
      <c r="B8" s="7">
        <f t="shared" si="1"/>
        <v>3.6787291978959438</v>
      </c>
      <c r="C8" s="4">
        <f t="shared" si="0"/>
        <v>-6.3463639236032154E-3</v>
      </c>
      <c r="D8" s="29">
        <f t="shared" si="2"/>
        <v>2.2545417111492994E-2</v>
      </c>
      <c r="E8" s="24">
        <f t="shared" si="3"/>
        <v>0.13272459416739851</v>
      </c>
    </row>
    <row r="9" spans="1:5" ht="26.25" x14ac:dyDescent="0.4">
      <c r="A9" s="1">
        <v>6</v>
      </c>
      <c r="B9" s="11">
        <f t="shared" ref="B9:B10" si="4">B8 - (C8*(B7-B8)/(C7-C8))</f>
        <v>3.6779512219869788</v>
      </c>
      <c r="C9" s="10">
        <f t="shared" si="0"/>
        <v>1.0155261962241369E-4</v>
      </c>
      <c r="D9" s="30">
        <f t="shared" ref="D9:D10" si="5">100*ABS(B9-3.6779)/3.6779</f>
        <v>1.3926965653932989E-3</v>
      </c>
      <c r="E9" s="25">
        <f t="shared" ref="E9:E10" si="6">100*ABS(B9-B8)/B9</f>
        <v>2.1152425956989893E-2</v>
      </c>
    </row>
    <row r="10" spans="1:5" ht="26.25" x14ac:dyDescent="0.4">
      <c r="A10" s="1">
        <v>7</v>
      </c>
      <c r="B10" s="7">
        <f t="shared" si="4"/>
        <v>3.677963474858279</v>
      </c>
      <c r="C10" s="4">
        <f t="shared" si="0"/>
        <v>3.0333945755245395E-7</v>
      </c>
      <c r="D10" s="29">
        <f t="shared" si="5"/>
        <v>1.7258451365954673E-3</v>
      </c>
      <c r="E10" s="24">
        <f t="shared" si="6"/>
        <v>3.3314282167298256E-4</v>
      </c>
    </row>
    <row r="12" spans="1:5" x14ac:dyDescent="0.25">
      <c r="C12" s="8" t="s">
        <v>9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617-F1A1-4DFD-B3FA-6BA500524CF6}">
  <dimension ref="A1:F12"/>
  <sheetViews>
    <sheetView workbookViewId="0">
      <selection sqref="A1:E6"/>
    </sheetView>
  </sheetViews>
  <sheetFormatPr defaultColWidth="29.42578125" defaultRowHeight="15" x14ac:dyDescent="0.25"/>
  <cols>
    <col min="1" max="1" width="4" bestFit="1" customWidth="1"/>
    <col min="2" max="2" width="16.7109375" style="8" bestFit="1" customWidth="1"/>
    <col min="3" max="3" width="16.7109375" bestFit="1" customWidth="1"/>
    <col min="6" max="6" width="29.42578125" style="8"/>
  </cols>
  <sheetData>
    <row r="1" spans="1:6" ht="27.75" x14ac:dyDescent="0.4">
      <c r="A1" s="16" t="s">
        <v>6</v>
      </c>
      <c r="B1" s="16"/>
      <c r="C1" s="16"/>
      <c r="D1" s="16"/>
      <c r="E1" s="16"/>
      <c r="F1"/>
    </row>
    <row r="2" spans="1:6" ht="43.5" customHeight="1" thickBot="1" x14ac:dyDescent="0.3">
      <c r="A2" s="17" t="s">
        <v>10</v>
      </c>
      <c r="B2" s="18"/>
      <c r="C2" s="18"/>
      <c r="D2" s="18"/>
      <c r="E2" s="18"/>
      <c r="F2"/>
    </row>
    <row r="3" spans="1:6" ht="29.25" x14ac:dyDescent="0.5">
      <c r="A3" s="3" t="s">
        <v>0</v>
      </c>
      <c r="B3" s="6" t="s">
        <v>1</v>
      </c>
      <c r="C3" s="6" t="s">
        <v>4</v>
      </c>
      <c r="D3" s="19" t="s">
        <v>2</v>
      </c>
      <c r="E3" s="23" t="s">
        <v>3</v>
      </c>
      <c r="F3"/>
    </row>
    <row r="4" spans="1:6" ht="26.25" x14ac:dyDescent="0.4">
      <c r="A4" s="1">
        <v>1</v>
      </c>
      <c r="B4" s="7">
        <v>5</v>
      </c>
      <c r="C4" s="4">
        <f>B4/2 - TAN(2*B4)</f>
        <v>1.8516391725409134</v>
      </c>
      <c r="D4" s="29" t="s">
        <v>5</v>
      </c>
      <c r="E4" s="24" t="s">
        <v>5</v>
      </c>
      <c r="F4"/>
    </row>
    <row r="5" spans="1:6" ht="26.25" x14ac:dyDescent="0.4">
      <c r="A5" s="1">
        <v>2</v>
      </c>
      <c r="B5" s="7">
        <v>5.4</v>
      </c>
      <c r="C5" s="4">
        <f t="shared" ref="C5:C12" si="0">B5/2 - TAN(2*B5)</f>
        <v>-2.3477883098860648</v>
      </c>
      <c r="D5" s="29" t="s">
        <v>5</v>
      </c>
      <c r="E5" s="24" t="s">
        <v>5</v>
      </c>
      <c r="F5"/>
    </row>
    <row r="6" spans="1:6" ht="26.25" x14ac:dyDescent="0.4">
      <c r="A6" s="1">
        <v>3</v>
      </c>
      <c r="B6" s="7">
        <f>B5 - (C5*(B4-B5)/(C4-C5))</f>
        <v>5.1763706295955174</v>
      </c>
      <c r="C6" s="4">
        <f t="shared" si="0"/>
        <v>1.2529945476900031</v>
      </c>
      <c r="D6" s="29">
        <f>100*ABS(B6-5.3179)/5.3179</f>
        <v>2.6613770549367688</v>
      </c>
      <c r="E6" s="24">
        <f>100*ABS(B6-B5)/B6</f>
        <v>4.3201962611776388</v>
      </c>
      <c r="F6"/>
    </row>
    <row r="7" spans="1:6" ht="26.25" x14ac:dyDescent="0.4">
      <c r="A7" s="1">
        <v>4</v>
      </c>
      <c r="B7" s="7">
        <f t="shared" ref="B7:B11" si="1">B6 - (C6*(B5-B6)/(C5-C6))</f>
        <v>5.2541888132803818</v>
      </c>
      <c r="C7" s="4">
        <f t="shared" si="0"/>
        <v>0.73956338210307226</v>
      </c>
      <c r="D7" s="29">
        <f t="shared" ref="D7:D11" si="2">100*ABS(B7-5.3179)/5.3179</f>
        <v>1.1980516128475163</v>
      </c>
      <c r="E7" s="24">
        <f t="shared" ref="E7:E11" si="3">100*ABS(B7-B6)/B7</f>
        <v>1.4810694181406785</v>
      </c>
    </row>
    <row r="8" spans="1:6" ht="26.25" x14ac:dyDescent="0.4">
      <c r="A8" s="1">
        <v>5</v>
      </c>
      <c r="B8" s="7">
        <f t="shared" si="1"/>
        <v>5.3662807215487591</v>
      </c>
      <c r="C8" s="4">
        <f t="shared" si="0"/>
        <v>-1.0308773762390882</v>
      </c>
      <c r="D8" s="29">
        <f t="shared" si="2"/>
        <v>0.90977117938959506</v>
      </c>
      <c r="E8" s="24">
        <f t="shared" si="3"/>
        <v>2.0888193161096229</v>
      </c>
    </row>
    <row r="9" spans="1:6" ht="26.25" x14ac:dyDescent="0.4">
      <c r="A9" s="1">
        <v>6</v>
      </c>
      <c r="B9" s="7">
        <f t="shared" si="1"/>
        <v>5.301012786573323</v>
      </c>
      <c r="C9" s="4">
        <f t="shared" si="0"/>
        <v>0.24208261144267951</v>
      </c>
      <c r="D9" s="29">
        <f t="shared" si="2"/>
        <v>0.31755417414161369</v>
      </c>
      <c r="E9" s="24">
        <f t="shared" si="3"/>
        <v>1.2312351922777873</v>
      </c>
    </row>
    <row r="10" spans="1:6" ht="26.25" x14ac:dyDescent="0.4">
      <c r="A10" s="1">
        <v>7</v>
      </c>
      <c r="B10" s="7">
        <f t="shared" si="1"/>
        <v>5.3134249851461144</v>
      </c>
      <c r="C10" s="4">
        <f t="shared" si="0"/>
        <v>6.8695945399651404E-2</v>
      </c>
      <c r="D10" s="29">
        <f t="shared" si="2"/>
        <v>8.4150037681894385E-2</v>
      </c>
      <c r="E10" s="24">
        <f t="shared" si="3"/>
        <v>0.23360071154651083</v>
      </c>
    </row>
    <row r="11" spans="1:6" ht="26.25" x14ac:dyDescent="0.4">
      <c r="A11" s="1">
        <v>8</v>
      </c>
      <c r="B11" s="7">
        <f t="shared" si="1"/>
        <v>5.318342708837938</v>
      </c>
      <c r="C11" s="4">
        <f t="shared" si="0"/>
        <v>-6.5368841053135007E-3</v>
      </c>
      <c r="D11" s="29">
        <f t="shared" si="2"/>
        <v>8.3248808352578488E-3</v>
      </c>
      <c r="E11" s="24">
        <f t="shared" si="3"/>
        <v>9.2467220731214689E-2</v>
      </c>
    </row>
    <row r="12" spans="1:6" ht="26.25" x14ac:dyDescent="0.4">
      <c r="A12" s="1">
        <v>9</v>
      </c>
      <c r="B12" s="11">
        <f t="shared" ref="B12" si="4">B11 - (C11*(B10-B11)/(C10-C11))</f>
        <v>5.3179154141310008</v>
      </c>
      <c r="C12" s="10">
        <f t="shared" si="0"/>
        <v>1.6102724013800085E-4</v>
      </c>
      <c r="D12" s="30">
        <f t="shared" ref="D12" si="5">100*ABS(B12-5.3179)/5.3179</f>
        <v>2.8985372047093223E-4</v>
      </c>
      <c r="E12" s="25">
        <f t="shared" ref="E12" si="6">100*ABS(B12-B11)/B12</f>
        <v>8.0350038250293909E-3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54DE-5660-43D8-AF6D-90EE29106AEE}">
  <dimension ref="A1:F13"/>
  <sheetViews>
    <sheetView workbookViewId="0">
      <selection sqref="A1:E6"/>
    </sheetView>
  </sheetViews>
  <sheetFormatPr defaultColWidth="24.28515625" defaultRowHeight="15" x14ac:dyDescent="0.25"/>
  <cols>
    <col min="1" max="1" width="5.5703125" bestFit="1" customWidth="1"/>
    <col min="2" max="3" width="24.28515625" style="8"/>
    <col min="4" max="5" width="24.28515625" style="15"/>
  </cols>
  <sheetData>
    <row r="1" spans="1:6" ht="27.75" x14ac:dyDescent="0.4">
      <c r="A1" s="16" t="s">
        <v>6</v>
      </c>
      <c r="B1" s="16"/>
      <c r="C1" s="16"/>
      <c r="D1" s="16"/>
      <c r="E1" s="16"/>
      <c r="F1" s="8"/>
    </row>
    <row r="2" spans="1:6" ht="21" thickBot="1" x14ac:dyDescent="0.3">
      <c r="A2" s="17" t="s">
        <v>11</v>
      </c>
      <c r="B2" s="18"/>
      <c r="C2" s="18"/>
      <c r="D2" s="18"/>
      <c r="E2" s="18"/>
      <c r="F2" s="8"/>
    </row>
    <row r="3" spans="1:6" ht="29.25" x14ac:dyDescent="0.5">
      <c r="A3" s="3" t="s">
        <v>0</v>
      </c>
      <c r="B3" s="6" t="s">
        <v>1</v>
      </c>
      <c r="C3" s="6" t="s">
        <v>4</v>
      </c>
      <c r="D3" s="19" t="s">
        <v>2</v>
      </c>
      <c r="E3" s="23" t="s">
        <v>3</v>
      </c>
    </row>
    <row r="4" spans="1:6" ht="26.25" x14ac:dyDescent="0.4">
      <c r="A4" s="1">
        <v>1</v>
      </c>
      <c r="B4" s="7">
        <v>6.8</v>
      </c>
      <c r="C4" s="4">
        <f>B4/2 - TAN(2*B4)</f>
        <v>1.7209788715198275</v>
      </c>
      <c r="D4" s="29" t="s">
        <v>5</v>
      </c>
      <c r="E4" s="24" t="s">
        <v>5</v>
      </c>
    </row>
    <row r="5" spans="1:6" ht="26.25" x14ac:dyDescent="0.4">
      <c r="A5" s="1">
        <v>2</v>
      </c>
      <c r="B5" s="7">
        <v>7</v>
      </c>
      <c r="C5" s="4">
        <f t="shared" ref="C5:C11" si="0">B5/2 - TAN(2*B5)</f>
        <v>-3.7446066160948055</v>
      </c>
      <c r="D5" s="29" t="s">
        <v>5</v>
      </c>
      <c r="E5" s="24" t="s">
        <v>5</v>
      </c>
    </row>
    <row r="6" spans="1:6" ht="26.25" x14ac:dyDescent="0.4">
      <c r="A6" s="1">
        <v>3</v>
      </c>
      <c r="B6" s="7">
        <f>B5 - (C5*(B4-B5)/(C4-C5))</f>
        <v>6.8629750966449858</v>
      </c>
      <c r="C6" s="4">
        <f t="shared" si="0"/>
        <v>1.1383227964362357</v>
      </c>
      <c r="D6" s="29">
        <f>100*ABS(B6-6.9281)/6.9281</f>
        <v>0.94001101824474054</v>
      </c>
      <c r="E6" s="24">
        <f>100*ABS(B6-B5)/B6</f>
        <v>1.9965816781413028</v>
      </c>
    </row>
    <row r="7" spans="1:6" ht="26.25" x14ac:dyDescent="0.4">
      <c r="A7" s="1">
        <v>4</v>
      </c>
      <c r="B7" s="7">
        <f t="shared" ref="B7:B8" si="1">B6 - (C6*(B5-B6)/(C5-C6))</f>
        <v>6.8949187431716377</v>
      </c>
      <c r="C7" s="4">
        <f t="shared" si="0"/>
        <v>0.68506697496056468</v>
      </c>
      <c r="D7" s="29">
        <f t="shared" ref="D7:D8" si="2">100*ABS(B7-6.9281)/6.9281</f>
        <v>0.47893732521704419</v>
      </c>
      <c r="E7" s="24">
        <f t="shared" ref="E7:E8" si="3">100*ABS(B7-B6)/B7</f>
        <v>0.46329257408997199</v>
      </c>
    </row>
    <row r="8" spans="1:6" ht="26.25" x14ac:dyDescent="0.4">
      <c r="A8" s="1">
        <v>5</v>
      </c>
      <c r="B8" s="7">
        <f t="shared" si="1"/>
        <v>6.9431995070545511</v>
      </c>
      <c r="C8" s="4">
        <f t="shared" si="0"/>
        <v>-0.43220918695017696</v>
      </c>
      <c r="D8" s="29">
        <f t="shared" si="2"/>
        <v>0.21794585895918694</v>
      </c>
      <c r="E8" s="24">
        <f t="shared" si="3"/>
        <v>0.6953676591585537</v>
      </c>
    </row>
    <row r="9" spans="1:6" ht="26.25" x14ac:dyDescent="0.4">
      <c r="A9" s="1">
        <v>6</v>
      </c>
      <c r="B9" s="7">
        <f t="shared" ref="B9:B10" si="4">B8 - (C8*(B7-B8)/(C7-C8))</f>
        <v>6.9245224866234691</v>
      </c>
      <c r="C9" s="4">
        <f t="shared" si="0"/>
        <v>8.808529329486392E-2</v>
      </c>
      <c r="D9" s="29">
        <f t="shared" ref="D9:D10" si="5">100*ABS(B9-6.9281)/6.9281</f>
        <v>5.1637727176723221E-2</v>
      </c>
      <c r="E9" s="24">
        <f t="shared" ref="E9:E10" si="6">100*ABS(B9-B8)/B9</f>
        <v>0.26972286489301689</v>
      </c>
    </row>
    <row r="10" spans="1:6" ht="26.25" x14ac:dyDescent="0.4">
      <c r="A10" s="1">
        <v>7</v>
      </c>
      <c r="B10" s="7">
        <f t="shared" si="4"/>
        <v>6.927684486000766</v>
      </c>
      <c r="C10" s="4">
        <f t="shared" si="0"/>
        <v>9.6343567017642684E-3</v>
      </c>
      <c r="D10" s="29">
        <f t="shared" si="5"/>
        <v>5.9975173457899609E-3</v>
      </c>
      <c r="E10" s="24">
        <f t="shared" si="6"/>
        <v>4.5642947274613183E-2</v>
      </c>
    </row>
    <row r="11" spans="1:6" ht="26.25" x14ac:dyDescent="0.4">
      <c r="A11" s="1">
        <v>8</v>
      </c>
      <c r="B11" s="11">
        <f t="shared" ref="B11" si="7">B10 - (C10*(B9-B10)/(C9-C10))</f>
        <v>6.9280728029694929</v>
      </c>
      <c r="C11" s="12">
        <f t="shared" si="0"/>
        <v>-2.415836820159889E-4</v>
      </c>
      <c r="D11" s="32">
        <f t="shared" ref="D11" si="8">100*ABS(B11-6.9281)/6.9281</f>
        <v>3.9256117127059535E-4</v>
      </c>
      <c r="E11" s="28">
        <f t="shared" ref="E11" si="9">100*ABS(B11-B10)/B11</f>
        <v>5.6049781774873486E-3</v>
      </c>
    </row>
    <row r="13" spans="1:6" x14ac:dyDescent="0.25">
      <c r="C13" s="8" t="s">
        <v>12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A32B-8A12-49F7-A28F-9D641BBE1B86}">
  <dimension ref="A1:G13"/>
  <sheetViews>
    <sheetView zoomScaleNormal="100" workbookViewId="0">
      <selection sqref="A1:E6"/>
    </sheetView>
  </sheetViews>
  <sheetFormatPr defaultColWidth="29.42578125" defaultRowHeight="15" x14ac:dyDescent="0.25"/>
  <cols>
    <col min="1" max="1" width="4" bestFit="1" customWidth="1"/>
    <col min="2" max="2" width="14.7109375" bestFit="1" customWidth="1"/>
    <col min="3" max="3" width="18.85546875" bestFit="1" customWidth="1"/>
    <col min="4" max="4" width="14" style="27" bestFit="1" customWidth="1"/>
    <col min="5" max="5" width="13.85546875" style="27" bestFit="1" customWidth="1"/>
    <col min="6" max="7" width="29.42578125" style="8"/>
  </cols>
  <sheetData>
    <row r="1" spans="1:5" ht="27.75" x14ac:dyDescent="0.4">
      <c r="A1" s="16" t="s">
        <v>6</v>
      </c>
      <c r="B1" s="16"/>
      <c r="C1" s="16"/>
      <c r="D1" s="16"/>
      <c r="E1" s="16"/>
    </row>
    <row r="2" spans="1:5" ht="21" thickBot="1" x14ac:dyDescent="0.3">
      <c r="A2" s="17" t="s">
        <v>13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34" t="s">
        <v>2</v>
      </c>
      <c r="E3" s="33" t="s">
        <v>3</v>
      </c>
    </row>
    <row r="4" spans="1:5" ht="26.25" x14ac:dyDescent="0.4">
      <c r="A4" s="1">
        <v>1</v>
      </c>
      <c r="B4" s="7">
        <v>8.5</v>
      </c>
      <c r="C4" s="4">
        <f>B4/2 - TAN(2*B4)</f>
        <v>0.75608435452515987</v>
      </c>
      <c r="D4" s="35" t="s">
        <v>5</v>
      </c>
      <c r="E4" s="9" t="s">
        <v>5</v>
      </c>
    </row>
    <row r="5" spans="1:5" ht="26.25" x14ac:dyDescent="0.4">
      <c r="A5" s="1">
        <v>2</v>
      </c>
      <c r="B5" s="7">
        <v>8.6</v>
      </c>
      <c r="C5" s="4">
        <f>B5/2 - TAN(2*B5)</f>
        <v>-8.3706016760977136</v>
      </c>
      <c r="D5" s="35" t="s">
        <v>5</v>
      </c>
      <c r="E5" s="9" t="s">
        <v>5</v>
      </c>
    </row>
    <row r="6" spans="1:5" ht="26.25" x14ac:dyDescent="0.4">
      <c r="A6" s="1">
        <v>3</v>
      </c>
      <c r="B6" s="7">
        <f>B5 - (C5*(B4-B5)/(C4-C5))</f>
        <v>8.5082843252412577</v>
      </c>
      <c r="C6" s="4">
        <f t="shared" ref="C6:C11" si="0">B6/2 - TAN(2*B6)</f>
        <v>0.52792806056583208</v>
      </c>
      <c r="D6" s="35">
        <f>100*ABS(B6-8.5242)/8.5242</f>
        <v>0.18671165339554188</v>
      </c>
      <c r="E6" s="9">
        <f>100*ABS(B6-B5)/B6</f>
        <v>1.0779573325570702</v>
      </c>
    </row>
    <row r="7" spans="1:5" ht="26.25" x14ac:dyDescent="0.4">
      <c r="A7" s="1">
        <v>4</v>
      </c>
      <c r="B7" s="7">
        <f t="shared" ref="B7:B9" si="1">B6 - (C6*(B5-B6)/(C5-C6))</f>
        <v>8.5137255924766055</v>
      </c>
      <c r="C7" s="4">
        <f t="shared" si="0"/>
        <v>0.36181266678437796</v>
      </c>
      <c r="D7" s="35">
        <f t="shared" ref="D7:D9" si="2">100*ABS(B7-8.5242)/8.5242</f>
        <v>0.12287848153955681</v>
      </c>
      <c r="E7" s="9">
        <f t="shared" ref="E7:E9" si="3">100*ABS(B7-B6)/B7</f>
        <v>6.3911705589339285E-2</v>
      </c>
    </row>
    <row r="8" spans="1:5" ht="26.25" x14ac:dyDescent="0.4">
      <c r="A8" s="1">
        <v>5</v>
      </c>
      <c r="B8" s="7">
        <f t="shared" si="1"/>
        <v>8.5255771094509907</v>
      </c>
      <c r="C8" s="4">
        <f t="shared" si="0"/>
        <v>-5.4649002799830093E-2</v>
      </c>
      <c r="D8" s="35">
        <f t="shared" si="2"/>
        <v>1.6155292590392441E-2</v>
      </c>
      <c r="E8" s="9">
        <f t="shared" si="3"/>
        <v>0.1390113164450438</v>
      </c>
    </row>
    <row r="9" spans="1:5" ht="26.25" x14ac:dyDescent="0.4">
      <c r="A9" s="1">
        <v>6</v>
      </c>
      <c r="B9" s="7">
        <f t="shared" si="1"/>
        <v>8.5240219277101072</v>
      </c>
      <c r="C9" s="4">
        <f t="shared" si="0"/>
        <v>4.8524943384737895E-3</v>
      </c>
      <c r="D9" s="35">
        <f t="shared" si="2"/>
        <v>2.089020551995426E-3</v>
      </c>
      <c r="E9" s="9">
        <f t="shared" si="3"/>
        <v>1.8244694277800979E-2</v>
      </c>
    </row>
    <row r="10" spans="1:5" ht="26.25" x14ac:dyDescent="0.4">
      <c r="A10" s="1">
        <v>7</v>
      </c>
      <c r="B10" s="7">
        <f t="shared" ref="B10" si="4">B9 - (C9*(B8-B9)/(C8-C9))</f>
        <v>8.5241487566296446</v>
      </c>
      <c r="C10" s="4">
        <f t="shared" si="0"/>
        <v>5.9864966797995578E-5</v>
      </c>
      <c r="D10" s="35">
        <f t="shared" ref="D10" si="5">100*ABS(B10-8.5242)/8.5242</f>
        <v>6.0115166650115219E-4</v>
      </c>
      <c r="E10" s="9">
        <f t="shared" ref="E10" si="6">100*ABS(B10-B9)/B10</f>
        <v>1.4878778298966439E-3</v>
      </c>
    </row>
    <row r="11" spans="1:5" ht="26.25" x14ac:dyDescent="0.4">
      <c r="A11" s="1">
        <v>8</v>
      </c>
      <c r="B11" s="11">
        <f t="shared" ref="B11" si="7">B10 - (C10*(B9-B10)/(C9-C10))</f>
        <v>8.5241503408558525</v>
      </c>
      <c r="C11" s="10">
        <f t="shared" si="0"/>
        <v>-6.6394666653479817E-8</v>
      </c>
      <c r="D11" s="36">
        <f t="shared" ref="D11" si="8">100*ABS(B11-8.5242)/8.5242</f>
        <v>5.8256662382271079E-4</v>
      </c>
      <c r="E11" s="13">
        <f t="shared" ref="E11" si="9">100*ABS(B11-B10)/B11</f>
        <v>1.8585150949327774E-5</v>
      </c>
    </row>
    <row r="13" spans="1:5" x14ac:dyDescent="0.25">
      <c r="C13" s="37" t="s">
        <v>14</v>
      </c>
      <c r="D13" s="37"/>
      <c r="E13" s="37"/>
    </row>
  </sheetData>
  <mergeCells count="3">
    <mergeCell ref="A1:E1"/>
    <mergeCell ref="A2:E2"/>
    <mergeCell ref="C13:E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99EA-2EFF-4C64-B414-2FE639943381}">
  <dimension ref="A1:E15"/>
  <sheetViews>
    <sheetView zoomScale="85" zoomScaleNormal="85" workbookViewId="0">
      <selection sqref="A1:E6"/>
    </sheetView>
  </sheetViews>
  <sheetFormatPr defaultColWidth="23.140625" defaultRowHeight="15" x14ac:dyDescent="0.25"/>
  <cols>
    <col min="1" max="1" width="5.5703125" bestFit="1" customWidth="1"/>
    <col min="2" max="2" width="28.28515625" style="8" customWidth="1"/>
    <col min="3" max="3" width="28.28515625" style="5" customWidth="1"/>
    <col min="4" max="4" width="28.28515625" style="8" customWidth="1"/>
    <col min="5" max="5" width="28.28515625" customWidth="1"/>
  </cols>
  <sheetData>
    <row r="1" spans="1:5" ht="36" customHeight="1" x14ac:dyDescent="0.4">
      <c r="A1" s="16" t="s">
        <v>6</v>
      </c>
      <c r="B1" s="16"/>
      <c r="C1" s="16"/>
      <c r="D1" s="16"/>
      <c r="E1" s="16"/>
    </row>
    <row r="2" spans="1:5" ht="21" thickBot="1" x14ac:dyDescent="0.3">
      <c r="A2" s="17" t="s">
        <v>15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34" t="s">
        <v>2</v>
      </c>
      <c r="E3" s="33" t="s">
        <v>3</v>
      </c>
    </row>
    <row r="4" spans="1:5" ht="26.25" x14ac:dyDescent="0.4">
      <c r="A4" s="1">
        <v>1</v>
      </c>
      <c r="B4" s="7">
        <v>3</v>
      </c>
      <c r="C4" s="4">
        <f>B4/2 - TAN(2*B4)</f>
        <v>1.7910061913847493</v>
      </c>
      <c r="D4" s="35" t="s">
        <v>5</v>
      </c>
      <c r="E4" s="9" t="s">
        <v>5</v>
      </c>
    </row>
    <row r="5" spans="1:5" ht="26.25" x14ac:dyDescent="0.4">
      <c r="A5" s="1">
        <v>2</v>
      </c>
      <c r="B5" s="7">
        <v>4.5999999999999996</v>
      </c>
      <c r="C5" s="4">
        <f>B5/2 - TAN(2*B5)</f>
        <v>2.5286417115590263</v>
      </c>
      <c r="D5" s="35" t="s">
        <v>5</v>
      </c>
      <c r="E5" s="9" t="s">
        <v>5</v>
      </c>
    </row>
    <row r="6" spans="1:5" ht="26.25" x14ac:dyDescent="0.4">
      <c r="A6" s="1">
        <v>3</v>
      </c>
      <c r="B6" s="7">
        <f>B5 - (C5*(B4-B5)/(C4-C5))</f>
        <v>-0.88485888740628571</v>
      </c>
      <c r="C6" s="4">
        <f t="shared" ref="C6:C15" si="0">B6/2 - TAN(2*B6)</f>
        <v>-5.4030567127046822</v>
      </c>
      <c r="D6" s="35">
        <f>100*ABS(B6-4.4934)/4.4934</f>
        <v>119.69241303703843</v>
      </c>
      <c r="E6" s="9">
        <f>100*ABS(B6-B5)/B6</f>
        <v>-619.85690209696622</v>
      </c>
    </row>
    <row r="7" spans="1:5" ht="26.25" x14ac:dyDescent="0.4">
      <c r="A7" s="1">
        <v>4</v>
      </c>
      <c r="B7" s="7">
        <f t="shared" ref="B7:B8" si="1">B6 - (C6*(B5-B6)/(C5-C6))</f>
        <v>2.8514157469371719</v>
      </c>
      <c r="C7" s="4">
        <f t="shared" si="0"/>
        <v>2.081382125643926</v>
      </c>
      <c r="D7" s="35">
        <f t="shared" ref="D7:D8" si="2">100*ABS(B7-4.4934)/4.4934</f>
        <v>36.542134086945929</v>
      </c>
      <c r="E7" s="9">
        <f t="shared" ref="E7:E15" si="3">100*ABS(B7-B6)/B7</f>
        <v>131.03226487953398</v>
      </c>
    </row>
    <row r="8" spans="1:5" ht="26.25" x14ac:dyDescent="0.4">
      <c r="A8" s="1">
        <v>5</v>
      </c>
      <c r="B8" s="7">
        <f t="shared" si="1"/>
        <v>1.8123778967547892</v>
      </c>
      <c r="C8" s="4">
        <f t="shared" si="0"/>
        <v>0.38155099544618043</v>
      </c>
      <c r="D8" s="35">
        <f t="shared" si="2"/>
        <v>59.665778769867153</v>
      </c>
      <c r="E8" s="9">
        <f t="shared" si="3"/>
        <v>57.330088390664272</v>
      </c>
    </row>
    <row r="9" spans="1:5" ht="26.25" x14ac:dyDescent="0.4">
      <c r="A9" s="1">
        <v>6</v>
      </c>
      <c r="B9" s="7">
        <f t="shared" ref="B9:B11" si="4">B8 - (C8*(B7-B8)/(C7-C8))</f>
        <v>1.5791512432358437</v>
      </c>
      <c r="C9" s="4">
        <f t="shared" si="0"/>
        <v>0.77286423333073428</v>
      </c>
      <c r="D9" s="35">
        <f t="shared" ref="D9:D11" si="5">100*ABS(B9-4.4934)/4.4934</f>
        <v>64.856205918995784</v>
      </c>
      <c r="E9" s="9">
        <f t="shared" si="3"/>
        <v>14.769114390907873</v>
      </c>
    </row>
    <row r="10" spans="1:5" ht="26.25" x14ac:dyDescent="0.4">
      <c r="A10" s="1">
        <v>7</v>
      </c>
      <c r="B10" s="7">
        <f t="shared" si="4"/>
        <v>2.0397861548955181</v>
      </c>
      <c r="C10" s="4">
        <f t="shared" si="0"/>
        <v>-0.34354932797591653</v>
      </c>
      <c r="D10" s="35">
        <f t="shared" si="5"/>
        <v>54.604839210942316</v>
      </c>
      <c r="E10" s="9">
        <f t="shared" si="3"/>
        <v>22.582509963318632</v>
      </c>
    </row>
    <row r="11" spans="1:5" ht="26.25" x14ac:dyDescent="0.4">
      <c r="A11" s="1">
        <v>8</v>
      </c>
      <c r="B11" s="7">
        <f t="shared" si="4"/>
        <v>1.8980368786168333</v>
      </c>
      <c r="C11" s="4">
        <f t="shared" si="0"/>
        <v>0.18171904166925534</v>
      </c>
      <c r="D11" s="35">
        <f t="shared" si="5"/>
        <v>57.759449890576555</v>
      </c>
      <c r="E11" s="9">
        <f t="shared" si="3"/>
        <v>7.4682045367834178</v>
      </c>
    </row>
    <row r="12" spans="1:5" ht="26.25" x14ac:dyDescent="0.4">
      <c r="A12" s="1">
        <v>9</v>
      </c>
      <c r="B12" s="7">
        <f t="shared" ref="B12:B15" si="6">B11 - (C11*(B10-B11)/(C10-C11))</f>
        <v>1.9470757016856457</v>
      </c>
      <c r="C12" s="4">
        <f t="shared" si="0"/>
        <v>3.7150543413295156E-2</v>
      </c>
      <c r="D12" s="35">
        <f t="shared" ref="D12:D15" si="7">100*ABS(B12-4.4934)/4.4934</f>
        <v>56.668097616823665</v>
      </c>
      <c r="E12" s="9">
        <f t="shared" si="3"/>
        <v>2.5185884157641061</v>
      </c>
    </row>
    <row r="13" spans="1:5" ht="26.25" x14ac:dyDescent="0.4">
      <c r="A13" s="1">
        <v>10</v>
      </c>
      <c r="B13" s="7">
        <f t="shared" si="6"/>
        <v>1.9596774714164846</v>
      </c>
      <c r="C13" s="4">
        <f t="shared" si="0"/>
        <v>-5.0049530961402411E-3</v>
      </c>
      <c r="D13" s="35">
        <f t="shared" si="7"/>
        <v>56.387646961844382</v>
      </c>
      <c r="E13" s="9">
        <f t="shared" si="3"/>
        <v>0.64305325313201567</v>
      </c>
    </row>
    <row r="14" spans="1:5" ht="26.25" x14ac:dyDescent="0.4">
      <c r="A14" s="1">
        <v>11</v>
      </c>
      <c r="B14" s="7">
        <f t="shared" si="6"/>
        <v>1.9581813138177455</v>
      </c>
      <c r="C14" s="4">
        <f t="shared" si="0"/>
        <v>1.2427828242789207E-4</v>
      </c>
      <c r="D14" s="35">
        <f t="shared" si="7"/>
        <v>56.420943743763175</v>
      </c>
      <c r="E14" s="9">
        <f t="shared" si="3"/>
        <v>7.6405468083144232E-2</v>
      </c>
    </row>
    <row r="15" spans="1:5" ht="26.25" x14ac:dyDescent="0.4">
      <c r="A15" s="1">
        <v>12</v>
      </c>
      <c r="B15" s="11">
        <f t="shared" si="6"/>
        <v>1.9582175648430726</v>
      </c>
      <c r="C15" s="12">
        <f t="shared" si="0"/>
        <v>4.0750055152471987E-7</v>
      </c>
      <c r="D15" s="38">
        <f t="shared" si="7"/>
        <v>56.420136982172245</v>
      </c>
      <c r="E15" s="14">
        <f t="shared" si="3"/>
        <v>1.8512256236462427E-3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37AA-239A-4FC6-A49E-6DEE505B458A}">
  <dimension ref="A1:E21"/>
  <sheetViews>
    <sheetView workbookViewId="0">
      <selection sqref="A1:E6"/>
    </sheetView>
  </sheetViews>
  <sheetFormatPr defaultColWidth="22.28515625" defaultRowHeight="15" x14ac:dyDescent="0.25"/>
  <cols>
    <col min="1" max="1" width="5.5703125" bestFit="1" customWidth="1"/>
    <col min="2" max="3" width="22.28515625" style="8"/>
    <col min="5" max="5" width="40.7109375" bestFit="1" customWidth="1"/>
  </cols>
  <sheetData>
    <row r="1" spans="1:5" ht="27.75" x14ac:dyDescent="0.4">
      <c r="A1" s="16" t="s">
        <v>6</v>
      </c>
      <c r="B1" s="16"/>
      <c r="C1" s="16"/>
      <c r="D1" s="16"/>
      <c r="E1" s="16"/>
    </row>
    <row r="2" spans="1:5" ht="21" thickBot="1" x14ac:dyDescent="0.3">
      <c r="A2" s="17" t="s">
        <v>16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34" t="s">
        <v>2</v>
      </c>
      <c r="E3" s="33" t="s">
        <v>3</v>
      </c>
    </row>
    <row r="4" spans="1:5" ht="26.25" x14ac:dyDescent="0.4">
      <c r="A4" s="1">
        <v>1</v>
      </c>
      <c r="B4" s="7">
        <v>7</v>
      </c>
      <c r="C4" s="4">
        <f>B4/2 - TAN(2*B4)</f>
        <v>-3.7446066160948055</v>
      </c>
      <c r="D4" s="35" t="s">
        <v>5</v>
      </c>
      <c r="E4" s="9" t="s">
        <v>5</v>
      </c>
    </row>
    <row r="5" spans="1:5" ht="26.25" x14ac:dyDescent="0.4">
      <c r="A5" s="1">
        <v>2</v>
      </c>
      <c r="B5" s="7">
        <v>7.8</v>
      </c>
      <c r="C5" s="4">
        <f t="shared" ref="C5:C19" si="0">B5/2 - TAN(2*B5)</f>
        <v>4.0083847086978261</v>
      </c>
      <c r="D5" s="35" t="s">
        <v>5</v>
      </c>
      <c r="E5" s="9" t="s">
        <v>5</v>
      </c>
    </row>
    <row r="6" spans="1:5" ht="26.25" x14ac:dyDescent="0.4">
      <c r="A6" s="1">
        <v>3</v>
      </c>
      <c r="B6" s="7">
        <f>B5 - (C5*(B4-B5)/(C4-C5))</f>
        <v>7.3863908996384655</v>
      </c>
      <c r="C6" s="4">
        <f t="shared" si="0"/>
        <v>5.0486682909346383</v>
      </c>
      <c r="D6" s="35">
        <f>100*ABS(B6-7.7253)/7.7253</f>
        <v>4.387002451186806</v>
      </c>
      <c r="E6" s="9">
        <f>100*ABS(B6-B5)/B6</f>
        <v>5.5996102288842957</v>
      </c>
    </row>
    <row r="7" spans="1:5" ht="26.25" x14ac:dyDescent="0.4">
      <c r="A7" s="1">
        <v>4</v>
      </c>
      <c r="B7" s="7">
        <f t="shared" ref="B7:B11" si="1">B6 - (C6*(B5-B6)/(C5-C6))</f>
        <v>9.3937042760038771</v>
      </c>
      <c r="C7" s="4">
        <f t="shared" si="0"/>
        <v>4.7590796418388832</v>
      </c>
      <c r="D7" s="35">
        <f t="shared" ref="D7:D8" si="2">100*ABS(B7-7.7253)/7.7253</f>
        <v>21.59662765205076</v>
      </c>
      <c r="E7" s="9">
        <f t="shared" ref="E7:E11" si="3">100*ABS(B7-B6)/B7</f>
        <v>21.368709482297344</v>
      </c>
    </row>
    <row r="8" spans="1:5" ht="26.25" x14ac:dyDescent="0.4">
      <c r="A8" s="1">
        <v>5</v>
      </c>
      <c r="B8" s="7">
        <f t="shared" ref="B8:B12" si="4">B7 - (C7*(B6-B7)/(C6-C7))</f>
        <v>42.38175216420936</v>
      </c>
      <c r="C8" s="4">
        <f t="shared" si="0"/>
        <v>21.250443705627617</v>
      </c>
      <c r="D8" s="35">
        <f t="shared" ref="D8:D12" si="5">100*ABS(B8-7.7253)/7.7253</f>
        <v>448.60979074222831</v>
      </c>
      <c r="E8" s="9">
        <f t="shared" ref="E8:E12" si="6">100*ABS(B8-B7)/B8</f>
        <v>77.835498070944112</v>
      </c>
    </row>
    <row r="9" spans="1:5" ht="26.25" x14ac:dyDescent="0.4">
      <c r="A9" s="1">
        <v>6</v>
      </c>
      <c r="B9" s="7">
        <f t="shared" si="4"/>
        <v>-0.12599018477666846</v>
      </c>
      <c r="C9" s="4">
        <f t="shared" si="0"/>
        <v>0.19445738749245151</v>
      </c>
      <c r="D9" s="35">
        <f t="shared" si="5"/>
        <v>101.63087756820666</v>
      </c>
      <c r="E9" s="9">
        <f t="shared" si="6"/>
        <v>-33738.931667046687</v>
      </c>
    </row>
    <row r="10" spans="1:5" ht="26.25" x14ac:dyDescent="0.4">
      <c r="A10" s="1">
        <v>7</v>
      </c>
      <c r="B10" s="7">
        <f t="shared" si="4"/>
        <v>-0.51855999368971606</v>
      </c>
      <c r="C10" s="4">
        <f t="shared" si="0"/>
        <v>1.4331507760745408</v>
      </c>
      <c r="D10" s="35">
        <f t="shared" si="5"/>
        <v>106.7124900481498</v>
      </c>
      <c r="E10" s="9">
        <f t="shared" si="6"/>
        <v>-75.7038363333413</v>
      </c>
    </row>
    <row r="11" spans="1:5" ht="26.25" x14ac:dyDescent="0.4">
      <c r="A11" s="1">
        <v>8</v>
      </c>
      <c r="B11" s="7">
        <f t="shared" si="4"/>
        <v>-6.4362262844328832E-2</v>
      </c>
      <c r="C11" s="4">
        <f t="shared" si="0"/>
        <v>9.7259127133857814E-2</v>
      </c>
      <c r="D11" s="35">
        <f t="shared" si="5"/>
        <v>100.83313609625942</v>
      </c>
      <c r="E11" s="9">
        <f t="shared" si="6"/>
        <v>-705.68949998532889</v>
      </c>
    </row>
    <row r="12" spans="1:5" ht="26.25" x14ac:dyDescent="0.4">
      <c r="A12" s="1">
        <v>9</v>
      </c>
      <c r="B12" s="7">
        <f t="shared" si="4"/>
        <v>-3.1294554933114296E-2</v>
      </c>
      <c r="C12" s="4">
        <f t="shared" si="0"/>
        <v>4.7023689458962965E-2</v>
      </c>
      <c r="D12" s="35">
        <f t="shared" si="5"/>
        <v>100.40509177550534</v>
      </c>
      <c r="E12" s="9">
        <f t="shared" si="6"/>
        <v>-105.66601116996227</v>
      </c>
    </row>
    <row r="13" spans="1:5" ht="26.25" x14ac:dyDescent="0.4">
      <c r="A13" s="1">
        <v>10</v>
      </c>
      <c r="B13" s="7">
        <f t="shared" ref="B13:B19" si="7">B12 - (C12*(B11-B12)/(C11-C12))</f>
        <v>-3.4099505771702926E-4</v>
      </c>
      <c r="C13" s="4">
        <f t="shared" si="0"/>
        <v>5.1149269230915543E-4</v>
      </c>
      <c r="D13" s="35">
        <f t="shared" ref="D13:D19" si="8">100*ABS(B13-7.7253)/7.7253</f>
        <v>100.00441400408678</v>
      </c>
      <c r="E13" s="9">
        <f t="shared" ref="E13:E19" si="9">100*ABS(B13-B12)/B13</f>
        <v>-9077.4218496397425</v>
      </c>
    </row>
    <row r="14" spans="1:5" ht="26.25" x14ac:dyDescent="0.4">
      <c r="A14" s="1">
        <v>11</v>
      </c>
      <c r="B14" s="7">
        <f t="shared" si="7"/>
        <v>-6.0004785220880942E-7</v>
      </c>
      <c r="C14" s="4">
        <f t="shared" si="0"/>
        <v>9.0007177831379032E-7</v>
      </c>
      <c r="D14" s="35">
        <f t="shared" si="8"/>
        <v>100.00000776730811</v>
      </c>
      <c r="E14" s="9">
        <f t="shared" si="9"/>
        <v>-56727.977379105272</v>
      </c>
    </row>
    <row r="15" spans="1:5" ht="26.25" x14ac:dyDescent="0.4">
      <c r="A15" s="1">
        <v>12</v>
      </c>
      <c r="B15" s="7">
        <f t="shared" si="7"/>
        <v>-1.2425763208522196E-13</v>
      </c>
      <c r="C15" s="4">
        <f t="shared" si="0"/>
        <v>1.8638644812783294E-13</v>
      </c>
      <c r="D15" s="35">
        <f t="shared" si="8"/>
        <v>100.00000000000161</v>
      </c>
      <c r="E15" s="9">
        <f t="shared" si="9"/>
        <v>-482906134.52189016</v>
      </c>
    </row>
    <row r="16" spans="1:5" ht="26.25" x14ac:dyDescent="0.4">
      <c r="A16" s="1">
        <v>13</v>
      </c>
      <c r="B16" s="7">
        <f t="shared" si="7"/>
        <v>-7.9542422795245062E-26</v>
      </c>
      <c r="C16" s="4">
        <f t="shared" si="0"/>
        <v>1.1931363419286759E-25</v>
      </c>
      <c r="D16" s="35">
        <f t="shared" si="8"/>
        <v>100</v>
      </c>
      <c r="E16" s="9">
        <f t="shared" si="9"/>
        <v>-156215548531884</v>
      </c>
    </row>
    <row r="17" spans="1:5" ht="26.25" x14ac:dyDescent="0.4">
      <c r="A17" s="1">
        <v>14</v>
      </c>
      <c r="B17" s="7">
        <f t="shared" si="7"/>
        <v>0</v>
      </c>
      <c r="C17" s="4">
        <f t="shared" si="0"/>
        <v>0</v>
      </c>
      <c r="D17" s="35">
        <f t="shared" si="8"/>
        <v>100</v>
      </c>
      <c r="E17" s="9" t="e">
        <f t="shared" si="9"/>
        <v>#DIV/0!</v>
      </c>
    </row>
    <row r="18" spans="1:5" ht="26.25" x14ac:dyDescent="0.4">
      <c r="A18" s="1">
        <v>15</v>
      </c>
      <c r="B18" s="7">
        <f t="shared" si="7"/>
        <v>0</v>
      </c>
      <c r="C18" s="4">
        <f t="shared" si="0"/>
        <v>0</v>
      </c>
      <c r="D18" s="35">
        <f t="shared" si="8"/>
        <v>100</v>
      </c>
      <c r="E18" s="9" t="e">
        <f t="shared" si="9"/>
        <v>#DIV/0!</v>
      </c>
    </row>
    <row r="19" spans="1:5" ht="26.25" x14ac:dyDescent="0.4">
      <c r="A19" s="1">
        <v>16</v>
      </c>
      <c r="B19" s="7" t="e">
        <f t="shared" si="7"/>
        <v>#DIV/0!</v>
      </c>
      <c r="C19" s="4" t="e">
        <f t="shared" si="0"/>
        <v>#DIV/0!</v>
      </c>
      <c r="D19" s="35" t="e">
        <f t="shared" si="8"/>
        <v>#DIV/0!</v>
      </c>
      <c r="E19" s="9" t="e">
        <f t="shared" si="9"/>
        <v>#DIV/0!</v>
      </c>
    </row>
    <row r="21" spans="1:5" x14ac:dyDescent="0.25">
      <c r="C21" s="8" t="s">
        <v>17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AAA-6B45-4B0D-AF81-2281FE99CE79}">
  <dimension ref="A1:E14"/>
  <sheetViews>
    <sheetView zoomScaleNormal="100" workbookViewId="0">
      <selection sqref="A1:E6"/>
    </sheetView>
  </sheetViews>
  <sheetFormatPr defaultColWidth="20.7109375" defaultRowHeight="15" x14ac:dyDescent="0.25"/>
  <cols>
    <col min="1" max="1" width="4" bestFit="1" customWidth="1"/>
    <col min="2" max="3" width="20.7109375" style="8"/>
  </cols>
  <sheetData>
    <row r="1" spans="1:5" ht="27.75" x14ac:dyDescent="0.4">
      <c r="A1" s="16" t="s">
        <v>6</v>
      </c>
      <c r="B1" s="16"/>
      <c r="C1" s="16"/>
      <c r="D1" s="16"/>
      <c r="E1" s="16"/>
    </row>
    <row r="2" spans="1:5" ht="21" thickBot="1" x14ac:dyDescent="0.3">
      <c r="A2" s="17" t="s">
        <v>18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34" t="s">
        <v>2</v>
      </c>
      <c r="E3" s="33" t="s">
        <v>3</v>
      </c>
    </row>
    <row r="4" spans="1:5" ht="26.25" x14ac:dyDescent="0.4">
      <c r="A4" s="1">
        <v>1</v>
      </c>
      <c r="B4" s="7">
        <v>10</v>
      </c>
      <c r="C4" s="4">
        <f>B4/2 - TAN(2*B4)</f>
        <v>2.7628390557752578</v>
      </c>
      <c r="D4" s="35" t="s">
        <v>5</v>
      </c>
      <c r="E4" s="9" t="s">
        <v>5</v>
      </c>
    </row>
    <row r="5" spans="1:5" ht="26.25" x14ac:dyDescent="0.4">
      <c r="A5" s="1">
        <v>2</v>
      </c>
      <c r="B5" s="7">
        <v>10.99</v>
      </c>
      <c r="C5" s="4">
        <f t="shared" ref="C5:C12" si="0">B5/2 - TAN(2*B5)</f>
        <v>5.5061490370396875</v>
      </c>
      <c r="D5" s="35" t="s">
        <v>5</v>
      </c>
      <c r="E5" s="9" t="s">
        <v>5</v>
      </c>
    </row>
    <row r="6" spans="1:5" ht="26.25" x14ac:dyDescent="0.4">
      <c r="A6" s="1">
        <v>3</v>
      </c>
      <c r="B6" s="7">
        <f>B5 - (C5*(B4-B5)/(C4-C5))</f>
        <v>9.0029523882106801</v>
      </c>
      <c r="C6" s="4">
        <f t="shared" si="0"/>
        <v>5.6253375889828297</v>
      </c>
      <c r="D6" s="35">
        <f>100*ABS(B6-10.9041)/10.9041</f>
        <v>17.435163028487629</v>
      </c>
      <c r="E6" s="9">
        <f>100*ABS(B6-B5)/B6</f>
        <v>22.071066535810505</v>
      </c>
    </row>
    <row r="7" spans="1:5" ht="26.25" x14ac:dyDescent="0.4">
      <c r="A7" s="1">
        <v>4</v>
      </c>
      <c r="B7" s="7">
        <f t="shared" ref="B7:B12" si="1">B6 - (C6*(B5-B6)/(C5-C6))</f>
        <v>102.7855635489646</v>
      </c>
      <c r="C7" s="4">
        <f t="shared" si="0"/>
        <v>46.539238935646338</v>
      </c>
      <c r="D7" s="35">
        <f t="shared" ref="D7:D12" si="2">100*ABS(B7-10.9041)/10.9041</f>
        <v>842.63225345479782</v>
      </c>
      <c r="E7" s="9">
        <f t="shared" ref="E7:E12" si="3">100*ABS(B7-B6)/B7</f>
        <v>91.241034171183117</v>
      </c>
    </row>
    <row r="8" spans="1:5" ht="26.25" x14ac:dyDescent="0.4">
      <c r="A8" s="1">
        <v>5</v>
      </c>
      <c r="B8" s="7">
        <f t="shared" si="1"/>
        <v>-3.8914143280196782</v>
      </c>
      <c r="C8" s="4">
        <f t="shared" si="0"/>
        <v>12.084792711330453</v>
      </c>
      <c r="D8" s="35">
        <f t="shared" si="2"/>
        <v>135.68762509532817</v>
      </c>
      <c r="E8" s="9">
        <f t="shared" si="3"/>
        <v>-2741.3420644743237</v>
      </c>
    </row>
    <row r="9" spans="1:5" ht="26.25" x14ac:dyDescent="0.4">
      <c r="A9" s="1">
        <v>6</v>
      </c>
      <c r="B9" s="7">
        <f t="shared" si="1"/>
        <v>-41.308041381648572</v>
      </c>
      <c r="C9" s="4">
        <f t="shared" si="0"/>
        <v>-19.299987356115828</v>
      </c>
      <c r="D9" s="35">
        <f t="shared" si="2"/>
        <v>478.83036088855175</v>
      </c>
      <c r="E9" s="9">
        <f t="shared" si="3"/>
        <v>-90.57952350713856</v>
      </c>
    </row>
    <row r="10" spans="1:5" ht="27" thickBot="1" x14ac:dyDescent="0.45">
      <c r="A10" s="2">
        <v>7</v>
      </c>
      <c r="B10" s="7">
        <f t="shared" si="1"/>
        <v>-18.2987857012949</v>
      </c>
      <c r="C10" s="4">
        <f t="shared" si="0"/>
        <v>-11.12166221556272</v>
      </c>
      <c r="D10" s="35">
        <f t="shared" si="2"/>
        <v>267.81564458593465</v>
      </c>
      <c r="E10" s="9">
        <f t="shared" si="3"/>
        <v>-125.74198122187659</v>
      </c>
    </row>
    <row r="11" spans="1:5" ht="27" thickBot="1" x14ac:dyDescent="0.45">
      <c r="A11" s="2">
        <v>8</v>
      </c>
      <c r="B11" s="7">
        <f t="shared" si="1"/>
        <v>12.991382531256502</v>
      </c>
      <c r="C11" s="4">
        <f t="shared" si="0"/>
        <v>5.3573038332568963</v>
      </c>
      <c r="D11" s="35">
        <f t="shared" si="2"/>
        <v>19.142180750878129</v>
      </c>
      <c r="E11" s="9">
        <f t="shared" si="3"/>
        <v>240.85325912980468</v>
      </c>
    </row>
    <row r="12" spans="1:5" ht="27" thickBot="1" x14ac:dyDescent="0.45">
      <c r="A12" s="2">
        <v>9</v>
      </c>
      <c r="B12" s="7">
        <f t="shared" si="1"/>
        <v>2.8189640846811983</v>
      </c>
      <c r="C12" s="4">
        <f t="shared" si="0"/>
        <v>2.162229458921908</v>
      </c>
      <c r="D12" s="35">
        <f t="shared" si="2"/>
        <v>74.147668448737647</v>
      </c>
      <c r="E12" s="9">
        <f t="shared" si="3"/>
        <v>360.8566175728954</v>
      </c>
    </row>
    <row r="14" spans="1:5" x14ac:dyDescent="0.25">
      <c r="C14" s="8" t="s">
        <v>17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7E7-2CD8-42C3-A120-42CAD1A4039F}">
  <dimension ref="A1:E13"/>
  <sheetViews>
    <sheetView workbookViewId="0">
      <selection sqref="A1:E6"/>
    </sheetView>
  </sheetViews>
  <sheetFormatPr defaultColWidth="23" defaultRowHeight="15" x14ac:dyDescent="0.25"/>
  <cols>
    <col min="1" max="1" width="5.5703125" bestFit="1" customWidth="1"/>
  </cols>
  <sheetData>
    <row r="1" spans="1:5" ht="27.75" x14ac:dyDescent="0.4">
      <c r="A1" s="16" t="s">
        <v>6</v>
      </c>
      <c r="B1" s="16"/>
      <c r="C1" s="16"/>
      <c r="D1" s="16"/>
      <c r="E1" s="16"/>
    </row>
    <row r="2" spans="1:5" ht="21" thickBot="1" x14ac:dyDescent="0.3">
      <c r="A2" s="17" t="s">
        <v>19</v>
      </c>
      <c r="B2" s="18"/>
      <c r="C2" s="18"/>
      <c r="D2" s="18"/>
      <c r="E2" s="18"/>
    </row>
    <row r="3" spans="1:5" ht="29.25" x14ac:dyDescent="0.5">
      <c r="A3" s="3" t="s">
        <v>0</v>
      </c>
      <c r="B3" s="6" t="s">
        <v>1</v>
      </c>
      <c r="C3" s="6" t="s">
        <v>4</v>
      </c>
      <c r="D3" s="34" t="s">
        <v>2</v>
      </c>
      <c r="E3" s="33" t="s">
        <v>3</v>
      </c>
    </row>
    <row r="4" spans="1:5" ht="26.25" x14ac:dyDescent="0.4">
      <c r="A4" s="1">
        <v>1</v>
      </c>
      <c r="B4" s="7">
        <v>13</v>
      </c>
      <c r="C4" s="4">
        <f>B4/2 - TAN(2*B4)</f>
        <v>5.3212464457937205</v>
      </c>
      <c r="D4" s="35" t="s">
        <v>5</v>
      </c>
      <c r="E4" s="9" t="s">
        <v>5</v>
      </c>
    </row>
    <row r="5" spans="1:5" ht="26.25" x14ac:dyDescent="0.4">
      <c r="A5" s="1">
        <v>2</v>
      </c>
      <c r="B5" s="7">
        <v>14.1</v>
      </c>
      <c r="C5" s="4">
        <f t="shared" ref="C5:C11" si="0">B5/2 - TAN(2*B5)</f>
        <v>7.1244710968570679</v>
      </c>
      <c r="D5" s="35" t="s">
        <v>5</v>
      </c>
      <c r="E5" s="9" t="s">
        <v>5</v>
      </c>
    </row>
    <row r="6" spans="1:5" ht="26.25" x14ac:dyDescent="0.4">
      <c r="A6" s="1">
        <v>3</v>
      </c>
      <c r="B6" s="7">
        <f>B5 - (C5*(B4-B5)/(C4-C5))</f>
        <v>9.7539423959619214</v>
      </c>
      <c r="C6" s="4">
        <f t="shared" si="0"/>
        <v>4.103540535081228</v>
      </c>
      <c r="D6" s="35">
        <f>100*ABS(B6-14.0662)/14.0662</f>
        <v>30.656876797131272</v>
      </c>
      <c r="E6" s="9">
        <f>100*ABS(B6-B5)/B6</f>
        <v>44.556933264618444</v>
      </c>
    </row>
    <row r="7" spans="1:5" ht="26.25" x14ac:dyDescent="0.4">
      <c r="A7" s="1">
        <v>4</v>
      </c>
      <c r="B7" s="7">
        <f t="shared" ref="B7:B11" si="1">B6 - (C6*(B5-B6)/(C5-C6))</f>
        <v>3.8503894405823402</v>
      </c>
      <c r="C7" s="4">
        <f t="shared" si="0"/>
        <v>-4.5509554652974415</v>
      </c>
      <c r="D7" s="35">
        <f>100*ABS(B7-14.0662)/14.0662</f>
        <v>72.626655098161976</v>
      </c>
      <c r="E7" s="9">
        <f t="shared" ref="E7:E8" si="2">100*ABS(B7-B6)/B7</f>
        <v>153.32352860615359</v>
      </c>
    </row>
    <row r="8" spans="1:5" ht="26.25" x14ac:dyDescent="0.4">
      <c r="A8" s="1">
        <v>5</v>
      </c>
      <c r="B8" s="7">
        <f t="shared" si="1"/>
        <v>6.9547650836910826</v>
      </c>
      <c r="C8" s="4">
        <f t="shared" si="0"/>
        <v>-0.83943843553144504</v>
      </c>
      <c r="D8" s="35">
        <f t="shared" ref="D7:D8" si="3">100*ABS(B8-14.0662)/14.0662</f>
        <v>50.556901766709679</v>
      </c>
      <c r="E8" s="9">
        <f t="shared" si="2"/>
        <v>44.636671487129021</v>
      </c>
    </row>
    <row r="9" spans="1:5" ht="26.25" x14ac:dyDescent="0.4">
      <c r="A9" s="1">
        <v>6</v>
      </c>
      <c r="B9" s="7">
        <f t="shared" si="1"/>
        <v>7.6568855945910217</v>
      </c>
      <c r="C9" s="4">
        <f t="shared" si="0"/>
        <v>4.2444065982188759</v>
      </c>
      <c r="D9" s="35">
        <f t="shared" ref="D9:D11" si="4">100*ABS(B9-14.0662)/14.0662</f>
        <v>45.56535813090229</v>
      </c>
      <c r="E9" s="9">
        <f t="shared" ref="E9:E11" si="5">100*ABS(B9-B8)/B9</f>
        <v>9.1697923682695635</v>
      </c>
    </row>
    <row r="10" spans="1:5" ht="26.25" x14ac:dyDescent="0.4">
      <c r="A10" s="1">
        <v>7</v>
      </c>
      <c r="B10" s="7">
        <f t="shared" si="1"/>
        <v>7.0706983860068684</v>
      </c>
      <c r="C10" s="4">
        <f t="shared" si="0"/>
        <v>239.95001194113206</v>
      </c>
      <c r="D10" s="35">
        <f t="shared" si="4"/>
        <v>49.732704028046889</v>
      </c>
      <c r="E10" s="9">
        <f t="shared" si="5"/>
        <v>8.2903721327476791</v>
      </c>
    </row>
    <row r="11" spans="1:5" ht="26.25" x14ac:dyDescent="0.4">
      <c r="A11" s="1">
        <v>8</v>
      </c>
      <c r="B11" s="7">
        <f t="shared" si="1"/>
        <v>7.6674412063351145</v>
      </c>
      <c r="C11" s="4">
        <f t="shared" si="0"/>
        <v>4.2251323489003383</v>
      </c>
      <c r="D11" s="35">
        <f t="shared" si="4"/>
        <v>45.490315747429193</v>
      </c>
      <c r="E11" s="9">
        <f t="shared" si="5"/>
        <v>7.782815730431631</v>
      </c>
    </row>
    <row r="13" spans="1:5" x14ac:dyDescent="0.25">
      <c r="C13" t="s">
        <v>17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 =2 (1 ; 2)</vt:lpstr>
      <vt:lpstr>a = 2 (3 ; 3,8)</vt:lpstr>
      <vt:lpstr>a = 2 (5 ; 5,4)</vt:lpstr>
      <vt:lpstr>a = 2 (6,5 ; 7)</vt:lpstr>
      <vt:lpstr>a = 2 (8 ; 8,6)</vt:lpstr>
      <vt:lpstr>a = 1 (3 ; 4,6)</vt:lpstr>
      <vt:lpstr>a = 1 (7 ; 7.8)</vt:lpstr>
      <vt:lpstr>a = 1 (10 ;  10,99)</vt:lpstr>
      <vt:lpstr>a = 1 (13 ;  14,1)</vt:lpstr>
      <vt:lpstr>a = 1 (16 ; 17,25)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2025-04-10T17:36:24Z</dcterms:created>
  <dcterms:modified xsi:type="dcterms:W3CDTF">2025-04-13T14:47:28Z</dcterms:modified>
</cp:coreProperties>
</file>