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eee03fde6b2e81/Documentos/Mestrado/1° Semestre/Métodos Numéricos/Lista/Excel/"/>
    </mc:Choice>
  </mc:AlternateContent>
  <xr:revisionPtr revIDLastSave="0" documentId="13_ncr:1_{F0BE79D3-7432-4F2E-8F0E-A8E44F61D0CE}" xr6:coauthVersionLast="47" xr6:coauthVersionMax="47" xr10:uidLastSave="{00000000-0000-0000-0000-000000000000}"/>
  <bookViews>
    <workbookView xWindow="-120" yWindow="-120" windowWidth="29040" windowHeight="15720" firstSheet="2" activeTab="9" xr2:uid="{2F996526-A432-4DBF-A751-E0D0094C30D8}"/>
  </bookViews>
  <sheets>
    <sheet name="a =2 (1 ; 2)" sheetId="1" r:id="rId1"/>
    <sheet name="a = 2 (3 ; 3,8)" sheetId="2" r:id="rId2"/>
    <sheet name="a = 2 (5 ; 5,4)" sheetId="3" r:id="rId3"/>
    <sheet name="a = 2 (6,5 ; 7)" sheetId="4" r:id="rId4"/>
    <sheet name="a = 2 (8 ; 8,6)" sheetId="5" r:id="rId5"/>
    <sheet name="a = 1 (3 ; 4,6)" sheetId="6" r:id="rId6"/>
    <sheet name="a = 1 (7 ; 7.8)" sheetId="7" r:id="rId7"/>
    <sheet name="a = 1 (10 ;  10,99)" sheetId="8" r:id="rId8"/>
    <sheet name="a = 1 (13 ;  14,1)" sheetId="10" r:id="rId9"/>
    <sheet name="a = 1 (16 ; 17,25)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" l="1"/>
  <c r="C6" i="1" s="1"/>
  <c r="C7" i="1" s="1"/>
  <c r="C8" i="1" s="1"/>
  <c r="C7" i="10"/>
  <c r="C8" i="10" s="1"/>
  <c r="C9" i="10" s="1"/>
  <c r="C5" i="10"/>
  <c r="E5" i="10" s="1"/>
  <c r="E6" i="10"/>
  <c r="F4" i="10"/>
  <c r="E4" i="10"/>
  <c r="D4" i="10"/>
  <c r="C5" i="9"/>
  <c r="E5" i="9" s="1"/>
  <c r="B5" i="9"/>
  <c r="F4" i="9"/>
  <c r="H4" i="9" s="1"/>
  <c r="E4" i="9"/>
  <c r="D4" i="9"/>
  <c r="E7" i="8"/>
  <c r="E6" i="8"/>
  <c r="E5" i="8"/>
  <c r="F4" i="8"/>
  <c r="H4" i="8" s="1"/>
  <c r="E4" i="8"/>
  <c r="D4" i="8"/>
  <c r="B5" i="7"/>
  <c r="E7" i="7"/>
  <c r="E6" i="7"/>
  <c r="E5" i="7"/>
  <c r="F4" i="7"/>
  <c r="H4" i="7" s="1"/>
  <c r="E4" i="7"/>
  <c r="D4" i="7"/>
  <c r="E4" i="6"/>
  <c r="F4" i="6"/>
  <c r="H4" i="6" s="1"/>
  <c r="D4" i="6"/>
  <c r="E6" i="5"/>
  <c r="E5" i="5"/>
  <c r="F4" i="5"/>
  <c r="H4" i="5" s="1"/>
  <c r="E4" i="5"/>
  <c r="D4" i="5"/>
  <c r="B5" i="4"/>
  <c r="E6" i="4"/>
  <c r="E5" i="4"/>
  <c r="F4" i="4"/>
  <c r="H4" i="4" s="1"/>
  <c r="E4" i="4"/>
  <c r="D4" i="4"/>
  <c r="B5" i="3"/>
  <c r="E6" i="3"/>
  <c r="E5" i="3"/>
  <c r="D4" i="3"/>
  <c r="F4" i="3"/>
  <c r="H4" i="3" s="1"/>
  <c r="C6" i="2"/>
  <c r="C5" i="2"/>
  <c r="E5" i="2" s="1"/>
  <c r="C4" i="2"/>
  <c r="E4" i="2" s="1"/>
  <c r="F4" i="2"/>
  <c r="H4" i="2" s="1"/>
  <c r="B4" i="1"/>
  <c r="C4" i="1"/>
  <c r="D4" i="1"/>
  <c r="E4" i="1"/>
  <c r="B5" i="5" l="1"/>
  <c r="C6" i="9"/>
  <c r="B5" i="10"/>
  <c r="H4" i="10"/>
  <c r="B5" i="8"/>
  <c r="D5" i="8" s="1"/>
  <c r="E7" i="10"/>
  <c r="F5" i="10"/>
  <c r="H5" i="10" s="1"/>
  <c r="D5" i="10"/>
  <c r="G4" i="10"/>
  <c r="F5" i="9"/>
  <c r="D5" i="9"/>
  <c r="G4" i="9"/>
  <c r="G4" i="8"/>
  <c r="F5" i="7"/>
  <c r="D5" i="7"/>
  <c r="G4" i="7"/>
  <c r="B5" i="6"/>
  <c r="D5" i="6" s="1"/>
  <c r="E7" i="6"/>
  <c r="E5" i="6"/>
  <c r="G4" i="6"/>
  <c r="F5" i="5"/>
  <c r="D5" i="5"/>
  <c r="G4" i="5"/>
  <c r="D5" i="4"/>
  <c r="F5" i="4"/>
  <c r="G4" i="4"/>
  <c r="G4" i="3"/>
  <c r="E4" i="3"/>
  <c r="G4" i="2"/>
  <c r="B5" i="2"/>
  <c r="D4" i="2"/>
  <c r="E6" i="1"/>
  <c r="E5" i="1"/>
  <c r="F4" i="1"/>
  <c r="H4" i="1" s="1"/>
  <c r="H5" i="9" l="1"/>
  <c r="B6" i="9"/>
  <c r="H5" i="7"/>
  <c r="B6" i="7"/>
  <c r="H5" i="5"/>
  <c r="B6" i="5"/>
  <c r="B7" i="5" s="1"/>
  <c r="H5" i="4"/>
  <c r="B6" i="4"/>
  <c r="B7" i="4" s="1"/>
  <c r="F5" i="8"/>
  <c r="I5" i="8" s="1"/>
  <c r="E6" i="9"/>
  <c r="C7" i="9"/>
  <c r="B5" i="1"/>
  <c r="D5" i="1" s="1"/>
  <c r="B6" i="10"/>
  <c r="G5" i="10"/>
  <c r="I5" i="10"/>
  <c r="G5" i="9"/>
  <c r="I5" i="9"/>
  <c r="I5" i="7"/>
  <c r="G5" i="7"/>
  <c r="G5" i="5"/>
  <c r="I5" i="5"/>
  <c r="G5" i="4"/>
  <c r="I5" i="4"/>
  <c r="F5" i="3"/>
  <c r="D5" i="3"/>
  <c r="F5" i="2"/>
  <c r="H5" i="2" s="1"/>
  <c r="D5" i="2"/>
  <c r="E7" i="1"/>
  <c r="G4" i="1"/>
  <c r="G5" i="8" l="1"/>
  <c r="F5" i="1"/>
  <c r="H5" i="1" s="1"/>
  <c r="H5" i="8"/>
  <c r="B6" i="8"/>
  <c r="E7" i="9"/>
  <c r="C8" i="9"/>
  <c r="C9" i="9" s="1"/>
  <c r="H5" i="3"/>
  <c r="B6" i="3"/>
  <c r="B7" i="3" s="1"/>
  <c r="B8" i="3" s="1"/>
  <c r="B6" i="1"/>
  <c r="D6" i="1" s="1"/>
  <c r="B6" i="2"/>
  <c r="B7" i="2" s="1"/>
  <c r="D6" i="10"/>
  <c r="F6" i="10"/>
  <c r="H6" i="10" s="1"/>
  <c r="D6" i="9"/>
  <c r="F6" i="9"/>
  <c r="F6" i="8"/>
  <c r="D6" i="8"/>
  <c r="F6" i="7"/>
  <c r="D6" i="7"/>
  <c r="F5" i="6"/>
  <c r="H5" i="6" s="1"/>
  <c r="F6" i="5"/>
  <c r="D6" i="5"/>
  <c r="D6" i="4"/>
  <c r="F6" i="4"/>
  <c r="I5" i="3"/>
  <c r="G5" i="3"/>
  <c r="E6" i="2"/>
  <c r="I5" i="2"/>
  <c r="G5" i="2"/>
  <c r="I5" i="1"/>
  <c r="G5" i="1"/>
  <c r="H6" i="5" l="1"/>
  <c r="C7" i="5"/>
  <c r="C8" i="5" s="1"/>
  <c r="C9" i="5" s="1"/>
  <c r="C10" i="5" s="1"/>
  <c r="C11" i="5" s="1"/>
  <c r="C12" i="5" s="1"/>
  <c r="C13" i="5" s="1"/>
  <c r="H6" i="8"/>
  <c r="B7" i="8"/>
  <c r="B8" i="8" s="1"/>
  <c r="H6" i="7"/>
  <c r="B7" i="7"/>
  <c r="B8" i="7" s="1"/>
  <c r="H6" i="9"/>
  <c r="B7" i="9"/>
  <c r="H6" i="4"/>
  <c r="C7" i="4"/>
  <c r="C8" i="4" s="1"/>
  <c r="C9" i="4" s="1"/>
  <c r="F6" i="1"/>
  <c r="H6" i="1" s="1"/>
  <c r="B7" i="10"/>
  <c r="G6" i="10"/>
  <c r="I6" i="10"/>
  <c r="G6" i="9"/>
  <c r="I6" i="9"/>
  <c r="I6" i="8"/>
  <c r="G6" i="8"/>
  <c r="G6" i="7"/>
  <c r="I6" i="7"/>
  <c r="E6" i="6"/>
  <c r="B6" i="6"/>
  <c r="D6" i="6"/>
  <c r="G5" i="6"/>
  <c r="I5" i="6"/>
  <c r="D7" i="5"/>
  <c r="G6" i="5"/>
  <c r="I6" i="5"/>
  <c r="I6" i="4"/>
  <c r="G6" i="4"/>
  <c r="D7" i="4"/>
  <c r="D6" i="3"/>
  <c r="F6" i="3"/>
  <c r="F6" i="2"/>
  <c r="H6" i="2" s="1"/>
  <c r="D6" i="2"/>
  <c r="H6" i="3" l="1"/>
  <c r="C7" i="3"/>
  <c r="E7" i="4"/>
  <c r="F7" i="4"/>
  <c r="I6" i="1"/>
  <c r="G6" i="1"/>
  <c r="B7" i="1"/>
  <c r="D7" i="1" s="1"/>
  <c r="C7" i="2"/>
  <c r="F7" i="10"/>
  <c r="H7" i="10" s="1"/>
  <c r="D7" i="10"/>
  <c r="D7" i="9"/>
  <c r="F7" i="9"/>
  <c r="F7" i="8"/>
  <c r="D7" i="8"/>
  <c r="F7" i="7"/>
  <c r="D7" i="7"/>
  <c r="F6" i="6"/>
  <c r="H6" i="6" s="1"/>
  <c r="E7" i="5"/>
  <c r="F7" i="5"/>
  <c r="I7" i="4"/>
  <c r="G7" i="4"/>
  <c r="I6" i="3"/>
  <c r="G6" i="3"/>
  <c r="F7" i="3"/>
  <c r="D7" i="3"/>
  <c r="I6" i="2"/>
  <c r="G6" i="2"/>
  <c r="H7" i="4" l="1"/>
  <c r="B8" i="4"/>
  <c r="D8" i="4" s="1"/>
  <c r="H7" i="9"/>
  <c r="B8" i="9"/>
  <c r="H7" i="7"/>
  <c r="C8" i="7"/>
  <c r="C9" i="7" s="1"/>
  <c r="H7" i="5"/>
  <c r="B8" i="5"/>
  <c r="H7" i="3"/>
  <c r="C8" i="3"/>
  <c r="C9" i="3" s="1"/>
  <c r="H7" i="8"/>
  <c r="C8" i="8"/>
  <c r="C9" i="8" s="1"/>
  <c r="F7" i="1"/>
  <c r="H7" i="1" s="1"/>
  <c r="B8" i="10"/>
  <c r="C8" i="2"/>
  <c r="E7" i="2"/>
  <c r="D8" i="10"/>
  <c r="I7" i="10"/>
  <c r="G7" i="10"/>
  <c r="D8" i="9"/>
  <c r="I7" i="9"/>
  <c r="G7" i="9"/>
  <c r="F8" i="9"/>
  <c r="G7" i="8"/>
  <c r="I7" i="8"/>
  <c r="D8" i="8"/>
  <c r="D8" i="7"/>
  <c r="G7" i="7"/>
  <c r="I7" i="7"/>
  <c r="B7" i="6"/>
  <c r="B8" i="6" s="1"/>
  <c r="G6" i="6"/>
  <c r="I6" i="6"/>
  <c r="G7" i="5"/>
  <c r="I7" i="5"/>
  <c r="E8" i="5"/>
  <c r="E9" i="5"/>
  <c r="E9" i="4"/>
  <c r="E8" i="4"/>
  <c r="F8" i="4"/>
  <c r="I7" i="3"/>
  <c r="G7" i="3"/>
  <c r="E7" i="3"/>
  <c r="F7" i="2"/>
  <c r="H7" i="2" s="1"/>
  <c r="D7" i="2"/>
  <c r="E8" i="1"/>
  <c r="G7" i="1"/>
  <c r="I7" i="1"/>
  <c r="H8" i="4" l="1"/>
  <c r="B9" i="4"/>
  <c r="B10" i="4" s="1"/>
  <c r="F8" i="8"/>
  <c r="H8" i="9"/>
  <c r="B9" i="9"/>
  <c r="B10" i="9" s="1"/>
  <c r="B8" i="1"/>
  <c r="B8" i="2"/>
  <c r="C9" i="2"/>
  <c r="E8" i="2"/>
  <c r="E8" i="10"/>
  <c r="E9" i="10"/>
  <c r="F8" i="10"/>
  <c r="H8" i="10" s="1"/>
  <c r="I8" i="9"/>
  <c r="G8" i="9"/>
  <c r="E8" i="9"/>
  <c r="E9" i="9"/>
  <c r="G8" i="8"/>
  <c r="I8" i="8"/>
  <c r="E8" i="8"/>
  <c r="E9" i="8"/>
  <c r="E8" i="7"/>
  <c r="F8" i="7"/>
  <c r="D8" i="6"/>
  <c r="D7" i="6"/>
  <c r="F7" i="6"/>
  <c r="H7" i="6" s="1"/>
  <c r="F8" i="5"/>
  <c r="D8" i="5"/>
  <c r="I8" i="4"/>
  <c r="G8" i="4"/>
  <c r="E8" i="3"/>
  <c r="E9" i="3"/>
  <c r="D8" i="3"/>
  <c r="F8" i="3"/>
  <c r="I7" i="2"/>
  <c r="G7" i="2"/>
  <c r="F8" i="1"/>
  <c r="H8" i="1" s="1"/>
  <c r="H8" i="7" l="1"/>
  <c r="B9" i="7"/>
  <c r="B10" i="7" s="1"/>
  <c r="B11" i="7" s="1"/>
  <c r="B12" i="7" s="1"/>
  <c r="B13" i="7" s="1"/>
  <c r="B14" i="7" s="1"/>
  <c r="B15" i="7" s="1"/>
  <c r="H8" i="3"/>
  <c r="B9" i="3"/>
  <c r="B10" i="3" s="1"/>
  <c r="H8" i="8"/>
  <c r="B9" i="8"/>
  <c r="B10" i="8" s="1"/>
  <c r="B11" i="8" s="1"/>
  <c r="H8" i="5"/>
  <c r="B9" i="5"/>
  <c r="C9" i="1"/>
  <c r="C10" i="1" s="1"/>
  <c r="B9" i="1"/>
  <c r="D9" i="1" s="1"/>
  <c r="D8" i="1"/>
  <c r="B9" i="10"/>
  <c r="B10" i="10" s="1"/>
  <c r="B11" i="10" s="1"/>
  <c r="B12" i="10" s="1"/>
  <c r="B13" i="10" s="1"/>
  <c r="B14" i="10" s="1"/>
  <c r="G8" i="10"/>
  <c r="I8" i="10"/>
  <c r="D9" i="9"/>
  <c r="F9" i="9"/>
  <c r="I8" i="7"/>
  <c r="G8" i="7"/>
  <c r="E9" i="7"/>
  <c r="C8" i="6"/>
  <c r="C9" i="6" s="1"/>
  <c r="C10" i="6" s="1"/>
  <c r="C11" i="6" s="1"/>
  <c r="G7" i="6"/>
  <c r="I7" i="6"/>
  <c r="G8" i="5"/>
  <c r="I8" i="5"/>
  <c r="F9" i="4"/>
  <c r="D9" i="4"/>
  <c r="I8" i="3"/>
  <c r="G8" i="3"/>
  <c r="F8" i="2"/>
  <c r="H8" i="2" s="1"/>
  <c r="D8" i="2"/>
  <c r="I8" i="1"/>
  <c r="G8" i="1"/>
  <c r="E9" i="1" l="1"/>
  <c r="H9" i="9"/>
  <c r="C10" i="9"/>
  <c r="C11" i="9" s="1"/>
  <c r="D9" i="8"/>
  <c r="F9" i="8"/>
  <c r="H9" i="4"/>
  <c r="C10" i="4"/>
  <c r="C11" i="4" s="1"/>
  <c r="C12" i="4" s="1"/>
  <c r="B9" i="2"/>
  <c r="B10" i="2" s="1"/>
  <c r="B11" i="2" s="1"/>
  <c r="B12" i="2" s="1"/>
  <c r="D9" i="10"/>
  <c r="F9" i="10"/>
  <c r="H9" i="10" s="1"/>
  <c r="E10" i="9"/>
  <c r="I9" i="9"/>
  <c r="G9" i="9"/>
  <c r="D10" i="9"/>
  <c r="D10" i="8"/>
  <c r="I9" i="8"/>
  <c r="F9" i="7"/>
  <c r="D9" i="7"/>
  <c r="E8" i="6"/>
  <c r="F8" i="6"/>
  <c r="H8" i="6" s="1"/>
  <c r="F9" i="5"/>
  <c r="D9" i="5"/>
  <c r="I9" i="4"/>
  <c r="G9" i="4"/>
  <c r="D10" i="4"/>
  <c r="F9" i="3"/>
  <c r="D9" i="3"/>
  <c r="D9" i="2"/>
  <c r="I8" i="2"/>
  <c r="G8" i="2"/>
  <c r="F9" i="1"/>
  <c r="H9" i="1" s="1"/>
  <c r="H9" i="3" l="1"/>
  <c r="C10" i="3"/>
  <c r="C11" i="3" s="1"/>
  <c r="C12" i="3" s="1"/>
  <c r="F10" i="4"/>
  <c r="H9" i="8"/>
  <c r="C10" i="8"/>
  <c r="E10" i="8" s="1"/>
  <c r="G9" i="8"/>
  <c r="H9" i="7"/>
  <c r="C10" i="7"/>
  <c r="E10" i="7" s="1"/>
  <c r="H9" i="5"/>
  <c r="B10" i="5"/>
  <c r="D10" i="5" s="1"/>
  <c r="B10" i="1"/>
  <c r="B11" i="1" s="1"/>
  <c r="C10" i="10"/>
  <c r="E10" i="10" s="1"/>
  <c r="I9" i="10"/>
  <c r="G9" i="10"/>
  <c r="D10" i="10"/>
  <c r="F10" i="9"/>
  <c r="D11" i="8"/>
  <c r="F10" i="8"/>
  <c r="G9" i="7"/>
  <c r="I9" i="7"/>
  <c r="B9" i="6"/>
  <c r="D9" i="6" s="1"/>
  <c r="G8" i="6"/>
  <c r="E10" i="6"/>
  <c r="E9" i="6"/>
  <c r="I8" i="6"/>
  <c r="G9" i="5"/>
  <c r="I9" i="5"/>
  <c r="I10" i="4"/>
  <c r="G10" i="4"/>
  <c r="E10" i="4"/>
  <c r="D10" i="3"/>
  <c r="I9" i="3"/>
  <c r="G9" i="3"/>
  <c r="E10" i="3"/>
  <c r="E9" i="2"/>
  <c r="F9" i="2"/>
  <c r="H9" i="2" s="1"/>
  <c r="G9" i="1"/>
  <c r="E10" i="1"/>
  <c r="I9" i="1"/>
  <c r="H10" i="4" l="1"/>
  <c r="B11" i="4"/>
  <c r="H10" i="8"/>
  <c r="C11" i="8"/>
  <c r="C12" i="8" s="1"/>
  <c r="C13" i="8" s="1"/>
  <c r="C14" i="8" s="1"/>
  <c r="H10" i="9"/>
  <c r="B11" i="9"/>
  <c r="C10" i="2"/>
  <c r="E10" i="2" s="1"/>
  <c r="F10" i="10"/>
  <c r="H10" i="10" s="1"/>
  <c r="D11" i="10"/>
  <c r="G10" i="9"/>
  <c r="I10" i="9"/>
  <c r="E11" i="9"/>
  <c r="G10" i="8"/>
  <c r="I10" i="8"/>
  <c r="F10" i="7"/>
  <c r="D10" i="7"/>
  <c r="F9" i="6"/>
  <c r="H9" i="6" s="1"/>
  <c r="E10" i="5"/>
  <c r="F10" i="5"/>
  <c r="E11" i="4"/>
  <c r="E12" i="4"/>
  <c r="D11" i="4"/>
  <c r="F11" i="4"/>
  <c r="F10" i="3"/>
  <c r="I9" i="2"/>
  <c r="G9" i="2"/>
  <c r="D10" i="1"/>
  <c r="F10" i="1"/>
  <c r="H10" i="1" s="1"/>
  <c r="H10" i="5" l="1"/>
  <c r="B11" i="5"/>
  <c r="H10" i="3"/>
  <c r="B11" i="3"/>
  <c r="D11" i="3" s="1"/>
  <c r="H11" i="4"/>
  <c r="B12" i="4"/>
  <c r="B13" i="4" s="1"/>
  <c r="B14" i="4" s="1"/>
  <c r="B12" i="9"/>
  <c r="B13" i="9" s="1"/>
  <c r="B14" i="9" s="1"/>
  <c r="B15" i="9" s="1"/>
  <c r="B16" i="9" s="1"/>
  <c r="B17" i="9" s="1"/>
  <c r="D11" i="9"/>
  <c r="H10" i="7"/>
  <c r="C11" i="7"/>
  <c r="E11" i="7" s="1"/>
  <c r="F11" i="9"/>
  <c r="C11" i="1"/>
  <c r="C12" i="1" s="1"/>
  <c r="E12" i="1" s="1"/>
  <c r="C11" i="10"/>
  <c r="F11" i="10" s="1"/>
  <c r="H11" i="10" s="1"/>
  <c r="G10" i="10"/>
  <c r="I10" i="10"/>
  <c r="G11" i="10"/>
  <c r="I11" i="10"/>
  <c r="E11" i="10"/>
  <c r="D12" i="9"/>
  <c r="E11" i="8"/>
  <c r="F11" i="8"/>
  <c r="G10" i="7"/>
  <c r="I10" i="7"/>
  <c r="B10" i="6"/>
  <c r="G9" i="6"/>
  <c r="I9" i="6"/>
  <c r="G10" i="5"/>
  <c r="I10" i="5"/>
  <c r="E11" i="5"/>
  <c r="E12" i="5"/>
  <c r="I11" i="4"/>
  <c r="G11" i="4"/>
  <c r="I10" i="3"/>
  <c r="G10" i="3"/>
  <c r="F10" i="2"/>
  <c r="H10" i="2" s="1"/>
  <c r="D10" i="2"/>
  <c r="G10" i="1"/>
  <c r="D11" i="1"/>
  <c r="I10" i="1"/>
  <c r="H11" i="8" l="1"/>
  <c r="B12" i="8"/>
  <c r="D12" i="8" s="1"/>
  <c r="H11" i="9"/>
  <c r="C12" i="9"/>
  <c r="G11" i="9"/>
  <c r="I11" i="9"/>
  <c r="D17" i="9"/>
  <c r="E11" i="1"/>
  <c r="C12" i="10"/>
  <c r="F12" i="10" s="1"/>
  <c r="H12" i="10" s="1"/>
  <c r="C11" i="2"/>
  <c r="E12" i="10"/>
  <c r="D12" i="10"/>
  <c r="G11" i="8"/>
  <c r="I11" i="8"/>
  <c r="F11" i="7"/>
  <c r="D11" i="7"/>
  <c r="D10" i="6"/>
  <c r="F10" i="6"/>
  <c r="H10" i="6" s="1"/>
  <c r="F11" i="5"/>
  <c r="D11" i="5"/>
  <c r="D12" i="4"/>
  <c r="F12" i="4"/>
  <c r="E11" i="3"/>
  <c r="F11" i="3"/>
  <c r="D11" i="2"/>
  <c r="I10" i="2"/>
  <c r="G10" i="2"/>
  <c r="F11" i="1"/>
  <c r="H11" i="1" s="1"/>
  <c r="H11" i="3" l="1"/>
  <c r="B12" i="3"/>
  <c r="E12" i="9"/>
  <c r="F12" i="9"/>
  <c r="H11" i="7"/>
  <c r="C12" i="7"/>
  <c r="H12" i="4"/>
  <c r="C13" i="4"/>
  <c r="H11" i="5"/>
  <c r="B12" i="5"/>
  <c r="B12" i="1"/>
  <c r="B13" i="1" s="1"/>
  <c r="C13" i="10"/>
  <c r="E13" i="10" s="1"/>
  <c r="G12" i="10"/>
  <c r="I12" i="10"/>
  <c r="D13" i="9"/>
  <c r="E12" i="8"/>
  <c r="F12" i="8"/>
  <c r="D12" i="7"/>
  <c r="I11" i="7"/>
  <c r="G11" i="7"/>
  <c r="B11" i="6"/>
  <c r="B12" i="6" s="1"/>
  <c r="D12" i="6" s="1"/>
  <c r="G10" i="6"/>
  <c r="E11" i="6"/>
  <c r="I10" i="6"/>
  <c r="G11" i="5"/>
  <c r="I11" i="5"/>
  <c r="I12" i="4"/>
  <c r="G12" i="4"/>
  <c r="D13" i="4"/>
  <c r="F13" i="4"/>
  <c r="I11" i="3"/>
  <c r="G11" i="3"/>
  <c r="E11" i="2"/>
  <c r="F11" i="2"/>
  <c r="H11" i="2" s="1"/>
  <c r="I11" i="1"/>
  <c r="G11" i="1"/>
  <c r="H12" i="8" l="1"/>
  <c r="B13" i="8"/>
  <c r="D13" i="8" s="1"/>
  <c r="H12" i="9"/>
  <c r="C13" i="9"/>
  <c r="G12" i="9"/>
  <c r="I12" i="9"/>
  <c r="H13" i="4"/>
  <c r="C14" i="4"/>
  <c r="C15" i="4" s="1"/>
  <c r="D12" i="1"/>
  <c r="B13" i="3"/>
  <c r="D12" i="3"/>
  <c r="D11" i="6"/>
  <c r="C12" i="2"/>
  <c r="D13" i="10"/>
  <c r="F13" i="10"/>
  <c r="H13" i="10" s="1"/>
  <c r="G12" i="8"/>
  <c r="I12" i="8"/>
  <c r="E12" i="7"/>
  <c r="F12" i="7"/>
  <c r="F11" i="6"/>
  <c r="H11" i="6" s="1"/>
  <c r="F12" i="5"/>
  <c r="D12" i="5"/>
  <c r="I13" i="4"/>
  <c r="G13" i="4"/>
  <c r="E13" i="4"/>
  <c r="E12" i="3"/>
  <c r="F12" i="3"/>
  <c r="I11" i="2"/>
  <c r="G11" i="2"/>
  <c r="D13" i="1"/>
  <c r="F12" i="1"/>
  <c r="H12" i="1" s="1"/>
  <c r="H12" i="7" l="1"/>
  <c r="C13" i="7"/>
  <c r="E13" i="9"/>
  <c r="F13" i="9"/>
  <c r="H12" i="5"/>
  <c r="B13" i="5"/>
  <c r="B14" i="5" s="1"/>
  <c r="H12" i="3"/>
  <c r="C13" i="3"/>
  <c r="C14" i="3" s="1"/>
  <c r="C15" i="3" s="1"/>
  <c r="C13" i="1"/>
  <c r="C14" i="1" s="1"/>
  <c r="C14" i="10"/>
  <c r="E14" i="10" s="1"/>
  <c r="C13" i="2"/>
  <c r="C14" i="2" s="1"/>
  <c r="C15" i="2" s="1"/>
  <c r="E12" i="2"/>
  <c r="I13" i="10"/>
  <c r="G13" i="10"/>
  <c r="D14" i="9"/>
  <c r="E13" i="8"/>
  <c r="F13" i="8"/>
  <c r="G12" i="7"/>
  <c r="I12" i="7"/>
  <c r="E13" i="7"/>
  <c r="C12" i="6"/>
  <c r="C13" i="6" s="1"/>
  <c r="C14" i="6" s="1"/>
  <c r="C15" i="6" s="1"/>
  <c r="G11" i="6"/>
  <c r="I11" i="6"/>
  <c r="G12" i="5"/>
  <c r="E13" i="5"/>
  <c r="I12" i="5"/>
  <c r="E15" i="4"/>
  <c r="E14" i="4"/>
  <c r="D14" i="4"/>
  <c r="F14" i="4"/>
  <c r="I12" i="3"/>
  <c r="G12" i="3"/>
  <c r="E13" i="3"/>
  <c r="F12" i="2"/>
  <c r="H12" i="2" s="1"/>
  <c r="D12" i="2"/>
  <c r="G12" i="1"/>
  <c r="I12" i="1"/>
  <c r="H13" i="8" l="1"/>
  <c r="B14" i="8"/>
  <c r="H13" i="9"/>
  <c r="C14" i="9"/>
  <c r="I13" i="9"/>
  <c r="G13" i="9"/>
  <c r="H14" i="4"/>
  <c r="B15" i="4"/>
  <c r="E13" i="1"/>
  <c r="D13" i="5"/>
  <c r="B13" i="2"/>
  <c r="D13" i="2" s="1"/>
  <c r="D14" i="10"/>
  <c r="F14" i="10"/>
  <c r="H14" i="10" s="1"/>
  <c r="G13" i="8"/>
  <c r="I13" i="8"/>
  <c r="F13" i="7"/>
  <c r="D13" i="7"/>
  <c r="E12" i="6"/>
  <c r="E13" i="6"/>
  <c r="F12" i="6"/>
  <c r="H12" i="6" s="1"/>
  <c r="D14" i="5"/>
  <c r="F13" i="5"/>
  <c r="I14" i="4"/>
  <c r="G14" i="4"/>
  <c r="E14" i="3"/>
  <c r="E15" i="3"/>
  <c r="F13" i="3"/>
  <c r="D13" i="3"/>
  <c r="I12" i="2"/>
  <c r="G12" i="2"/>
  <c r="F13" i="1"/>
  <c r="H13" i="1" s="1"/>
  <c r="E14" i="1"/>
  <c r="E14" i="9" l="1"/>
  <c r="F14" i="9"/>
  <c r="B15" i="8"/>
  <c r="D14" i="8"/>
  <c r="H13" i="7"/>
  <c r="C14" i="7"/>
  <c r="E14" i="7" s="1"/>
  <c r="H13" i="3"/>
  <c r="B14" i="3"/>
  <c r="H13" i="5"/>
  <c r="C14" i="5"/>
  <c r="C15" i="5" s="1"/>
  <c r="B14" i="1"/>
  <c r="B15" i="1" s="1"/>
  <c r="G14" i="10"/>
  <c r="I14" i="10"/>
  <c r="D15" i="9"/>
  <c r="D16" i="9"/>
  <c r="E14" i="8"/>
  <c r="F14" i="8"/>
  <c r="G13" i="7"/>
  <c r="I13" i="7"/>
  <c r="B13" i="6"/>
  <c r="G12" i="6"/>
  <c r="I12" i="6"/>
  <c r="G13" i="5"/>
  <c r="I13" i="5"/>
  <c r="D15" i="4"/>
  <c r="F15" i="4"/>
  <c r="H15" i="4" s="1"/>
  <c r="I13" i="3"/>
  <c r="G13" i="3"/>
  <c r="E13" i="2"/>
  <c r="E14" i="2"/>
  <c r="F13" i="2"/>
  <c r="H13" i="2" s="1"/>
  <c r="G13" i="1"/>
  <c r="D14" i="1"/>
  <c r="I13" i="1"/>
  <c r="H14" i="8" l="1"/>
  <c r="C15" i="8"/>
  <c r="B16" i="8"/>
  <c r="D15" i="8"/>
  <c r="H14" i="9"/>
  <c r="C15" i="9"/>
  <c r="G14" i="9"/>
  <c r="I14" i="9"/>
  <c r="B14" i="2"/>
  <c r="G14" i="8"/>
  <c r="I14" i="8"/>
  <c r="F14" i="7"/>
  <c r="D14" i="7"/>
  <c r="D13" i="6"/>
  <c r="F13" i="6"/>
  <c r="H13" i="6" s="1"/>
  <c r="E14" i="5"/>
  <c r="E15" i="5"/>
  <c r="F14" i="5"/>
  <c r="I15" i="4"/>
  <c r="G15" i="4"/>
  <c r="F14" i="3"/>
  <c r="D14" i="3"/>
  <c r="I13" i="2"/>
  <c r="G13" i="2"/>
  <c r="F14" i="1"/>
  <c r="H14" i="1" s="1"/>
  <c r="E15" i="9" l="1"/>
  <c r="F15" i="9"/>
  <c r="H14" i="3"/>
  <c r="B15" i="3"/>
  <c r="H14" i="5"/>
  <c r="B15" i="5"/>
  <c r="H14" i="7"/>
  <c r="C15" i="7"/>
  <c r="C15" i="1"/>
  <c r="E15" i="1" s="1"/>
  <c r="E15" i="8"/>
  <c r="F15" i="8"/>
  <c r="G14" i="7"/>
  <c r="I14" i="7"/>
  <c r="B14" i="6"/>
  <c r="D14" i="6" s="1"/>
  <c r="G13" i="6"/>
  <c r="I13" i="6"/>
  <c r="G14" i="5"/>
  <c r="I14" i="5"/>
  <c r="I14" i="3"/>
  <c r="G14" i="3"/>
  <c r="D14" i="2"/>
  <c r="F14" i="2"/>
  <c r="H14" i="2" s="1"/>
  <c r="D15" i="1"/>
  <c r="G14" i="1"/>
  <c r="I14" i="1"/>
  <c r="C16" i="7" l="1"/>
  <c r="E16" i="7" s="1"/>
  <c r="E15" i="7"/>
  <c r="F15" i="5"/>
  <c r="B16" i="5"/>
  <c r="H15" i="9"/>
  <c r="C16" i="9"/>
  <c r="E16" i="9" s="1"/>
  <c r="G15" i="9"/>
  <c r="I15" i="9"/>
  <c r="H15" i="8"/>
  <c r="C16" i="8"/>
  <c r="E16" i="8" s="1"/>
  <c r="B15" i="2"/>
  <c r="D15" i="2" s="1"/>
  <c r="G15" i="8"/>
  <c r="I15" i="8"/>
  <c r="F15" i="7"/>
  <c r="D15" i="7"/>
  <c r="E15" i="6"/>
  <c r="E14" i="6"/>
  <c r="F14" i="6"/>
  <c r="H14" i="6" s="1"/>
  <c r="D15" i="5"/>
  <c r="F15" i="3"/>
  <c r="H15" i="3" s="1"/>
  <c r="D15" i="3"/>
  <c r="I14" i="2"/>
  <c r="G14" i="2"/>
  <c r="E15" i="2"/>
  <c r="F15" i="1"/>
  <c r="H15" i="1" s="1"/>
  <c r="D16" i="5" l="1"/>
  <c r="H15" i="7"/>
  <c r="B16" i="7"/>
  <c r="H15" i="5"/>
  <c r="C16" i="5"/>
  <c r="E16" i="5" s="1"/>
  <c r="F16" i="9"/>
  <c r="F16" i="8"/>
  <c r="H16" i="8" s="1"/>
  <c r="D16" i="8"/>
  <c r="I15" i="7"/>
  <c r="G15" i="7"/>
  <c r="B15" i="6"/>
  <c r="D15" i="6" s="1"/>
  <c r="G14" i="6"/>
  <c r="I14" i="6"/>
  <c r="G15" i="5"/>
  <c r="I15" i="5"/>
  <c r="I15" i="3"/>
  <c r="G15" i="3"/>
  <c r="F15" i="2"/>
  <c r="H15" i="2" s="1"/>
  <c r="G15" i="1"/>
  <c r="I15" i="1"/>
  <c r="H16" i="9" l="1"/>
  <c r="C17" i="9"/>
  <c r="I16" i="9"/>
  <c r="G16" i="9"/>
  <c r="F16" i="5"/>
  <c r="G16" i="8"/>
  <c r="I16" i="8"/>
  <c r="F16" i="7"/>
  <c r="H16" i="7" s="1"/>
  <c r="D16" i="7"/>
  <c r="F15" i="6"/>
  <c r="H15" i="6" s="1"/>
  <c r="I15" i="2"/>
  <c r="G15" i="2"/>
  <c r="H16" i="5" l="1"/>
  <c r="G16" i="5"/>
  <c r="I16" i="5"/>
  <c r="E17" i="9"/>
  <c r="F17" i="9"/>
  <c r="G16" i="7"/>
  <c r="I16" i="7"/>
  <c r="G15" i="6"/>
  <c r="I15" i="6"/>
  <c r="H17" i="9" l="1"/>
  <c r="G17" i="9"/>
  <c r="I17" i="9"/>
</calcChain>
</file>

<file path=xl/sharedStrings.xml><?xml version="1.0" encoding="utf-8"?>
<sst xmlns="http://schemas.openxmlformats.org/spreadsheetml/2006/main" count="110" uniqueCount="20">
  <si>
    <t xml:space="preserve">MÉTODO DA BISSEÇÃO </t>
  </si>
  <si>
    <t>i</t>
  </si>
  <si>
    <r>
      <t>x</t>
    </r>
    <r>
      <rPr>
        <i/>
        <vertAlign val="subscript"/>
        <sz val="20"/>
        <color theme="1"/>
        <rFont val="Times New Roman"/>
        <family val="1"/>
      </rPr>
      <t>l</t>
    </r>
  </si>
  <si>
    <r>
      <t>x</t>
    </r>
    <r>
      <rPr>
        <i/>
        <vertAlign val="subscript"/>
        <sz val="20"/>
        <color theme="1"/>
        <rFont val="Times New Roman"/>
        <family val="1"/>
      </rPr>
      <t>u</t>
    </r>
  </si>
  <si>
    <r>
      <t>f(x</t>
    </r>
    <r>
      <rPr>
        <i/>
        <vertAlign val="subscript"/>
        <sz val="20"/>
        <color theme="1"/>
        <rFont val="Times New Roman"/>
        <family val="1"/>
      </rPr>
      <t>l</t>
    </r>
    <r>
      <rPr>
        <i/>
        <sz val="20"/>
        <color theme="1"/>
        <rFont val="Times New Roman"/>
        <family val="1"/>
      </rPr>
      <t>)</t>
    </r>
  </si>
  <si>
    <r>
      <t>f(x</t>
    </r>
    <r>
      <rPr>
        <i/>
        <vertAlign val="subscript"/>
        <sz val="20"/>
        <color theme="1"/>
        <rFont val="Times New Roman"/>
        <family val="1"/>
      </rPr>
      <t>u</t>
    </r>
    <r>
      <rPr>
        <i/>
        <sz val="20"/>
        <color theme="1"/>
        <rFont val="Times New Roman"/>
        <family val="1"/>
      </rPr>
      <t>)</t>
    </r>
  </si>
  <si>
    <r>
      <t>x</t>
    </r>
    <r>
      <rPr>
        <i/>
        <vertAlign val="subscript"/>
        <sz val="20"/>
        <color theme="1"/>
        <rFont val="Times New Roman"/>
        <family val="1"/>
      </rPr>
      <t>i</t>
    </r>
  </si>
  <si>
    <r>
      <t>f(x</t>
    </r>
    <r>
      <rPr>
        <i/>
        <vertAlign val="subscript"/>
        <sz val="20"/>
        <color theme="1"/>
        <rFont val="Times New Roman"/>
        <family val="1"/>
      </rPr>
      <t>i</t>
    </r>
    <r>
      <rPr>
        <i/>
        <sz val="20"/>
        <color theme="1"/>
        <rFont val="Times New Roman"/>
        <family val="1"/>
      </rPr>
      <t>)</t>
    </r>
  </si>
  <si>
    <r>
      <t>ɛ</t>
    </r>
    <r>
      <rPr>
        <i/>
        <vertAlign val="subscript"/>
        <sz val="20"/>
        <color theme="1"/>
        <rFont val="Times New Roman"/>
        <family val="1"/>
      </rPr>
      <t>T,i</t>
    </r>
    <r>
      <rPr>
        <i/>
        <sz val="20"/>
        <color theme="1"/>
        <rFont val="Times New Roman"/>
        <family val="1"/>
      </rPr>
      <t>(%)</t>
    </r>
  </si>
  <si>
    <r>
      <t>ɛ</t>
    </r>
    <r>
      <rPr>
        <i/>
        <vertAlign val="subscript"/>
        <sz val="20"/>
        <color theme="1"/>
        <rFont val="Times New Roman"/>
        <family val="1"/>
      </rPr>
      <t>a,i</t>
    </r>
    <r>
      <rPr>
        <i/>
        <sz val="20"/>
        <color theme="1"/>
        <rFont val="Times New Roman"/>
        <family val="1"/>
      </rPr>
      <t>(%)</t>
    </r>
  </si>
  <si>
    <t>f(x) = x/a - tan(ax) [1 ; 2], para a =2</t>
  </si>
  <si>
    <t>f(x) = x/a - tan(ax) [3 ; 3,8], para a =2</t>
  </si>
  <si>
    <t>f(x) = x/a - tan(ax) [5 ; 5,4], para a =2</t>
  </si>
  <si>
    <t>f(x) = x/a - tan(ax) [6,5 ; 7], para a =2</t>
  </si>
  <si>
    <t>f(x) = x/a - tan(ax) [8 ; 8,6], para a =2</t>
  </si>
  <si>
    <t>f(x) = x/a - tan(ax) [7  ; 7,8] , para a =1</t>
  </si>
  <si>
    <t>f(x) = x/a - tan(ax) [10  ; 10,99] , para a =1</t>
  </si>
  <si>
    <t>f(x) = x/a - tan(ax) [16  ; 17,25] , para a =1</t>
  </si>
  <si>
    <t>f(x) = x/a - tan(ax) [13  ; 14,1] , para a =1</t>
  </si>
  <si>
    <t>f(x) = x/a - tan(ax) [3 ; 4,6] , para a 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</si>
</sst>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"/>
    <numFmt numFmtId="166" formatCode="0.0000"/>
    <numFmt numFmtId="167" formatCode="0.000000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22"/>
      <color theme="1"/>
      <name val="Times New Roman"/>
      <family val="1"/>
    </font>
    <font>
      <i/>
      <sz val="20"/>
      <color theme="1"/>
      <name val="Times New Roman"/>
      <family val="1"/>
    </font>
    <font>
      <i/>
      <vertAlign val="subscript"/>
      <sz val="20"/>
      <color theme="1"/>
      <name val="Times New Roman"/>
      <family val="1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2" borderId="4" xfId="0" applyFont="1" applyFill="1" applyBorder="1"/>
    <xf numFmtId="0" fontId="5" fillId="2" borderId="5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0" fillId="0" borderId="0" xfId="0" applyNumberFormat="1"/>
    <xf numFmtId="165" fontId="5" fillId="0" borderId="6" xfId="0" applyNumberFormat="1" applyFont="1" applyBorder="1"/>
    <xf numFmtId="165" fontId="3" fillId="2" borderId="2" xfId="0" applyNumberFormat="1" applyFont="1" applyFill="1" applyBorder="1" applyAlignment="1">
      <alignment horizontal="center" vertical="center"/>
    </xf>
    <xf numFmtId="165" fontId="0" fillId="0" borderId="0" xfId="0" applyNumberFormat="1"/>
    <xf numFmtId="166" fontId="3" fillId="2" borderId="2" xfId="0" applyNumberFormat="1" applyFont="1" applyFill="1" applyBorder="1" applyAlignment="1">
      <alignment horizontal="center" vertical="center"/>
    </xf>
    <xf numFmtId="166" fontId="5" fillId="0" borderId="6" xfId="0" applyNumberFormat="1" applyFont="1" applyBorder="1"/>
    <xf numFmtId="166" fontId="0" fillId="0" borderId="0" xfId="0" applyNumberFormat="1"/>
    <xf numFmtId="164" fontId="3" fillId="2" borderId="2" xfId="0" applyNumberFormat="1" applyFont="1" applyFill="1" applyBorder="1" applyAlignment="1">
      <alignment horizontal="center" vertical="center"/>
    </xf>
    <xf numFmtId="167" fontId="3" fillId="2" borderId="2" xfId="0" applyNumberFormat="1" applyFont="1" applyFill="1" applyBorder="1" applyAlignment="1">
      <alignment horizontal="center" vertical="center"/>
    </xf>
    <xf numFmtId="167" fontId="5" fillId="0" borderId="6" xfId="0" applyNumberFormat="1" applyFont="1" applyBorder="1"/>
    <xf numFmtId="165" fontId="3" fillId="2" borderId="3" xfId="0" applyNumberFormat="1" applyFont="1" applyFill="1" applyBorder="1" applyAlignment="1">
      <alignment horizontal="center" vertical="center"/>
    </xf>
    <xf numFmtId="165" fontId="5" fillId="0" borderId="7" xfId="0" applyNumberFormat="1" applyFont="1" applyBorder="1" applyAlignment="1">
      <alignment horizontal="center"/>
    </xf>
    <xf numFmtId="165" fontId="5" fillId="0" borderId="7" xfId="0" applyNumberFormat="1" applyFont="1" applyBorder="1"/>
    <xf numFmtId="166" fontId="5" fillId="3" borderId="6" xfId="0" applyNumberFormat="1" applyFont="1" applyFill="1" applyBorder="1"/>
    <xf numFmtId="164" fontId="5" fillId="4" borderId="6" xfId="0" applyNumberFormat="1" applyFont="1" applyFill="1" applyBorder="1"/>
    <xf numFmtId="167" fontId="5" fillId="4" borderId="6" xfId="0" applyNumberFormat="1" applyFont="1" applyFill="1" applyBorder="1"/>
    <xf numFmtId="165" fontId="5" fillId="4" borderId="7" xfId="0" applyNumberFormat="1" applyFont="1" applyFill="1" applyBorder="1"/>
    <xf numFmtId="166" fontId="5" fillId="4" borderId="6" xfId="0" applyNumberFormat="1" applyFont="1" applyFill="1" applyBorder="1"/>
    <xf numFmtId="166" fontId="5" fillId="5" borderId="6" xfId="0" applyNumberFormat="1" applyFont="1" applyFill="1" applyBorder="1"/>
    <xf numFmtId="165" fontId="5" fillId="6" borderId="7" xfId="0" applyNumberFormat="1" applyFont="1" applyFill="1" applyBorder="1"/>
    <xf numFmtId="167" fontId="5" fillId="6" borderId="6" xfId="0" applyNumberFormat="1" applyFont="1" applyFill="1" applyBorder="1"/>
    <xf numFmtId="164" fontId="5" fillId="6" borderId="6" xfId="0" applyNumberFormat="1" applyFont="1" applyFill="1" applyBorder="1"/>
    <xf numFmtId="165" fontId="5" fillId="4" borderId="6" xfId="0" applyNumberFormat="1" applyFont="1" applyFill="1" applyBorder="1"/>
    <xf numFmtId="164" fontId="5" fillId="7" borderId="6" xfId="0" applyNumberFormat="1" applyFont="1" applyFill="1" applyBorder="1"/>
    <xf numFmtId="165" fontId="5" fillId="7" borderId="6" xfId="0" applyNumberFormat="1" applyFont="1" applyFill="1" applyBorder="1"/>
    <xf numFmtId="166" fontId="5" fillId="7" borderId="6" xfId="0" applyNumberFormat="1" applyFont="1" applyFill="1" applyBorder="1"/>
    <xf numFmtId="165" fontId="5" fillId="7" borderId="7" xfId="0" applyNumberFormat="1" applyFont="1" applyFill="1" applyBorder="1"/>
    <xf numFmtId="0" fontId="2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AFF7-B7C7-44DC-9828-3397250AE7EF}">
  <dimension ref="A1:I15"/>
  <sheetViews>
    <sheetView zoomScale="70" zoomScaleNormal="70" workbookViewId="0">
      <selection activeCell="H5" sqref="H5"/>
    </sheetView>
  </sheetViews>
  <sheetFormatPr defaultRowHeight="15" x14ac:dyDescent="0.25"/>
  <cols>
    <col min="2" max="2" width="15.85546875" bestFit="1" customWidth="1"/>
    <col min="3" max="3" width="15" bestFit="1" customWidth="1"/>
    <col min="4" max="4" width="13" style="12" bestFit="1" customWidth="1"/>
    <col min="5" max="5" width="14.28515625" style="12" bestFit="1" customWidth="1"/>
    <col min="6" max="6" width="13" style="12" bestFit="1" customWidth="1"/>
    <col min="7" max="7" width="16.7109375" style="12" bestFit="1" customWidth="1"/>
    <col min="8" max="8" width="20.85546875" style="12" bestFit="1" customWidth="1"/>
    <col min="9" max="9" width="21.5703125" style="9" customWidth="1"/>
  </cols>
  <sheetData>
    <row r="1" spans="1:9" ht="36" customHeight="1" x14ac:dyDescent="0.4">
      <c r="A1" s="33" t="s">
        <v>0</v>
      </c>
      <c r="B1" s="33"/>
      <c r="C1" s="33"/>
      <c r="D1" s="33"/>
      <c r="E1" s="33"/>
      <c r="F1" s="33"/>
      <c r="G1" s="33"/>
      <c r="H1" s="33"/>
      <c r="I1" s="33"/>
    </row>
    <row r="2" spans="1:9" ht="43.5" customHeight="1" thickBot="1" x14ac:dyDescent="0.3">
      <c r="A2" s="34" t="s">
        <v>10</v>
      </c>
      <c r="B2" s="35"/>
      <c r="C2" s="35"/>
      <c r="D2" s="35"/>
      <c r="E2" s="35"/>
      <c r="F2" s="35"/>
      <c r="G2" s="35"/>
      <c r="H2" s="35"/>
      <c r="I2" s="35"/>
    </row>
    <row r="3" spans="1:9" ht="29.25" x14ac:dyDescent="0.25">
      <c r="A3" s="3" t="s">
        <v>1</v>
      </c>
      <c r="B3" s="4" t="s">
        <v>2</v>
      </c>
      <c r="C3" s="4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3" t="s">
        <v>8</v>
      </c>
      <c r="I3" s="16" t="s">
        <v>9</v>
      </c>
    </row>
    <row r="4" spans="1:9" ht="26.25" x14ac:dyDescent="0.4">
      <c r="A4" s="1">
        <v>1</v>
      </c>
      <c r="B4" s="5">
        <f>1</f>
        <v>1</v>
      </c>
      <c r="C4" s="5">
        <f>2</f>
        <v>2</v>
      </c>
      <c r="D4" s="11">
        <f>B4/2 - TAN(2*B4)</f>
        <v>2.6850398632615189</v>
      </c>
      <c r="E4" s="11">
        <f>C4/2 - TAN(2*C4)</f>
        <v>-0.15782128234957749</v>
      </c>
      <c r="F4" s="19">
        <f>(B4+C4)/2</f>
        <v>1.5</v>
      </c>
      <c r="G4" s="11">
        <f>F4/2 - TAN(2*F4)</f>
        <v>0.89254654307427783</v>
      </c>
      <c r="H4" s="11">
        <f>100*ABS(F4-1.9582)/1.9582</f>
        <v>23.399039934633844</v>
      </c>
      <c r="I4" s="17"/>
    </row>
    <row r="5" spans="1:9" ht="26.25" x14ac:dyDescent="0.4">
      <c r="A5" s="1">
        <v>2</v>
      </c>
      <c r="B5" s="5">
        <f>F4</f>
        <v>1.5</v>
      </c>
      <c r="C5" s="5">
        <f>2</f>
        <v>2</v>
      </c>
      <c r="D5" s="11">
        <f t="shared" ref="D5:D15" si="0">B5/2 - TAN(2*B5)</f>
        <v>0.89254654307427783</v>
      </c>
      <c r="E5" s="11">
        <f>C5/2 - TAN(2*C5)</f>
        <v>-0.15782128234957749</v>
      </c>
      <c r="F5" s="19">
        <f>(B5+C5)/2</f>
        <v>1.75</v>
      </c>
      <c r="G5" s="11">
        <f>F5/2 - TAN(2*F5)</f>
        <v>0.50041435984140525</v>
      </c>
      <c r="H5" s="11">
        <f>100*ABS(F5-1.9582)/1.9582</f>
        <v>10.632213257072818</v>
      </c>
      <c r="I5" s="18">
        <f>100*ABS(F5-F4)/F5</f>
        <v>14.285714285714286</v>
      </c>
    </row>
    <row r="6" spans="1:9" ht="26.25" x14ac:dyDescent="0.4">
      <c r="A6" s="1">
        <v>3</v>
      </c>
      <c r="B6" s="5">
        <f>F5</f>
        <v>1.75</v>
      </c>
      <c r="C6" s="5">
        <f>C5</f>
        <v>2</v>
      </c>
      <c r="D6" s="11">
        <f t="shared" si="0"/>
        <v>0.50041435984140525</v>
      </c>
      <c r="E6" s="11">
        <f t="shared" ref="E6:E15" si="1">C6/2 - TAN(2*C6)</f>
        <v>-0.15782128234957749</v>
      </c>
      <c r="F6" s="19">
        <f>(B6+C6)/2</f>
        <v>1.875</v>
      </c>
      <c r="G6" s="11">
        <f>F6/2 - TAN(2*F6)</f>
        <v>0.24094914888853991</v>
      </c>
      <c r="H6" s="11">
        <f t="shared" ref="H6:H15" si="2">100*ABS(F6-1.9582)/1.9582</f>
        <v>4.2487999182923062</v>
      </c>
      <c r="I6" s="18">
        <f>100*ABS(F6-F5)/F6</f>
        <v>6.666666666666667</v>
      </c>
    </row>
    <row r="7" spans="1:9" ht="26.25" x14ac:dyDescent="0.4">
      <c r="A7" s="1">
        <v>4</v>
      </c>
      <c r="B7" s="5">
        <f>F6</f>
        <v>1.875</v>
      </c>
      <c r="C7" s="5">
        <f>C6</f>
        <v>2</v>
      </c>
      <c r="D7" s="11">
        <f t="shared" si="0"/>
        <v>0.24094914888853991</v>
      </c>
      <c r="E7" s="11">
        <f t="shared" si="1"/>
        <v>-0.15782128234957749</v>
      </c>
      <c r="F7" s="19">
        <f>(B7+C7)/2</f>
        <v>1.9375</v>
      </c>
      <c r="G7" s="11">
        <f t="shared" ref="G7:G15" si="3">F7/2 - TAN(2*F7)</f>
        <v>6.7677465423151006E-2</v>
      </c>
      <c r="H7" s="11">
        <f t="shared" si="2"/>
        <v>1.0570932489020499</v>
      </c>
      <c r="I7" s="18">
        <f t="shared" ref="I7:I15" si="4">100*ABS(F7-F6)/F7</f>
        <v>3.225806451612903</v>
      </c>
    </row>
    <row r="8" spans="1:9" ht="26.25" x14ac:dyDescent="0.4">
      <c r="A8" s="1">
        <v>5</v>
      </c>
      <c r="B8" s="5">
        <f>F7</f>
        <v>1.9375</v>
      </c>
      <c r="C8" s="5">
        <f>C7</f>
        <v>2</v>
      </c>
      <c r="D8" s="11">
        <f t="shared" si="0"/>
        <v>6.7677465423151006E-2</v>
      </c>
      <c r="E8" s="11">
        <f t="shared" si="1"/>
        <v>-0.15782128234957749</v>
      </c>
      <c r="F8" s="19">
        <f t="shared" ref="F8:F15" si="5">(B8+C8)/2</f>
        <v>1.96875</v>
      </c>
      <c r="G8" s="11">
        <f t="shared" si="3"/>
        <v>-3.6867388200347628E-2</v>
      </c>
      <c r="H8" s="11">
        <f t="shared" si="2"/>
        <v>0.53876008579307832</v>
      </c>
      <c r="I8" s="18">
        <f t="shared" si="4"/>
        <v>1.5873015873015872</v>
      </c>
    </row>
    <row r="9" spans="1:9" ht="26.25" x14ac:dyDescent="0.4">
      <c r="A9" s="1">
        <v>6</v>
      </c>
      <c r="B9" s="5">
        <f>B8</f>
        <v>1.9375</v>
      </c>
      <c r="C9" s="5">
        <f>F8</f>
        <v>1.96875</v>
      </c>
      <c r="D9" s="11">
        <f t="shared" si="0"/>
        <v>6.7677465423151006E-2</v>
      </c>
      <c r="E9" s="11">
        <f t="shared" si="1"/>
        <v>-3.6867388200347628E-2</v>
      </c>
      <c r="F9" s="19">
        <f t="shared" si="5"/>
        <v>1.953125</v>
      </c>
      <c r="G9" s="11">
        <f t="shared" si="3"/>
        <v>1.7206962939462112E-2</v>
      </c>
      <c r="H9" s="11">
        <f t="shared" si="2"/>
        <v>0.2591665815544858</v>
      </c>
      <c r="I9" s="18">
        <f t="shared" si="4"/>
        <v>0.8</v>
      </c>
    </row>
    <row r="10" spans="1:9" ht="27" thickBot="1" x14ac:dyDescent="0.45">
      <c r="A10" s="2">
        <v>7</v>
      </c>
      <c r="B10" s="5">
        <f>F9</f>
        <v>1.953125</v>
      </c>
      <c r="C10" s="5">
        <f>C9</f>
        <v>1.96875</v>
      </c>
      <c r="D10" s="11">
        <f t="shared" si="0"/>
        <v>1.7206962939462112E-2</v>
      </c>
      <c r="E10" s="11">
        <f t="shared" si="1"/>
        <v>-3.6867388200347628E-2</v>
      </c>
      <c r="F10" s="19">
        <f t="shared" si="5"/>
        <v>1.9609375</v>
      </c>
      <c r="G10" s="11">
        <f t="shared" si="3"/>
        <v>-9.3516044233127316E-3</v>
      </c>
      <c r="H10" s="11">
        <f t="shared" si="2"/>
        <v>0.13979675211929626</v>
      </c>
      <c r="I10" s="18">
        <f t="shared" si="4"/>
        <v>0.39840637450199201</v>
      </c>
    </row>
    <row r="11" spans="1:9" ht="26.25" x14ac:dyDescent="0.4">
      <c r="A11" s="1">
        <v>8</v>
      </c>
      <c r="B11" s="5">
        <f>B10</f>
        <v>1.953125</v>
      </c>
      <c r="C11" s="5">
        <f>F10</f>
        <v>1.9609375</v>
      </c>
      <c r="D11" s="11">
        <f t="shared" si="0"/>
        <v>1.7206962939462112E-2</v>
      </c>
      <c r="E11" s="11">
        <f t="shared" si="1"/>
        <v>-9.3516044233127316E-3</v>
      </c>
      <c r="F11" s="19">
        <f t="shared" si="5"/>
        <v>1.95703125</v>
      </c>
      <c r="G11" s="11">
        <f t="shared" si="3"/>
        <v>4.0436468941633663E-3</v>
      </c>
      <c r="H11" s="11">
        <f t="shared" si="2"/>
        <v>5.9684914717594767E-2</v>
      </c>
      <c r="I11" s="18">
        <f t="shared" si="4"/>
        <v>0.19960079840319361</v>
      </c>
    </row>
    <row r="12" spans="1:9" ht="27" thickBot="1" x14ac:dyDescent="0.45">
      <c r="A12" s="2">
        <v>9</v>
      </c>
      <c r="B12" s="5">
        <f>F11</f>
        <v>1.95703125</v>
      </c>
      <c r="C12" s="5">
        <f>C11</f>
        <v>1.9609375</v>
      </c>
      <c r="D12" s="11">
        <f t="shared" si="0"/>
        <v>4.0436468941633663E-3</v>
      </c>
      <c r="E12" s="11">
        <f t="shared" si="1"/>
        <v>-9.3516044233127316E-3</v>
      </c>
      <c r="F12" s="19">
        <f t="shared" si="5"/>
        <v>1.958984375</v>
      </c>
      <c r="G12" s="11">
        <f t="shared" si="3"/>
        <v>-2.624537409590566E-3</v>
      </c>
      <c r="H12" s="11">
        <f t="shared" si="2"/>
        <v>4.0055918700850748E-2</v>
      </c>
      <c r="I12" s="18">
        <f t="shared" si="4"/>
        <v>9.970089730807577E-2</v>
      </c>
    </row>
    <row r="13" spans="1:9" ht="26.25" x14ac:dyDescent="0.4">
      <c r="A13" s="1">
        <v>10</v>
      </c>
      <c r="B13" s="5">
        <f>B12</f>
        <v>1.95703125</v>
      </c>
      <c r="C13" s="5">
        <f>F12</f>
        <v>1.958984375</v>
      </c>
      <c r="D13" s="11">
        <f t="shared" si="0"/>
        <v>4.0436468941633663E-3</v>
      </c>
      <c r="E13" s="11">
        <f t="shared" si="1"/>
        <v>-2.624537409590566E-3</v>
      </c>
      <c r="F13" s="19">
        <f t="shared" si="5"/>
        <v>1.9580078125</v>
      </c>
      <c r="G13" s="11">
        <f t="shared" si="3"/>
        <v>7.1685822499467644E-4</v>
      </c>
      <c r="H13" s="11">
        <f t="shared" si="2"/>
        <v>9.8144980083720093E-3</v>
      </c>
      <c r="I13" s="18">
        <f t="shared" si="4"/>
        <v>4.9875311720698257E-2</v>
      </c>
    </row>
    <row r="14" spans="1:9" ht="27" thickBot="1" x14ac:dyDescent="0.45">
      <c r="A14" s="2">
        <v>11</v>
      </c>
      <c r="B14" s="5">
        <f>F13</f>
        <v>1.9580078125</v>
      </c>
      <c r="C14" s="5">
        <f>C13</f>
        <v>1.958984375</v>
      </c>
      <c r="D14" s="11">
        <f t="shared" si="0"/>
        <v>7.1685822499467644E-4</v>
      </c>
      <c r="E14" s="11">
        <f t="shared" si="1"/>
        <v>-2.624537409590566E-3</v>
      </c>
      <c r="F14" s="19">
        <f t="shared" si="5"/>
        <v>1.95849609375</v>
      </c>
      <c r="G14" s="11">
        <f t="shared" si="3"/>
        <v>-9.5200665739525459E-4</v>
      </c>
      <c r="H14" s="11">
        <f t="shared" si="2"/>
        <v>1.512071034623937E-2</v>
      </c>
      <c r="I14" s="18">
        <f t="shared" si="4"/>
        <v>2.4931438544003988E-2</v>
      </c>
    </row>
    <row r="15" spans="1:9" ht="26.25" x14ac:dyDescent="0.4">
      <c r="A15" s="1">
        <v>12</v>
      </c>
      <c r="B15" s="20">
        <f>B14</f>
        <v>1.9580078125</v>
      </c>
      <c r="C15" s="20">
        <f>F14</f>
        <v>1.95849609375</v>
      </c>
      <c r="D15" s="23">
        <f t="shared" si="0"/>
        <v>7.1685822499467644E-4</v>
      </c>
      <c r="E15" s="23">
        <f t="shared" si="1"/>
        <v>-9.5200665739525459E-4</v>
      </c>
      <c r="F15" s="24">
        <f t="shared" si="5"/>
        <v>1.958251953125</v>
      </c>
      <c r="G15" s="23">
        <f t="shared" si="3"/>
        <v>-1.1711686815840672E-4</v>
      </c>
      <c r="H15" s="31">
        <f t="shared" si="2"/>
        <v>2.6531061689336805E-3</v>
      </c>
      <c r="I15" s="22">
        <f t="shared" si="4"/>
        <v>1.2467273407305822E-2</v>
      </c>
    </row>
  </sheetData>
  <mergeCells count="2">
    <mergeCell ref="A1:I1"/>
    <mergeCell ref="A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EA1B-09F1-4470-81E7-003E90023B48}">
  <dimension ref="A1:I15"/>
  <sheetViews>
    <sheetView topLeftCell="A2" zoomScale="85" zoomScaleNormal="85" workbookViewId="0">
      <selection activeCell="H5" sqref="H5"/>
    </sheetView>
  </sheetViews>
  <sheetFormatPr defaultRowHeight="15" x14ac:dyDescent="0.25"/>
  <cols>
    <col min="1" max="1" width="5.5703125" bestFit="1" customWidth="1"/>
    <col min="2" max="3" width="12.5703125" style="12" bestFit="1" customWidth="1"/>
    <col min="4" max="4" width="14.7109375" style="6" bestFit="1" customWidth="1"/>
    <col min="5" max="5" width="13.85546875" style="12" bestFit="1" customWidth="1"/>
    <col min="6" max="6" width="12.5703125" style="12" bestFit="1" customWidth="1"/>
    <col min="7" max="7" width="13.85546875" style="12" bestFit="1" customWidth="1"/>
    <col min="8" max="8" width="15" style="12" bestFit="1" customWidth="1"/>
    <col min="9" max="9" width="13.85546875" bestFit="1" customWidth="1"/>
  </cols>
  <sheetData>
    <row r="1" spans="1:9" ht="27.75" x14ac:dyDescent="0.4">
      <c r="A1" s="33" t="s">
        <v>0</v>
      </c>
      <c r="B1" s="33"/>
      <c r="C1" s="33"/>
      <c r="D1" s="33"/>
      <c r="E1" s="33"/>
      <c r="F1" s="33"/>
      <c r="G1" s="33"/>
      <c r="H1" s="33"/>
      <c r="I1" s="33"/>
    </row>
    <row r="2" spans="1:9" ht="21" thickBot="1" x14ac:dyDescent="0.3">
      <c r="A2" s="34" t="s">
        <v>11</v>
      </c>
      <c r="B2" s="35"/>
      <c r="C2" s="35"/>
      <c r="D2" s="35"/>
      <c r="E2" s="35"/>
      <c r="F2" s="35"/>
      <c r="G2" s="35"/>
      <c r="H2" s="35"/>
      <c r="I2" s="35"/>
    </row>
    <row r="3" spans="1:9" ht="29.25" x14ac:dyDescent="0.25">
      <c r="A3" s="3" t="s">
        <v>1</v>
      </c>
      <c r="B3" s="10" t="s">
        <v>2</v>
      </c>
      <c r="C3" s="10" t="s">
        <v>3</v>
      </c>
      <c r="D3" s="13" t="s">
        <v>4</v>
      </c>
      <c r="E3" s="10" t="s">
        <v>5</v>
      </c>
      <c r="F3" s="10" t="s">
        <v>6</v>
      </c>
      <c r="G3" s="10" t="s">
        <v>7</v>
      </c>
      <c r="H3" s="13" t="s">
        <v>8</v>
      </c>
      <c r="I3" s="16" t="s">
        <v>9</v>
      </c>
    </row>
    <row r="4" spans="1:9" ht="26.25" x14ac:dyDescent="0.4">
      <c r="A4" s="1">
        <v>1</v>
      </c>
      <c r="B4" s="11">
        <v>3</v>
      </c>
      <c r="C4" s="11">
        <f>3.8</f>
        <v>3.8</v>
      </c>
      <c r="D4" s="5">
        <f>B4/2 - TAN(2*B4)</f>
        <v>1.7910061913847493</v>
      </c>
      <c r="E4" s="11">
        <f>C4/2 - TAN(2*C4)</f>
        <v>-1.9522656946846388</v>
      </c>
      <c r="F4" s="19">
        <f>(B4+C4)/2</f>
        <v>3.4</v>
      </c>
      <c r="G4" s="11">
        <f>F4/2 - TAN(2*F4)</f>
        <v>1.1316600213099437</v>
      </c>
      <c r="H4" s="11">
        <f>100*ABS(F4-3.6779)/3.6779</f>
        <v>7.5559422496533415</v>
      </c>
      <c r="I4" s="17"/>
    </row>
    <row r="5" spans="1:9" ht="26.25" x14ac:dyDescent="0.4">
      <c r="A5" s="1">
        <v>2</v>
      </c>
      <c r="B5" s="11">
        <f>F4</f>
        <v>3.4</v>
      </c>
      <c r="C5" s="11">
        <f>3.8</f>
        <v>3.8</v>
      </c>
      <c r="D5" s="5">
        <f t="shared" ref="D5:E15" si="0">B5/2 - TAN(2*B5)</f>
        <v>1.1316600213099437</v>
      </c>
      <c r="E5" s="11">
        <f>C5/2 - TAN(2*C5)</f>
        <v>-1.9522656946846388</v>
      </c>
      <c r="F5" s="19">
        <f>(B5+C5)/2</f>
        <v>3.5999999999999996</v>
      </c>
      <c r="G5" s="11">
        <f>F5/2 - TAN(2*F5)</f>
        <v>0.49537905994436393</v>
      </c>
      <c r="H5" s="11">
        <f>100*ABS(F5-3.6779)/3.6779</f>
        <v>2.1180564996329569</v>
      </c>
      <c r="I5" s="18">
        <f>100*ABS(F5-F4)/F5</f>
        <v>5.5555555555555483</v>
      </c>
    </row>
    <row r="6" spans="1:9" ht="26.25" x14ac:dyDescent="0.4">
      <c r="A6" s="1">
        <v>3</v>
      </c>
      <c r="B6" s="11">
        <f>F5</f>
        <v>3.5999999999999996</v>
      </c>
      <c r="C6" s="11">
        <f>3.8</f>
        <v>3.8</v>
      </c>
      <c r="D6" s="5">
        <f t="shared" si="0"/>
        <v>0.49537905994436393</v>
      </c>
      <c r="E6" s="11">
        <f t="shared" si="0"/>
        <v>-1.9522656946846388</v>
      </c>
      <c r="F6" s="19">
        <f>(B6+C6)/2</f>
        <v>3.6999999999999997</v>
      </c>
      <c r="G6" s="11">
        <f>F6/2 - TAN(2*F6)</f>
        <v>-0.19928416912808111</v>
      </c>
      <c r="H6" s="11">
        <f t="shared" ref="H6:H15" si="1">100*ABS(F6-3.6779)/3.6779</f>
        <v>0.60088637537724143</v>
      </c>
      <c r="I6" s="18">
        <f>100*ABS(F6-F5)/F6</f>
        <v>2.7027027027027053</v>
      </c>
    </row>
    <row r="7" spans="1:9" ht="26.25" x14ac:dyDescent="0.4">
      <c r="A7" s="1">
        <v>4</v>
      </c>
      <c r="B7" s="11">
        <f>B6</f>
        <v>3.5999999999999996</v>
      </c>
      <c r="C7" s="11">
        <f>F6</f>
        <v>3.6999999999999997</v>
      </c>
      <c r="D7" s="5">
        <f t="shared" si="0"/>
        <v>0.49537905994436393</v>
      </c>
      <c r="E7" s="11">
        <f t="shared" si="0"/>
        <v>-0.19928416912808111</v>
      </c>
      <c r="F7" s="19">
        <f>(B7+C7)/2</f>
        <v>3.6499999999999995</v>
      </c>
      <c r="G7" s="11">
        <f t="shared" ref="G7:G15" si="2">F7/2 - TAN(2*F7)</f>
        <v>0.20843857600650373</v>
      </c>
      <c r="H7" s="11">
        <f t="shared" si="1"/>
        <v>0.7585850621278637</v>
      </c>
      <c r="I7" s="18">
        <f t="shared" ref="I7:I15" si="3">100*ABS(F7-F6)/F7</f>
        <v>1.3698630136986376</v>
      </c>
    </row>
    <row r="8" spans="1:9" ht="26.25" x14ac:dyDescent="0.4">
      <c r="A8" s="1">
        <v>5</v>
      </c>
      <c r="B8" s="11">
        <f>F7</f>
        <v>3.6499999999999995</v>
      </c>
      <c r="C8" s="11">
        <f>C7</f>
        <v>3.6999999999999997</v>
      </c>
      <c r="D8" s="5">
        <f t="shared" si="0"/>
        <v>0.20843857600650373</v>
      </c>
      <c r="E8" s="11">
        <f t="shared" si="0"/>
        <v>-0.19928416912808111</v>
      </c>
      <c r="F8" s="19">
        <f t="shared" ref="F8:F15" si="4">(B8+C8)/2</f>
        <v>3.6749999999999998</v>
      </c>
      <c r="G8" s="11">
        <f t="shared" si="2"/>
        <v>2.4209863852937774E-2</v>
      </c>
      <c r="H8" s="11">
        <f t="shared" si="1"/>
        <v>7.8849343375305109E-2</v>
      </c>
      <c r="I8" s="18">
        <f t="shared" si="3"/>
        <v>0.68027210884354716</v>
      </c>
    </row>
    <row r="9" spans="1:9" ht="26.25" x14ac:dyDescent="0.4">
      <c r="A9" s="1">
        <v>6</v>
      </c>
      <c r="B9" s="11">
        <f>F8</f>
        <v>3.6749999999999998</v>
      </c>
      <c r="C9" s="11">
        <f>C8</f>
        <v>3.6999999999999997</v>
      </c>
      <c r="D9" s="5">
        <f t="shared" si="0"/>
        <v>2.4209863852937774E-2</v>
      </c>
      <c r="E9" s="11">
        <f t="shared" si="0"/>
        <v>-0.19928416912808111</v>
      </c>
      <c r="F9" s="19">
        <f t="shared" si="4"/>
        <v>3.6875</v>
      </c>
      <c r="G9" s="11">
        <f t="shared" si="2"/>
        <v>-8.1855576103531114E-2</v>
      </c>
      <c r="H9" s="11">
        <f t="shared" si="1"/>
        <v>0.2610185160009742</v>
      </c>
      <c r="I9" s="18">
        <f t="shared" si="3"/>
        <v>0.33898305084746244</v>
      </c>
    </row>
    <row r="10" spans="1:9" ht="27" thickBot="1" x14ac:dyDescent="0.45">
      <c r="A10" s="2">
        <v>7</v>
      </c>
      <c r="B10" s="11">
        <f>B9</f>
        <v>3.6749999999999998</v>
      </c>
      <c r="C10" s="11">
        <f>F9</f>
        <v>3.6875</v>
      </c>
      <c r="D10" s="5">
        <f t="shared" si="0"/>
        <v>2.4209863852937774E-2</v>
      </c>
      <c r="E10" s="11">
        <f t="shared" si="0"/>
        <v>-8.1855576103531114E-2</v>
      </c>
      <c r="F10" s="19">
        <f t="shared" si="4"/>
        <v>3.6812499999999999</v>
      </c>
      <c r="G10" s="11">
        <f t="shared" si="2"/>
        <v>-2.7511409303128342E-2</v>
      </c>
      <c r="H10" s="11">
        <f t="shared" si="1"/>
        <v>9.1084586312834545E-2</v>
      </c>
      <c r="I10" s="18">
        <f t="shared" si="3"/>
        <v>0.16977928692699731</v>
      </c>
    </row>
    <row r="11" spans="1:9" ht="26.25" x14ac:dyDescent="0.4">
      <c r="A11" s="1">
        <v>8</v>
      </c>
      <c r="B11" s="11">
        <f>B10</f>
        <v>3.6749999999999998</v>
      </c>
      <c r="C11" s="11">
        <f>F10</f>
        <v>3.6812499999999999</v>
      </c>
      <c r="D11" s="5">
        <f t="shared" si="0"/>
        <v>2.4209863852937774E-2</v>
      </c>
      <c r="E11" s="11">
        <f t="shared" si="0"/>
        <v>-2.7511409303128342E-2</v>
      </c>
      <c r="F11" s="19">
        <f t="shared" si="4"/>
        <v>3.6781249999999996</v>
      </c>
      <c r="G11" s="11">
        <f t="shared" si="2"/>
        <v>-1.3353343605024826E-3</v>
      </c>
      <c r="H11" s="11">
        <f t="shared" si="1"/>
        <v>6.1176214687586831E-3</v>
      </c>
      <c r="I11" s="18">
        <f t="shared" si="3"/>
        <v>8.4961767204765115E-2</v>
      </c>
    </row>
    <row r="12" spans="1:9" ht="27" thickBot="1" x14ac:dyDescent="0.45">
      <c r="A12" s="2">
        <v>9</v>
      </c>
      <c r="B12" s="11">
        <f>B11</f>
        <v>3.6749999999999998</v>
      </c>
      <c r="C12" s="11">
        <f>F11</f>
        <v>3.6781249999999996</v>
      </c>
      <c r="D12" s="5">
        <f t="shared" si="0"/>
        <v>2.4209863852937774E-2</v>
      </c>
      <c r="E12" s="11">
        <f t="shared" si="0"/>
        <v>-1.3353343605024826E-3</v>
      </c>
      <c r="F12" s="19">
        <f t="shared" si="4"/>
        <v>3.6765624999999997</v>
      </c>
      <c r="G12" s="11">
        <f t="shared" si="2"/>
        <v>1.1514639119953207E-2</v>
      </c>
      <c r="H12" s="11">
        <f t="shared" si="1"/>
        <v>3.636586095327321E-2</v>
      </c>
      <c r="I12" s="18">
        <f t="shared" si="3"/>
        <v>4.2498937526559422E-2</v>
      </c>
    </row>
    <row r="13" spans="1:9" ht="26.25" x14ac:dyDescent="0.4">
      <c r="A13" s="1">
        <v>10</v>
      </c>
      <c r="B13" s="11">
        <f>F12</f>
        <v>3.6765624999999997</v>
      </c>
      <c r="C13" s="11">
        <f>C12</f>
        <v>3.6781249999999996</v>
      </c>
      <c r="D13" s="5">
        <f t="shared" si="0"/>
        <v>1.1514639119953207E-2</v>
      </c>
      <c r="E13" s="11">
        <f t="shared" si="0"/>
        <v>-1.3353343605024826E-3</v>
      </c>
      <c r="F13" s="19">
        <f t="shared" si="4"/>
        <v>3.6773437499999995</v>
      </c>
      <c r="G13" s="11">
        <f t="shared" si="2"/>
        <v>5.1091787259915922E-3</v>
      </c>
      <c r="H13" s="11">
        <f t="shared" si="1"/>
        <v>1.5124119742263303E-2</v>
      </c>
      <c r="I13" s="18">
        <f t="shared" si="3"/>
        <v>2.1244954323340962E-2</v>
      </c>
    </row>
    <row r="14" spans="1:9" ht="27" thickBot="1" x14ac:dyDescent="0.45">
      <c r="A14" s="2">
        <v>11</v>
      </c>
      <c r="B14" s="11">
        <f>F13</f>
        <v>3.6773437499999995</v>
      </c>
      <c r="C14" s="11">
        <f>C13</f>
        <v>3.6781249999999996</v>
      </c>
      <c r="D14" s="5">
        <f t="shared" si="0"/>
        <v>5.1091787259915922E-3</v>
      </c>
      <c r="E14" s="11">
        <f t="shared" si="0"/>
        <v>-1.3353343605024826E-3</v>
      </c>
      <c r="F14" s="19">
        <f t="shared" si="4"/>
        <v>3.6777343749999996</v>
      </c>
      <c r="G14" s="11">
        <f t="shared" si="2"/>
        <v>1.8918268635281787E-3</v>
      </c>
      <c r="H14" s="11">
        <f t="shared" si="1"/>
        <v>4.5032491367523091E-3</v>
      </c>
      <c r="I14" s="18">
        <f t="shared" si="3"/>
        <v>1.0621348911314154E-2</v>
      </c>
    </row>
    <row r="15" spans="1:9" ht="26.25" x14ac:dyDescent="0.4">
      <c r="A15" s="1">
        <v>12</v>
      </c>
      <c r="B15" s="23">
        <f>F14</f>
        <v>3.6777343749999996</v>
      </c>
      <c r="C15" s="23">
        <f>C14</f>
        <v>3.6781249999999996</v>
      </c>
      <c r="D15" s="20">
        <f t="shared" si="0"/>
        <v>1.8918268635281787E-3</v>
      </c>
      <c r="E15" s="23">
        <f t="shared" si="0"/>
        <v>-1.3353343605024826E-3</v>
      </c>
      <c r="F15" s="24">
        <f t="shared" si="4"/>
        <v>3.6779296874999998</v>
      </c>
      <c r="G15" s="23">
        <f t="shared" si="2"/>
        <v>2.7947532430006028E-4</v>
      </c>
      <c r="H15" s="31">
        <f t="shared" si="1"/>
        <v>8.0718616600922416E-4</v>
      </c>
      <c r="I15" s="22">
        <f t="shared" si="3"/>
        <v>5.3103924380084131E-3</v>
      </c>
    </row>
  </sheetData>
  <mergeCells count="2">
    <mergeCell ref="A1:I1"/>
    <mergeCell ref="A2:I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3617-F1A1-4DFD-B3FA-6BA500524CF6}">
  <dimension ref="A1:I15"/>
  <sheetViews>
    <sheetView workbookViewId="0">
      <selection activeCell="H5" sqref="H5"/>
    </sheetView>
  </sheetViews>
  <sheetFormatPr defaultRowHeight="15" x14ac:dyDescent="0.25"/>
  <cols>
    <col min="1" max="1" width="5.5703125" bestFit="1" customWidth="1"/>
    <col min="2" max="3" width="14.7109375" bestFit="1" customWidth="1"/>
    <col min="4" max="5" width="18" bestFit="1" customWidth="1"/>
    <col min="6" max="6" width="16.7109375" style="12" bestFit="1" customWidth="1"/>
    <col min="7" max="7" width="15.85546875" bestFit="1" customWidth="1"/>
    <col min="8" max="8" width="16.7109375" bestFit="1" customWidth="1"/>
    <col min="9" max="9" width="13.85546875" bestFit="1" customWidth="1"/>
  </cols>
  <sheetData>
    <row r="1" spans="1:9" ht="27.75" x14ac:dyDescent="0.4">
      <c r="A1" s="33" t="s">
        <v>0</v>
      </c>
      <c r="B1" s="33"/>
      <c r="C1" s="33"/>
      <c r="D1" s="33"/>
      <c r="E1" s="33"/>
      <c r="F1" s="33"/>
      <c r="G1" s="33"/>
      <c r="H1" s="33"/>
      <c r="I1" s="33"/>
    </row>
    <row r="2" spans="1:9" ht="21" thickBot="1" x14ac:dyDescent="0.3">
      <c r="A2" s="34" t="s">
        <v>12</v>
      </c>
      <c r="B2" s="35"/>
      <c r="C2" s="35"/>
      <c r="D2" s="35"/>
      <c r="E2" s="35"/>
      <c r="F2" s="35"/>
      <c r="G2" s="35"/>
      <c r="H2" s="35"/>
      <c r="I2" s="35"/>
    </row>
    <row r="3" spans="1:9" ht="29.25" x14ac:dyDescent="0.25">
      <c r="A3" s="3" t="s">
        <v>1</v>
      </c>
      <c r="B3" s="4" t="s">
        <v>2</v>
      </c>
      <c r="C3" s="4" t="s">
        <v>3</v>
      </c>
      <c r="D3" s="14" t="s">
        <v>4</v>
      </c>
      <c r="E3" s="13" t="s">
        <v>5</v>
      </c>
      <c r="F3" s="10" t="s">
        <v>6</v>
      </c>
      <c r="G3" s="4" t="s">
        <v>7</v>
      </c>
      <c r="H3" s="13" t="s">
        <v>8</v>
      </c>
      <c r="I3" s="16" t="s">
        <v>9</v>
      </c>
    </row>
    <row r="4" spans="1:9" ht="26.25" x14ac:dyDescent="0.4">
      <c r="A4" s="1">
        <v>1</v>
      </c>
      <c r="B4" s="5">
        <v>5</v>
      </c>
      <c r="C4" s="5">
        <v>5.4</v>
      </c>
      <c r="D4" s="15">
        <f>B4/2 - TAN(2*B4)</f>
        <v>1.8516391725409134</v>
      </c>
      <c r="E4" s="15">
        <f>C4/2 - TAN(2*C4)</f>
        <v>-2.3477883098860648</v>
      </c>
      <c r="F4" s="19">
        <f>(B4+C4)/2</f>
        <v>5.2</v>
      </c>
      <c r="G4" s="5">
        <f>F4/2 - TAN(2*F4)</f>
        <v>1.1243320857483425</v>
      </c>
      <c r="H4" s="11">
        <f>100*ABS(F4-5.3179)/5.3179</f>
        <v>2.2170405611237456</v>
      </c>
      <c r="I4" s="17"/>
    </row>
    <row r="5" spans="1:9" ht="26.25" x14ac:dyDescent="0.4">
      <c r="A5" s="1">
        <v>2</v>
      </c>
      <c r="B5" s="5">
        <f>F4</f>
        <v>5.2</v>
      </c>
      <c r="C5" s="5">
        <v>5.4</v>
      </c>
      <c r="D5" s="15">
        <f t="shared" ref="D5:E15" si="0">B5/2 - TAN(2*B5)</f>
        <v>1.1243320857483425</v>
      </c>
      <c r="E5" s="15">
        <f>C5/2 - TAN(2*C5)</f>
        <v>-2.3477883098860648</v>
      </c>
      <c r="F5" s="19">
        <f>(B5+C5)/2</f>
        <v>5.3000000000000007</v>
      </c>
      <c r="G5" s="5">
        <f>F5/2 - TAN(2*F5)</f>
        <v>0.25528428349004662</v>
      </c>
      <c r="H5" s="5">
        <f>100*ABS(F5-5.3179)/5.3179</f>
        <v>0.3365990334530386</v>
      </c>
      <c r="I5" s="18">
        <f>100*ABS(F5-F4)/F5</f>
        <v>1.8867924528301985</v>
      </c>
    </row>
    <row r="6" spans="1:9" ht="26.25" x14ac:dyDescent="0.4">
      <c r="A6" s="1">
        <v>3</v>
      </c>
      <c r="B6" s="5">
        <f>F5</f>
        <v>5.3000000000000007</v>
      </c>
      <c r="C6" s="5">
        <v>5.4</v>
      </c>
      <c r="D6" s="15">
        <f t="shared" si="0"/>
        <v>0.25528428349004662</v>
      </c>
      <c r="E6" s="15">
        <f t="shared" si="0"/>
        <v>-2.3477883098860648</v>
      </c>
      <c r="F6" s="19">
        <f>(B6+C6)/2</f>
        <v>5.3500000000000005</v>
      </c>
      <c r="G6" s="5">
        <f>F6/2 - TAN(2*F6)</f>
        <v>-0.60914080537757131</v>
      </c>
      <c r="H6" s="5">
        <f t="shared" ref="H6:H15" si="1">100*ABS(F6-5.3179)/5.3179</f>
        <v>0.6036217303823066</v>
      </c>
      <c r="I6" s="18">
        <f>100*ABS(F6-F5)/F6</f>
        <v>0.934579439252333</v>
      </c>
    </row>
    <row r="7" spans="1:9" ht="26.25" x14ac:dyDescent="0.4">
      <c r="A7" s="1">
        <v>4</v>
      </c>
      <c r="B7" s="5">
        <f>B6</f>
        <v>5.3000000000000007</v>
      </c>
      <c r="C7" s="5">
        <f>F6</f>
        <v>5.3500000000000005</v>
      </c>
      <c r="D7" s="15">
        <f t="shared" si="0"/>
        <v>0.25528428349004662</v>
      </c>
      <c r="E7" s="15">
        <f t="shared" si="0"/>
        <v>-0.60914080537757131</v>
      </c>
      <c r="F7" s="19">
        <f>(B7+C7)/2</f>
        <v>5.3250000000000011</v>
      </c>
      <c r="G7" s="5">
        <f t="shared" ref="G7:G15" si="2">F7/2 - TAN(2*F7)</f>
        <v>-0.11511473526626048</v>
      </c>
      <c r="H7" s="5">
        <f t="shared" si="1"/>
        <v>0.13351134846464238</v>
      </c>
      <c r="I7" s="18">
        <f t="shared" ref="I7:I15" si="3">100*ABS(F7-F6)/F7</f>
        <v>0.46948356807510727</v>
      </c>
    </row>
    <row r="8" spans="1:9" ht="26.25" x14ac:dyDescent="0.4">
      <c r="A8" s="1">
        <v>5</v>
      </c>
      <c r="B8" s="5">
        <f>B7</f>
        <v>5.3000000000000007</v>
      </c>
      <c r="C8" s="5">
        <f>F7</f>
        <v>5.3250000000000011</v>
      </c>
      <c r="D8" s="15">
        <f t="shared" si="0"/>
        <v>0.25528428349004662</v>
      </c>
      <c r="E8" s="15">
        <f t="shared" si="0"/>
        <v>-0.11511473526626048</v>
      </c>
      <c r="F8" s="19">
        <f t="shared" ref="F8:F15" si="4">(B8+C8)/2</f>
        <v>5.3125000000000009</v>
      </c>
      <c r="G8" s="5">
        <f t="shared" si="2"/>
        <v>8.2406368728312529E-2</v>
      </c>
      <c r="H8" s="5">
        <f t="shared" si="1"/>
        <v>0.10154384249419811</v>
      </c>
      <c r="I8" s="18">
        <f t="shared" si="3"/>
        <v>0.23529411764706212</v>
      </c>
    </row>
    <row r="9" spans="1:9" ht="26.25" x14ac:dyDescent="0.4">
      <c r="A9" s="1">
        <v>6</v>
      </c>
      <c r="B9" s="5">
        <f>F8</f>
        <v>5.3125000000000009</v>
      </c>
      <c r="C9" s="5">
        <f>C8</f>
        <v>5.3250000000000011</v>
      </c>
      <c r="D9" s="15">
        <f t="shared" si="0"/>
        <v>8.2406368728312529E-2</v>
      </c>
      <c r="E9" s="15">
        <f t="shared" si="0"/>
        <v>-0.11511473526626048</v>
      </c>
      <c r="F9" s="19">
        <f t="shared" si="4"/>
        <v>5.3187500000000014</v>
      </c>
      <c r="G9" s="5">
        <f t="shared" si="2"/>
        <v>-1.2950613869325167E-2</v>
      </c>
      <c r="H9" s="5">
        <f t="shared" si="1"/>
        <v>1.5983752985230481E-2</v>
      </c>
      <c r="I9" s="18">
        <f t="shared" si="3"/>
        <v>0.11750881316099707</v>
      </c>
    </row>
    <row r="10" spans="1:9" ht="27" thickBot="1" x14ac:dyDescent="0.45">
      <c r="A10" s="2">
        <v>7</v>
      </c>
      <c r="B10" s="5">
        <f>B9</f>
        <v>5.3125000000000009</v>
      </c>
      <c r="C10" s="5">
        <f>F9</f>
        <v>5.3187500000000014</v>
      </c>
      <c r="D10" s="15">
        <f t="shared" si="0"/>
        <v>8.2406368728312529E-2</v>
      </c>
      <c r="E10" s="15">
        <f t="shared" si="0"/>
        <v>-1.2950613869325167E-2</v>
      </c>
      <c r="F10" s="19">
        <f t="shared" si="4"/>
        <v>5.3156250000000007</v>
      </c>
      <c r="G10" s="5">
        <f t="shared" si="2"/>
        <v>3.5534910112682727E-2</v>
      </c>
      <c r="H10" s="5">
        <f t="shared" si="1"/>
        <v>4.2780044754492166E-2</v>
      </c>
      <c r="I10" s="18">
        <f t="shared" si="3"/>
        <v>5.8788947677849923E-2</v>
      </c>
    </row>
    <row r="11" spans="1:9" ht="26.25" x14ac:dyDescent="0.4">
      <c r="A11" s="1">
        <v>8</v>
      </c>
      <c r="B11" s="5">
        <f>F10</f>
        <v>5.3156250000000007</v>
      </c>
      <c r="C11" s="5">
        <f>C10</f>
        <v>5.3187500000000014</v>
      </c>
      <c r="D11" s="15">
        <f t="shared" si="0"/>
        <v>3.5534910112682727E-2</v>
      </c>
      <c r="E11" s="15">
        <f t="shared" si="0"/>
        <v>-1.2950613869325167E-2</v>
      </c>
      <c r="F11" s="19">
        <f t="shared" si="4"/>
        <v>5.3171875000000011</v>
      </c>
      <c r="G11" s="5">
        <f t="shared" si="2"/>
        <v>1.1499151692298426E-2</v>
      </c>
      <c r="H11" s="5">
        <f t="shared" si="1"/>
        <v>1.3398145884630843E-2</v>
      </c>
      <c r="I11" s="18">
        <f t="shared" si="3"/>
        <v>2.9385836027041645E-2</v>
      </c>
    </row>
    <row r="12" spans="1:9" ht="27" thickBot="1" x14ac:dyDescent="0.45">
      <c r="A12" s="2">
        <v>9</v>
      </c>
      <c r="B12" s="5">
        <f>F11</f>
        <v>5.3171875000000011</v>
      </c>
      <c r="C12" s="5">
        <f>C11</f>
        <v>5.3187500000000014</v>
      </c>
      <c r="D12" s="15">
        <f t="shared" si="0"/>
        <v>1.1499151692298426E-2</v>
      </c>
      <c r="E12" s="15">
        <f t="shared" si="0"/>
        <v>-1.2950613869325167E-2</v>
      </c>
      <c r="F12" s="19">
        <f t="shared" si="4"/>
        <v>5.3179687500000012</v>
      </c>
      <c r="G12" s="5">
        <f t="shared" si="2"/>
        <v>-6.7330458936254445E-4</v>
      </c>
      <c r="H12" s="5">
        <f t="shared" si="1"/>
        <v>1.2928035502998193E-3</v>
      </c>
      <c r="I12" s="18">
        <f t="shared" si="3"/>
        <v>1.4690759512270122E-2</v>
      </c>
    </row>
    <row r="13" spans="1:9" ht="26.25" x14ac:dyDescent="0.4">
      <c r="A13" s="1">
        <v>10</v>
      </c>
      <c r="B13" s="5">
        <f>B12</f>
        <v>5.3171875000000011</v>
      </c>
      <c r="C13" s="5">
        <f>F12</f>
        <v>5.3179687500000012</v>
      </c>
      <c r="D13" s="15">
        <f t="shared" si="0"/>
        <v>1.1499151692298426E-2</v>
      </c>
      <c r="E13" s="15">
        <f t="shared" si="0"/>
        <v>-6.7330458936254445E-4</v>
      </c>
      <c r="F13" s="19">
        <f t="shared" si="4"/>
        <v>5.3175781250000007</v>
      </c>
      <c r="G13" s="5">
        <f t="shared" si="2"/>
        <v>5.4259448105762331E-3</v>
      </c>
      <c r="H13" s="5">
        <f t="shared" si="1"/>
        <v>6.0526711671738623E-3</v>
      </c>
      <c r="I13" s="18">
        <f t="shared" si="3"/>
        <v>7.3459193418156472E-3</v>
      </c>
    </row>
    <row r="14" spans="1:9" ht="27" thickBot="1" x14ac:dyDescent="0.45">
      <c r="A14" s="2">
        <v>11</v>
      </c>
      <c r="B14" s="5">
        <f>F13</f>
        <v>5.3175781250000007</v>
      </c>
      <c r="C14" s="5">
        <f>C13</f>
        <v>5.3179687500000012</v>
      </c>
      <c r="D14" s="15">
        <f t="shared" si="0"/>
        <v>5.4259448105762331E-3</v>
      </c>
      <c r="E14" s="15">
        <f t="shared" si="0"/>
        <v>-6.7330458936254445E-4</v>
      </c>
      <c r="F14" s="19">
        <f t="shared" si="4"/>
        <v>5.3177734375000014</v>
      </c>
      <c r="G14" s="5">
        <f t="shared" si="2"/>
        <v>2.3795860382240797E-3</v>
      </c>
      <c r="H14" s="5">
        <f t="shared" si="1"/>
        <v>2.3799338084286707E-3</v>
      </c>
      <c r="I14" s="18">
        <f t="shared" si="3"/>
        <v>3.6728247695436062E-3</v>
      </c>
    </row>
    <row r="15" spans="1:9" ht="26.25" x14ac:dyDescent="0.4">
      <c r="A15" s="1">
        <v>12</v>
      </c>
      <c r="B15" s="20">
        <f>F14</f>
        <v>5.3177734375000014</v>
      </c>
      <c r="C15" s="20">
        <f>C14</f>
        <v>5.3179687500000012</v>
      </c>
      <c r="D15" s="21">
        <f t="shared" si="0"/>
        <v>2.3795860382240797E-3</v>
      </c>
      <c r="E15" s="21">
        <f t="shared" si="0"/>
        <v>-6.7330458936254445E-4</v>
      </c>
      <c r="F15" s="24">
        <f t="shared" si="4"/>
        <v>5.3178710937500018</v>
      </c>
      <c r="G15" s="20">
        <f t="shared" si="2"/>
        <v>8.5395853797409771E-4</v>
      </c>
      <c r="H15" s="29">
        <f t="shared" si="1"/>
        <v>5.4356512905607494E-4</v>
      </c>
      <c r="I15" s="22">
        <f t="shared" si="3"/>
        <v>1.836378661286636E-3</v>
      </c>
    </row>
  </sheetData>
  <mergeCells count="2">
    <mergeCell ref="A1:I1"/>
    <mergeCell ref="A2:I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54DE-5660-43D8-AF6D-90EE29106AEE}">
  <dimension ref="A1:I15"/>
  <sheetViews>
    <sheetView workbookViewId="0">
      <selection activeCell="H5" sqref="H5"/>
    </sheetView>
  </sheetViews>
  <sheetFormatPr defaultRowHeight="15" x14ac:dyDescent="0.25"/>
  <cols>
    <col min="1" max="1" width="5.5703125" bestFit="1" customWidth="1"/>
    <col min="2" max="3" width="14.7109375" bestFit="1" customWidth="1"/>
    <col min="4" max="5" width="18" bestFit="1" customWidth="1"/>
    <col min="6" max="6" width="16.7109375" style="12" bestFit="1" customWidth="1"/>
    <col min="7" max="7" width="15.85546875" bestFit="1" customWidth="1"/>
    <col min="8" max="8" width="16.7109375" bestFit="1" customWidth="1"/>
    <col min="9" max="9" width="13.85546875" bestFit="1" customWidth="1"/>
  </cols>
  <sheetData>
    <row r="1" spans="1:9" ht="27.75" x14ac:dyDescent="0.4">
      <c r="A1" s="33" t="s">
        <v>0</v>
      </c>
      <c r="B1" s="33"/>
      <c r="C1" s="33"/>
      <c r="D1" s="33"/>
      <c r="E1" s="33"/>
      <c r="F1" s="33"/>
      <c r="G1" s="33"/>
      <c r="H1" s="33"/>
      <c r="I1" s="33"/>
    </row>
    <row r="2" spans="1:9" ht="21" thickBot="1" x14ac:dyDescent="0.3">
      <c r="A2" s="34" t="s">
        <v>13</v>
      </c>
      <c r="B2" s="35"/>
      <c r="C2" s="35"/>
      <c r="D2" s="35"/>
      <c r="E2" s="35"/>
      <c r="F2" s="35"/>
      <c r="G2" s="35"/>
      <c r="H2" s="35"/>
      <c r="I2" s="35"/>
    </row>
    <row r="3" spans="1:9" ht="29.25" x14ac:dyDescent="0.25">
      <c r="A3" s="3" t="s">
        <v>1</v>
      </c>
      <c r="B3" s="4" t="s">
        <v>2</v>
      </c>
      <c r="C3" s="4" t="s">
        <v>3</v>
      </c>
      <c r="D3" s="14" t="s">
        <v>4</v>
      </c>
      <c r="E3" s="13" t="s">
        <v>5</v>
      </c>
      <c r="F3" s="10" t="s">
        <v>6</v>
      </c>
      <c r="G3" s="4" t="s">
        <v>7</v>
      </c>
      <c r="H3" s="13" t="s">
        <v>8</v>
      </c>
      <c r="I3" s="16" t="s">
        <v>9</v>
      </c>
    </row>
    <row r="4" spans="1:9" ht="26.25" x14ac:dyDescent="0.4">
      <c r="A4" s="1">
        <v>1</v>
      </c>
      <c r="B4" s="5">
        <v>6.5</v>
      </c>
      <c r="C4" s="5">
        <v>7</v>
      </c>
      <c r="D4" s="15">
        <f>B4/2 - TAN(2*B4)</f>
        <v>2.7869788670635103</v>
      </c>
      <c r="E4" s="15">
        <f>C4/2 - TAN(2*C4)</f>
        <v>-3.7446066160948055</v>
      </c>
      <c r="F4" s="19">
        <f>(B4+C4)/2</f>
        <v>6.75</v>
      </c>
      <c r="G4" s="5">
        <f>F4/2 - TAN(2*F4)</f>
        <v>2.0239216527129895</v>
      </c>
      <c r="H4" s="5">
        <f>100*ABS(F4-6.9281)/6.9281</f>
        <v>2.5706903768709992</v>
      </c>
      <c r="I4" s="17"/>
    </row>
    <row r="5" spans="1:9" ht="26.25" x14ac:dyDescent="0.4">
      <c r="A5" s="1">
        <v>2</v>
      </c>
      <c r="B5" s="5">
        <f>F4</f>
        <v>6.75</v>
      </c>
      <c r="C5" s="5">
        <v>7</v>
      </c>
      <c r="D5" s="15">
        <f t="shared" ref="D5:E15" si="0">B5/2 - TAN(2*B5)</f>
        <v>2.0239216527129895</v>
      </c>
      <c r="E5" s="15">
        <f>C5/2 - TAN(2*C5)</f>
        <v>-3.7446066160948055</v>
      </c>
      <c r="F5" s="19">
        <f>(B5+C5)/2</f>
        <v>6.875</v>
      </c>
      <c r="G5" s="5">
        <f>F5/2 - TAN(2*F5)</f>
        <v>0.98499886856372365</v>
      </c>
      <c r="H5" s="5">
        <f>100*ABS(F5-6.9281)/6.9281</f>
        <v>0.76644390236861049</v>
      </c>
      <c r="I5" s="18">
        <f>100*ABS(F5-F4)/F5</f>
        <v>1.8181818181818181</v>
      </c>
    </row>
    <row r="6" spans="1:9" ht="26.25" x14ac:dyDescent="0.4">
      <c r="A6" s="1">
        <v>3</v>
      </c>
      <c r="B6" s="5">
        <f>F5</f>
        <v>6.875</v>
      </c>
      <c r="C6" s="5">
        <v>7</v>
      </c>
      <c r="D6" s="15">
        <f t="shared" si="0"/>
        <v>0.98499886856372365</v>
      </c>
      <c r="E6" s="15">
        <f t="shared" si="0"/>
        <v>-3.7446066160948055</v>
      </c>
      <c r="F6" s="19">
        <f>(B6+C6)/2</f>
        <v>6.9375</v>
      </c>
      <c r="G6" s="5">
        <f>F6/2 - TAN(2*F6)</f>
        <v>-0.25782141238059264</v>
      </c>
      <c r="H6" s="5">
        <f t="shared" ref="H6:H15" si="1">100*ABS(F6-6.9281)/6.9281</f>
        <v>0.13567933488258394</v>
      </c>
      <c r="I6" s="18">
        <f>100*ABS(F6-F5)/F6</f>
        <v>0.90090090090090091</v>
      </c>
    </row>
    <row r="7" spans="1:9" ht="26.25" x14ac:dyDescent="0.4">
      <c r="A7" s="1">
        <v>4</v>
      </c>
      <c r="B7" s="5">
        <f>B6</f>
        <v>6.875</v>
      </c>
      <c r="C7" s="5">
        <f>F6</f>
        <v>6.9375</v>
      </c>
      <c r="D7" s="15">
        <f t="shared" si="0"/>
        <v>0.98499886856372365</v>
      </c>
      <c r="E7" s="15">
        <f t="shared" si="0"/>
        <v>-0.25782141238059264</v>
      </c>
      <c r="F7" s="19">
        <f>(B7+C7)/2</f>
        <v>6.90625</v>
      </c>
      <c r="G7" s="5">
        <f t="shared" ref="G7:G15" si="2">F7/2 - TAN(2*F7)</f>
        <v>0.48203600254511692</v>
      </c>
      <c r="H7" s="5">
        <f t="shared" si="1"/>
        <v>0.3153822837430133</v>
      </c>
      <c r="I7" s="18">
        <f t="shared" ref="I7:I15" si="3">100*ABS(F7-F6)/F7</f>
        <v>0.45248868778280543</v>
      </c>
    </row>
    <row r="8" spans="1:9" ht="26.25" x14ac:dyDescent="0.4">
      <c r="A8" s="1">
        <v>5</v>
      </c>
      <c r="B8" s="5">
        <f>F7</f>
        <v>6.90625</v>
      </c>
      <c r="C8" s="5">
        <f>C7</f>
        <v>6.9375</v>
      </c>
      <c r="D8" s="15">
        <f t="shared" si="0"/>
        <v>0.48203600254511692</v>
      </c>
      <c r="E8" s="15">
        <f t="shared" si="0"/>
        <v>-0.25782141238059264</v>
      </c>
      <c r="F8" s="19">
        <f t="shared" ref="F8:F15" si="4">(B8+C8)/2</f>
        <v>6.921875</v>
      </c>
      <c r="G8" s="5">
        <f t="shared" si="2"/>
        <v>0.1511896477217638</v>
      </c>
      <c r="H8" s="5">
        <f t="shared" si="1"/>
        <v>8.9851474430214684E-2</v>
      </c>
      <c r="I8" s="18">
        <f t="shared" si="3"/>
        <v>0.22573363431151242</v>
      </c>
    </row>
    <row r="9" spans="1:9" ht="26.25" x14ac:dyDescent="0.4">
      <c r="A9" s="1">
        <v>6</v>
      </c>
      <c r="B9" s="5">
        <f>F8</f>
        <v>6.921875</v>
      </c>
      <c r="C9" s="5">
        <f>C8</f>
        <v>6.9375</v>
      </c>
      <c r="D9" s="15">
        <f t="shared" si="0"/>
        <v>0.1511896477217638</v>
      </c>
      <c r="E9" s="15">
        <f t="shared" si="0"/>
        <v>-0.25782141238059264</v>
      </c>
      <c r="F9" s="19">
        <f t="shared" si="4"/>
        <v>6.9296875</v>
      </c>
      <c r="G9" s="5">
        <f t="shared" si="2"/>
        <v>-4.189548781507213E-2</v>
      </c>
      <c r="H9" s="5">
        <f t="shared" si="1"/>
        <v>2.2913930226184626E-2</v>
      </c>
      <c r="I9" s="18">
        <f t="shared" si="3"/>
        <v>0.11273957158962795</v>
      </c>
    </row>
    <row r="10" spans="1:9" ht="27" thickBot="1" x14ac:dyDescent="0.45">
      <c r="A10" s="2">
        <v>7</v>
      </c>
      <c r="B10" s="5">
        <f>B9</f>
        <v>6.921875</v>
      </c>
      <c r="C10" s="5">
        <f>F9</f>
        <v>6.9296875</v>
      </c>
      <c r="D10" s="15">
        <f t="shared" si="0"/>
        <v>0.1511896477217638</v>
      </c>
      <c r="E10" s="15">
        <f t="shared" si="0"/>
        <v>-4.189548781507213E-2</v>
      </c>
      <c r="F10" s="19">
        <f t="shared" si="4"/>
        <v>6.92578125</v>
      </c>
      <c r="G10" s="5">
        <f t="shared" si="2"/>
        <v>5.72677518977871E-2</v>
      </c>
      <c r="H10" s="5">
        <f t="shared" si="1"/>
        <v>3.3468772102015029E-2</v>
      </c>
      <c r="I10" s="18">
        <f t="shared" si="3"/>
        <v>5.640157924421884E-2</v>
      </c>
    </row>
    <row r="11" spans="1:9" ht="26.25" x14ac:dyDescent="0.4">
      <c r="A11" s="1">
        <v>8</v>
      </c>
      <c r="B11" s="5">
        <f>F10</f>
        <v>6.92578125</v>
      </c>
      <c r="C11" s="5">
        <f>C10</f>
        <v>6.9296875</v>
      </c>
      <c r="D11" s="15">
        <f t="shared" si="0"/>
        <v>5.72677518977871E-2</v>
      </c>
      <c r="E11" s="15">
        <f t="shared" si="0"/>
        <v>-4.189548781507213E-2</v>
      </c>
      <c r="F11" s="19">
        <f t="shared" si="4"/>
        <v>6.927734375</v>
      </c>
      <c r="G11" s="5">
        <f t="shared" si="2"/>
        <v>8.3685719543717951E-3</v>
      </c>
      <c r="H11" s="5">
        <f t="shared" si="1"/>
        <v>5.2774209379152009E-3</v>
      </c>
      <c r="I11" s="18">
        <f t="shared" si="3"/>
        <v>2.8192839018889203E-2</v>
      </c>
    </row>
    <row r="12" spans="1:9" ht="27" thickBot="1" x14ac:dyDescent="0.45">
      <c r="A12" s="2">
        <v>9</v>
      </c>
      <c r="B12" s="5">
        <f>F11</f>
        <v>6.927734375</v>
      </c>
      <c r="C12" s="5">
        <f>C11</f>
        <v>6.9296875</v>
      </c>
      <c r="D12" s="15">
        <f t="shared" si="0"/>
        <v>8.3685719543717951E-3</v>
      </c>
      <c r="E12" s="15">
        <f t="shared" si="0"/>
        <v>-4.189548781507213E-2</v>
      </c>
      <c r="F12" s="19">
        <f t="shared" si="4"/>
        <v>6.9287109375</v>
      </c>
      <c r="G12" s="5">
        <f t="shared" si="2"/>
        <v>-1.6589272382083298E-2</v>
      </c>
      <c r="H12" s="5">
        <f t="shared" si="1"/>
        <v>8.8182546441347119E-3</v>
      </c>
      <c r="I12" s="18">
        <f t="shared" si="3"/>
        <v>1.4094432699083862E-2</v>
      </c>
    </row>
    <row r="13" spans="1:9" ht="26.25" x14ac:dyDescent="0.4">
      <c r="A13" s="1">
        <v>10</v>
      </c>
      <c r="B13" s="5">
        <f>B12</f>
        <v>6.927734375</v>
      </c>
      <c r="C13" s="5">
        <f>F12</f>
        <v>6.9287109375</v>
      </c>
      <c r="D13" s="15">
        <f t="shared" si="0"/>
        <v>8.3685719543717951E-3</v>
      </c>
      <c r="E13" s="15">
        <f t="shared" si="0"/>
        <v>-1.6589272382083298E-2</v>
      </c>
      <c r="F13" s="19">
        <f t="shared" si="4"/>
        <v>6.92822265625</v>
      </c>
      <c r="G13" s="5">
        <f t="shared" si="2"/>
        <v>-4.0672585459224919E-3</v>
      </c>
      <c r="H13" s="5">
        <f t="shared" si="1"/>
        <v>1.7704168531097561E-3</v>
      </c>
      <c r="I13" s="18">
        <f t="shared" si="3"/>
        <v>7.0477130171259427E-3</v>
      </c>
    </row>
    <row r="14" spans="1:9" ht="27" thickBot="1" x14ac:dyDescent="0.45">
      <c r="A14" s="2">
        <v>11</v>
      </c>
      <c r="B14" s="5">
        <f>B13</f>
        <v>6.927734375</v>
      </c>
      <c r="C14" s="5">
        <f>F13</f>
        <v>6.92822265625</v>
      </c>
      <c r="D14" s="15">
        <f t="shared" si="0"/>
        <v>8.3685719543717951E-3</v>
      </c>
      <c r="E14" s="15">
        <f t="shared" si="0"/>
        <v>-4.0672585459224919E-3</v>
      </c>
      <c r="F14" s="19">
        <f t="shared" si="4"/>
        <v>6.927978515625</v>
      </c>
      <c r="G14" s="5">
        <f t="shared" si="2"/>
        <v>2.1613734720720146E-3</v>
      </c>
      <c r="H14" s="5">
        <f t="shared" si="1"/>
        <v>1.7535020424027223E-3</v>
      </c>
      <c r="I14" s="18">
        <f t="shared" si="3"/>
        <v>3.5239806885858267E-3</v>
      </c>
    </row>
    <row r="15" spans="1:9" ht="26.25" x14ac:dyDescent="0.4">
      <c r="A15" s="1">
        <v>12</v>
      </c>
      <c r="B15" s="5">
        <f>F14</f>
        <v>6.927978515625</v>
      </c>
      <c r="C15" s="5">
        <f>C14</f>
        <v>6.92822265625</v>
      </c>
      <c r="D15" s="21">
        <f t="shared" si="0"/>
        <v>2.1613734720720146E-3</v>
      </c>
      <c r="E15" s="21">
        <f t="shared" si="0"/>
        <v>-4.0672585459224919E-3</v>
      </c>
      <c r="F15" s="24">
        <f t="shared" si="4"/>
        <v>6.9281005859375</v>
      </c>
      <c r="G15" s="20">
        <f t="shared" si="2"/>
        <v>-9.5025635681045273E-4</v>
      </c>
      <c r="H15" s="29">
        <f t="shared" si="1"/>
        <v>8.4574053535169374E-6</v>
      </c>
      <c r="I15" s="22">
        <f t="shared" si="3"/>
        <v>1.761959298740199E-3</v>
      </c>
    </row>
  </sheetData>
  <mergeCells count="2">
    <mergeCell ref="A1:I1"/>
    <mergeCell ref="A2:I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A32B-8A12-49F7-A28F-9D641BBE1B86}">
  <dimension ref="A1:I16"/>
  <sheetViews>
    <sheetView zoomScale="85" zoomScaleNormal="85" workbookViewId="0">
      <selection activeCell="H5" sqref="H5"/>
    </sheetView>
  </sheetViews>
  <sheetFormatPr defaultRowHeight="15" x14ac:dyDescent="0.25"/>
  <cols>
    <col min="1" max="1" width="5.5703125" bestFit="1" customWidth="1"/>
    <col min="2" max="3" width="14.7109375" bestFit="1" customWidth="1"/>
    <col min="4" max="5" width="18" bestFit="1" customWidth="1"/>
    <col min="6" max="6" width="16.7109375" style="12" bestFit="1" customWidth="1"/>
    <col min="7" max="7" width="15.85546875" bestFit="1" customWidth="1"/>
    <col min="8" max="8" width="16.7109375" style="12" bestFit="1" customWidth="1"/>
    <col min="9" max="9" width="13.85546875" bestFit="1" customWidth="1"/>
  </cols>
  <sheetData>
    <row r="1" spans="1:9" ht="27.75" x14ac:dyDescent="0.4">
      <c r="A1" s="33" t="s">
        <v>0</v>
      </c>
      <c r="B1" s="33"/>
      <c r="C1" s="33"/>
      <c r="D1" s="33"/>
      <c r="E1" s="33"/>
      <c r="F1" s="33"/>
      <c r="G1" s="33"/>
      <c r="H1" s="33"/>
      <c r="I1" s="33"/>
    </row>
    <row r="2" spans="1:9" ht="21" thickBot="1" x14ac:dyDescent="0.3">
      <c r="A2" s="34" t="s">
        <v>14</v>
      </c>
      <c r="B2" s="34"/>
      <c r="C2" s="34"/>
      <c r="D2" s="34"/>
      <c r="E2" s="34"/>
      <c r="F2" s="34"/>
      <c r="G2" s="34"/>
      <c r="H2" s="34"/>
      <c r="I2" s="34"/>
    </row>
    <row r="3" spans="1:9" ht="29.25" x14ac:dyDescent="0.25">
      <c r="A3" s="3" t="s">
        <v>1</v>
      </c>
      <c r="B3" s="4" t="s">
        <v>2</v>
      </c>
      <c r="C3" s="4" t="s">
        <v>3</v>
      </c>
      <c r="D3" s="14" t="s">
        <v>4</v>
      </c>
      <c r="E3" s="13" t="s">
        <v>5</v>
      </c>
      <c r="F3" s="10" t="s">
        <v>6</v>
      </c>
      <c r="G3" s="4" t="s">
        <v>7</v>
      </c>
      <c r="H3" s="10" t="s">
        <v>8</v>
      </c>
      <c r="I3" s="16" t="s">
        <v>9</v>
      </c>
    </row>
    <row r="4" spans="1:9" ht="26.25" x14ac:dyDescent="0.4">
      <c r="A4" s="1">
        <v>1</v>
      </c>
      <c r="B4" s="5">
        <v>8</v>
      </c>
      <c r="C4" s="5">
        <v>8.6</v>
      </c>
      <c r="D4" s="15">
        <f>B4/2 - TAN(2*B4)</f>
        <v>3.6993677579760966</v>
      </c>
      <c r="E4" s="15">
        <f>C4/2 - TAN(2*C4)</f>
        <v>-8.3706016760977136</v>
      </c>
      <c r="F4" s="19">
        <f>(B4+C4)/2</f>
        <v>8.3000000000000007</v>
      </c>
      <c r="G4" s="5">
        <f>F4/2 - TAN(2*F4)</f>
        <v>2.9102463814333484</v>
      </c>
      <c r="H4" s="11">
        <f>100*ABS(F4-8.5242)/8.5242</f>
        <v>2.6301588418854522</v>
      </c>
      <c r="I4" s="17"/>
    </row>
    <row r="5" spans="1:9" ht="26.25" x14ac:dyDescent="0.4">
      <c r="A5" s="1">
        <v>2</v>
      </c>
      <c r="B5" s="5">
        <f>F4</f>
        <v>8.3000000000000007</v>
      </c>
      <c r="C5" s="5">
        <v>8.6</v>
      </c>
      <c r="D5" s="15">
        <f t="shared" ref="D5:E15" si="0">B5/2 - TAN(2*B5)</f>
        <v>2.9102463814333484</v>
      </c>
      <c r="E5" s="15">
        <f>C5/2 - TAN(2*C5)</f>
        <v>-8.3706016760977136</v>
      </c>
      <c r="F5" s="19">
        <f>(B5+C5)/2</f>
        <v>8.4499999999999993</v>
      </c>
      <c r="G5" s="5">
        <f>F5/2 - TAN(2*F5)</f>
        <v>1.712280268384049</v>
      </c>
      <c r="H5" s="11">
        <f>100*ABS(F5-8.5242)/8.5242</f>
        <v>0.87046291734123027</v>
      </c>
      <c r="I5" s="18">
        <f>100*ABS(F5-F4)/F5</f>
        <v>1.7751479289940661</v>
      </c>
    </row>
    <row r="6" spans="1:9" ht="26.25" x14ac:dyDescent="0.4">
      <c r="A6" s="1">
        <v>3</v>
      </c>
      <c r="B6" s="5">
        <f>F5</f>
        <v>8.4499999999999993</v>
      </c>
      <c r="C6" s="5">
        <v>8.6</v>
      </c>
      <c r="D6" s="15">
        <f t="shared" si="0"/>
        <v>1.712280268384049</v>
      </c>
      <c r="E6" s="15">
        <f t="shared" si="0"/>
        <v>-8.3706016760977136</v>
      </c>
      <c r="F6" s="19">
        <f>(B6+C6)/2</f>
        <v>8.5249999999999986</v>
      </c>
      <c r="G6" s="5">
        <f>F6/2 - TAN(2*F6)</f>
        <v>-3.2380786460438848E-2</v>
      </c>
      <c r="H6" s="11">
        <f t="shared" ref="H6:H16" si="1">100*ABS(F6-8.5242)/8.5242</f>
        <v>9.385044930880734E-3</v>
      </c>
      <c r="I6" s="18">
        <f>100*ABS(F6-F5)/F6</f>
        <v>0.87976539589441993</v>
      </c>
    </row>
    <row r="7" spans="1:9" ht="26.25" x14ac:dyDescent="0.4">
      <c r="A7" s="1">
        <v>4</v>
      </c>
      <c r="B7" s="5">
        <f>B6</f>
        <v>8.4499999999999993</v>
      </c>
      <c r="C7" s="5">
        <f>F6</f>
        <v>8.5249999999999986</v>
      </c>
      <c r="D7" s="15">
        <f t="shared" si="0"/>
        <v>1.712280268384049</v>
      </c>
      <c r="E7" s="15">
        <f t="shared" si="0"/>
        <v>-3.2380786460438848E-2</v>
      </c>
      <c r="F7" s="19">
        <f>(B7+C7)/2</f>
        <v>8.4874999999999989</v>
      </c>
      <c r="G7" s="5">
        <f t="shared" ref="G7:G16" si="2">F7/2 - TAN(2*F7)</f>
        <v>1.0535544829198051</v>
      </c>
      <c r="H7" s="11">
        <f t="shared" si="1"/>
        <v>0.43053893620517475</v>
      </c>
      <c r="I7" s="18">
        <f t="shared" ref="I7:I15" si="3">100*ABS(F7-F6)/F7</f>
        <v>0.44182621502208719</v>
      </c>
    </row>
    <row r="8" spans="1:9" ht="26.25" x14ac:dyDescent="0.4">
      <c r="A8" s="1">
        <v>5</v>
      </c>
      <c r="B8" s="5">
        <f t="shared" ref="B8:B13" si="4">F7</f>
        <v>8.4874999999999989</v>
      </c>
      <c r="C8" s="5">
        <f t="shared" ref="C8:C13" si="5">C7</f>
        <v>8.5249999999999986</v>
      </c>
      <c r="D8" s="15">
        <f t="shared" si="0"/>
        <v>1.0535544829198051</v>
      </c>
      <c r="E8" s="15">
        <f t="shared" si="0"/>
        <v>-3.2380786460438848E-2</v>
      </c>
      <c r="F8" s="19">
        <f t="shared" ref="F8:F14" si="6">(B8+C8)/2</f>
        <v>8.5062499999999979</v>
      </c>
      <c r="G8" s="5">
        <f t="shared" si="2"/>
        <v>0.58656732221596686</v>
      </c>
      <c r="H8" s="11">
        <f t="shared" si="1"/>
        <v>0.21057694563715743</v>
      </c>
      <c r="I8" s="18">
        <f t="shared" si="3"/>
        <v>0.22042615723731301</v>
      </c>
    </row>
    <row r="9" spans="1:9" ht="26.25" x14ac:dyDescent="0.4">
      <c r="A9" s="1">
        <v>6</v>
      </c>
      <c r="B9" s="5">
        <f t="shared" si="4"/>
        <v>8.5062499999999979</v>
      </c>
      <c r="C9" s="5">
        <f t="shared" si="5"/>
        <v>8.5249999999999986</v>
      </c>
      <c r="D9" s="15">
        <f t="shared" si="0"/>
        <v>0.58656732221596686</v>
      </c>
      <c r="E9" s="15">
        <f t="shared" si="0"/>
        <v>-3.2380786460438848E-2</v>
      </c>
      <c r="F9" s="19">
        <f t="shared" si="6"/>
        <v>8.5156249999999982</v>
      </c>
      <c r="G9" s="5">
        <f t="shared" si="2"/>
        <v>0.30040721123201708</v>
      </c>
      <c r="H9" s="11">
        <f t="shared" si="1"/>
        <v>0.10059595035313836</v>
      </c>
      <c r="I9" s="18">
        <f t="shared" si="3"/>
        <v>0.11009174311927025</v>
      </c>
    </row>
    <row r="10" spans="1:9" ht="27" thickBot="1" x14ac:dyDescent="0.45">
      <c r="A10" s="2">
        <v>7</v>
      </c>
      <c r="B10" s="5">
        <f t="shared" si="4"/>
        <v>8.5156249999999982</v>
      </c>
      <c r="C10" s="5">
        <f t="shared" si="5"/>
        <v>8.5249999999999986</v>
      </c>
      <c r="D10" s="15">
        <f t="shared" si="0"/>
        <v>0.30040721123201708</v>
      </c>
      <c r="E10" s="15">
        <f t="shared" si="0"/>
        <v>-3.2380786460438848E-2</v>
      </c>
      <c r="F10" s="19">
        <f t="shared" si="6"/>
        <v>8.5203124999999993</v>
      </c>
      <c r="G10" s="5">
        <f t="shared" si="2"/>
        <v>0.14053030713945081</v>
      </c>
      <c r="H10" s="11">
        <f t="shared" si="1"/>
        <v>4.5605452711118391E-2</v>
      </c>
      <c r="I10" s="18">
        <f t="shared" si="3"/>
        <v>5.5015587749874972E-2</v>
      </c>
    </row>
    <row r="11" spans="1:9" ht="26.25" x14ac:dyDescent="0.4">
      <c r="A11" s="1">
        <v>8</v>
      </c>
      <c r="B11" s="5">
        <f t="shared" si="4"/>
        <v>8.5203124999999993</v>
      </c>
      <c r="C11" s="5">
        <f t="shared" si="5"/>
        <v>8.5249999999999986</v>
      </c>
      <c r="D11" s="15">
        <f t="shared" si="0"/>
        <v>0.14053030713945081</v>
      </c>
      <c r="E11" s="15">
        <f t="shared" si="0"/>
        <v>-3.2380786460438848E-2</v>
      </c>
      <c r="F11" s="19">
        <f t="shared" si="6"/>
        <v>8.5226562499999989</v>
      </c>
      <c r="G11" s="5">
        <f t="shared" si="2"/>
        <v>5.5802207648524949E-2</v>
      </c>
      <c r="H11" s="11">
        <f t="shared" si="1"/>
        <v>1.8110203890118828E-2</v>
      </c>
      <c r="I11" s="18">
        <f t="shared" si="3"/>
        <v>2.7500229168572241E-2</v>
      </c>
    </row>
    <row r="12" spans="1:9" ht="27" thickBot="1" x14ac:dyDescent="0.45">
      <c r="A12" s="2">
        <v>9</v>
      </c>
      <c r="B12" s="5">
        <f t="shared" si="4"/>
        <v>8.5226562499999989</v>
      </c>
      <c r="C12" s="5">
        <f t="shared" si="5"/>
        <v>8.5249999999999986</v>
      </c>
      <c r="D12" s="15">
        <f t="shared" si="0"/>
        <v>5.5802207648524949E-2</v>
      </c>
      <c r="E12" s="15">
        <f t="shared" si="0"/>
        <v>-3.2380786460438848E-2</v>
      </c>
      <c r="F12" s="19">
        <f t="shared" si="6"/>
        <v>8.5238281249999979</v>
      </c>
      <c r="G12" s="5">
        <f t="shared" si="2"/>
        <v>1.2155715238042042E-2</v>
      </c>
      <c r="H12" s="11">
        <f t="shared" si="1"/>
        <v>4.3625794796294665E-3</v>
      </c>
      <c r="I12" s="18">
        <f t="shared" si="3"/>
        <v>1.3748224187696587E-2</v>
      </c>
    </row>
    <row r="13" spans="1:9" ht="26.25" x14ac:dyDescent="0.4">
      <c r="A13" s="1">
        <v>10</v>
      </c>
      <c r="B13" s="5">
        <f t="shared" si="4"/>
        <v>8.5238281249999979</v>
      </c>
      <c r="C13" s="5">
        <f t="shared" si="5"/>
        <v>8.5249999999999986</v>
      </c>
      <c r="D13" s="15">
        <f t="shared" si="0"/>
        <v>1.2155715238042042E-2</v>
      </c>
      <c r="E13" s="15">
        <f t="shared" si="0"/>
        <v>-3.2380786460438848E-2</v>
      </c>
      <c r="F13" s="19">
        <f t="shared" si="6"/>
        <v>8.5244140624999982</v>
      </c>
      <c r="G13" s="5">
        <f t="shared" si="2"/>
        <v>-9.9995829912149503E-3</v>
      </c>
      <c r="H13" s="11">
        <f t="shared" si="1"/>
        <v>2.5112327256256333E-3</v>
      </c>
      <c r="I13" s="18">
        <f t="shared" si="3"/>
        <v>6.8736395921682198E-3</v>
      </c>
    </row>
    <row r="14" spans="1:9" ht="27" thickBot="1" x14ac:dyDescent="0.45">
      <c r="A14" s="2">
        <v>11</v>
      </c>
      <c r="B14" s="5">
        <f>B13</f>
        <v>8.5238281249999979</v>
      </c>
      <c r="C14" s="5">
        <f>F13</f>
        <v>8.5244140624999982</v>
      </c>
      <c r="D14" s="15">
        <f t="shared" si="0"/>
        <v>1.2155715238042042E-2</v>
      </c>
      <c r="E14" s="15">
        <f t="shared" si="0"/>
        <v>-9.9995829912149503E-3</v>
      </c>
      <c r="F14" s="19">
        <f t="shared" si="6"/>
        <v>8.5241210937499972</v>
      </c>
      <c r="G14" s="5">
        <f t="shared" si="2"/>
        <v>1.1060888932341584E-3</v>
      </c>
      <c r="H14" s="11">
        <f t="shared" si="1"/>
        <v>9.2567337701233597E-4</v>
      </c>
      <c r="I14" s="18">
        <f t="shared" si="3"/>
        <v>3.4369379174572557E-3</v>
      </c>
    </row>
    <row r="15" spans="1:9" ht="26.25" x14ac:dyDescent="0.4">
      <c r="A15" s="1">
        <v>12</v>
      </c>
      <c r="B15" s="5">
        <f>F14</f>
        <v>8.5241210937499972</v>
      </c>
      <c r="C15" s="5">
        <f>C14</f>
        <v>8.5244140624999982</v>
      </c>
      <c r="D15" s="26">
        <f t="shared" si="0"/>
        <v>1.1060888932341584E-3</v>
      </c>
      <c r="E15" s="26">
        <f t="shared" si="0"/>
        <v>-9.9995829912149503E-3</v>
      </c>
      <c r="F15" s="19">
        <f>(B15+C15)/2</f>
        <v>8.5242675781249986</v>
      </c>
      <c r="G15" s="27">
        <f t="shared" si="2"/>
        <v>-4.4397146047181479E-3</v>
      </c>
      <c r="H15" s="11">
        <f t="shared" si="1"/>
        <v>7.927796743170683E-4</v>
      </c>
      <c r="I15" s="25">
        <f t="shared" si="3"/>
        <v>1.7184394278909046E-3</v>
      </c>
    </row>
    <row r="16" spans="1:9" ht="26.25" x14ac:dyDescent="0.4">
      <c r="A16" s="1">
        <v>13</v>
      </c>
      <c r="B16" s="20">
        <f>B15</f>
        <v>8.5241210937499972</v>
      </c>
      <c r="C16" s="20">
        <f>F15</f>
        <v>8.5242675781249986</v>
      </c>
      <c r="D16" s="21">
        <f t="shared" ref="D16" si="7">B16/2 - TAN(2*B16)</f>
        <v>1.1060888932341584E-3</v>
      </c>
      <c r="E16" s="21">
        <f t="shared" ref="E16" si="8">C16/2 - TAN(2*C16)</f>
        <v>-4.4397146047181479E-3</v>
      </c>
      <c r="F16" s="24">
        <f t="shared" ref="F16" si="9">(B16+C16)/2</f>
        <v>8.5241943359374979</v>
      </c>
      <c r="G16" s="20">
        <f t="shared" si="2"/>
        <v>-1.6650580992783048E-3</v>
      </c>
      <c r="H16" s="31">
        <f t="shared" si="1"/>
        <v>6.6446851347633877E-5</v>
      </c>
      <c r="I16" s="22">
        <f t="shared" ref="I16" si="10">100*ABS(F16-F15)/F16</f>
        <v>8.5922709659405378E-4</v>
      </c>
    </row>
  </sheetData>
  <mergeCells count="2">
    <mergeCell ref="A1:I1"/>
    <mergeCell ref="A2:I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F99EA-2EFF-4C64-B414-2FE639943381}">
  <dimension ref="A1:I15"/>
  <sheetViews>
    <sheetView zoomScale="85" zoomScaleNormal="85" workbookViewId="0">
      <selection activeCell="H5" sqref="H5"/>
    </sheetView>
  </sheetViews>
  <sheetFormatPr defaultRowHeight="15" x14ac:dyDescent="0.25"/>
  <cols>
    <col min="1" max="1" width="5.5703125" bestFit="1" customWidth="1"/>
    <col min="2" max="2" width="14.7109375" bestFit="1" customWidth="1"/>
    <col min="3" max="3" width="16.7109375" bestFit="1" customWidth="1"/>
    <col min="4" max="5" width="18.85546875" style="9" bestFit="1" customWidth="1"/>
    <col min="6" max="6" width="16.7109375" style="12" bestFit="1" customWidth="1"/>
    <col min="7" max="7" width="20.7109375" style="9" customWidth="1"/>
    <col min="8" max="8" width="18.85546875" style="12" bestFit="1" customWidth="1"/>
    <col min="9" max="9" width="13.85546875" bestFit="1" customWidth="1"/>
  </cols>
  <sheetData>
    <row r="1" spans="1:9" ht="27.75" x14ac:dyDescent="0.4">
      <c r="A1" s="33" t="s">
        <v>0</v>
      </c>
      <c r="B1" s="33"/>
      <c r="C1" s="33"/>
      <c r="D1" s="33"/>
      <c r="E1" s="33"/>
      <c r="F1" s="33"/>
      <c r="G1" s="33"/>
      <c r="H1" s="33"/>
      <c r="I1" s="33"/>
    </row>
    <row r="2" spans="1:9" ht="21" thickBot="1" x14ac:dyDescent="0.3">
      <c r="A2" s="34" t="s">
        <v>19</v>
      </c>
      <c r="B2" s="35"/>
      <c r="C2" s="35"/>
      <c r="D2" s="35"/>
      <c r="E2" s="35"/>
      <c r="F2" s="35"/>
      <c r="G2" s="35"/>
      <c r="H2" s="35"/>
      <c r="I2" s="35"/>
    </row>
    <row r="3" spans="1:9" ht="29.25" x14ac:dyDescent="0.25">
      <c r="A3" s="3" t="s">
        <v>1</v>
      </c>
      <c r="B3" s="4" t="s">
        <v>2</v>
      </c>
      <c r="C3" s="4" t="s">
        <v>3</v>
      </c>
      <c r="D3" s="8" t="s">
        <v>4</v>
      </c>
      <c r="E3" s="8" t="s">
        <v>5</v>
      </c>
      <c r="F3" s="10" t="s">
        <v>6</v>
      </c>
      <c r="G3" s="8" t="s">
        <v>7</v>
      </c>
      <c r="H3" s="10" t="s">
        <v>8</v>
      </c>
      <c r="I3" s="16" t="s">
        <v>9</v>
      </c>
    </row>
    <row r="4" spans="1:9" ht="26.25" x14ac:dyDescent="0.4">
      <c r="A4" s="1">
        <v>1</v>
      </c>
      <c r="B4" s="5">
        <v>3</v>
      </c>
      <c r="C4" s="5">
        <v>4.5999999999999996</v>
      </c>
      <c r="D4" s="7">
        <f>B4 - TAN(B4)</f>
        <v>3.1425465430742778</v>
      </c>
      <c r="E4" s="7">
        <f>C4 - TAN(C4)</f>
        <v>-4.2601748956480456</v>
      </c>
      <c r="F4" s="19">
        <f>(B4+C4)/2</f>
        <v>3.8</v>
      </c>
      <c r="G4" s="7">
        <f>F4 - TAN(F4)</f>
        <v>3.0264439094968738</v>
      </c>
      <c r="H4" s="11">
        <f>100*ABS(F4-4.4934)/4.4934</f>
        <v>15.431521787510579</v>
      </c>
      <c r="I4" s="17"/>
    </row>
    <row r="5" spans="1:9" ht="26.25" x14ac:dyDescent="0.4">
      <c r="A5" s="1">
        <v>2</v>
      </c>
      <c r="B5" s="5">
        <f>F4</f>
        <v>3.8</v>
      </c>
      <c r="C5" s="5">
        <v>4.5999999999999996</v>
      </c>
      <c r="D5" s="7">
        <f t="shared" ref="D5:D15" si="0">B5 - TAN(B5)</f>
        <v>3.0264439094968738</v>
      </c>
      <c r="E5" s="7">
        <f>C5 - TAN(C5)</f>
        <v>-4.2601748956480456</v>
      </c>
      <c r="F5" s="19">
        <f>(B5+C5)/2</f>
        <v>4.1999999999999993</v>
      </c>
      <c r="G5" s="7">
        <f t="shared" ref="G5:G15" si="1">F5 - TAN(F5)</f>
        <v>2.4222202254911611</v>
      </c>
      <c r="H5" s="11">
        <f>100*ABS(F5-4.4934)/4.4934</f>
        <v>6.5295767125117052</v>
      </c>
      <c r="I5" s="18">
        <f>100*ABS(F5-F4)/F5</f>
        <v>9.5238095238095113</v>
      </c>
    </row>
    <row r="6" spans="1:9" ht="26.25" x14ac:dyDescent="0.4">
      <c r="A6" s="1">
        <v>3</v>
      </c>
      <c r="B6" s="5">
        <f>F5</f>
        <v>4.1999999999999993</v>
      </c>
      <c r="C6" s="5">
        <v>4.5999999999999996</v>
      </c>
      <c r="D6" s="7">
        <f t="shared" si="0"/>
        <v>2.4222202254911611</v>
      </c>
      <c r="E6" s="7">
        <f t="shared" ref="E6:E15" si="2">C6 - TAN(C6)</f>
        <v>-4.2601748956480456</v>
      </c>
      <c r="F6" s="19">
        <f>(B6+C6)/2</f>
        <v>4.3999999999999995</v>
      </c>
      <c r="G6" s="7">
        <f t="shared" si="1"/>
        <v>1.3036762193502631</v>
      </c>
      <c r="H6" s="11">
        <f t="shared" ref="H6:H15" si="3">100*ABS(F6-4.4934)/4.4934</f>
        <v>2.0786041750122584</v>
      </c>
      <c r="I6" s="18">
        <f>100*ABS(F6-F5)/F6</f>
        <v>4.5454545454545503</v>
      </c>
    </row>
    <row r="7" spans="1:9" ht="26.25" x14ac:dyDescent="0.4">
      <c r="A7" s="1">
        <v>4</v>
      </c>
      <c r="B7" s="5">
        <f>F6</f>
        <v>4.3999999999999995</v>
      </c>
      <c r="C7" s="5">
        <v>4.5999999999999996</v>
      </c>
      <c r="D7" s="7">
        <f t="shared" si="0"/>
        <v>1.3036762193502631</v>
      </c>
      <c r="E7" s="7">
        <f t="shared" si="2"/>
        <v>-4.2601748956480456</v>
      </c>
      <c r="F7" s="19">
        <f>(B7+C7)/2</f>
        <v>4.5</v>
      </c>
      <c r="G7" s="7">
        <f t="shared" si="1"/>
        <v>-0.13733205455118469</v>
      </c>
      <c r="H7" s="11">
        <f t="shared" si="3"/>
        <v>0.14688209373747535</v>
      </c>
      <c r="I7" s="18">
        <f t="shared" ref="I7:I15" si="4">100*ABS(F7-F6)/F7</f>
        <v>2.2222222222222339</v>
      </c>
    </row>
    <row r="8" spans="1:9" ht="26.25" x14ac:dyDescent="0.4">
      <c r="A8" s="1">
        <v>5</v>
      </c>
      <c r="B8" s="5">
        <f>B7</f>
        <v>4.3999999999999995</v>
      </c>
      <c r="C8" s="5">
        <f>F7</f>
        <v>4.5</v>
      </c>
      <c r="D8" s="7">
        <f t="shared" si="0"/>
        <v>1.3036762193502631</v>
      </c>
      <c r="E8" s="7">
        <f t="shared" si="2"/>
        <v>-0.13733205455118469</v>
      </c>
      <c r="F8" s="19">
        <f t="shared" ref="F8:F15" si="5">(B8+C8)/2</f>
        <v>4.4499999999999993</v>
      </c>
      <c r="G8" s="7">
        <f t="shared" si="1"/>
        <v>0.72673142705205418</v>
      </c>
      <c r="H8" s="11">
        <f t="shared" si="3"/>
        <v>0.9658610406374013</v>
      </c>
      <c r="I8" s="18">
        <f t="shared" si="4"/>
        <v>1.1235955056179936</v>
      </c>
    </row>
    <row r="9" spans="1:9" ht="26.25" x14ac:dyDescent="0.4">
      <c r="A9" s="1">
        <v>6</v>
      </c>
      <c r="B9" s="5">
        <f>F8</f>
        <v>4.4499999999999993</v>
      </c>
      <c r="C9" s="5">
        <f>C8</f>
        <v>4.5</v>
      </c>
      <c r="D9" s="7">
        <f t="shared" si="0"/>
        <v>0.72673142705205418</v>
      </c>
      <c r="E9" s="7">
        <f t="shared" si="2"/>
        <v>-0.13733205455118469</v>
      </c>
      <c r="F9" s="19">
        <f t="shared" si="5"/>
        <v>4.4749999999999996</v>
      </c>
      <c r="G9" s="7">
        <f t="shared" si="1"/>
        <v>0.34193309600374455</v>
      </c>
      <c r="H9" s="11">
        <f t="shared" si="3"/>
        <v>0.409489473449963</v>
      </c>
      <c r="I9" s="18">
        <f t="shared" si="4"/>
        <v>0.55865921787710293</v>
      </c>
    </row>
    <row r="10" spans="1:9" ht="27" thickBot="1" x14ac:dyDescent="0.45">
      <c r="A10" s="2">
        <v>7</v>
      </c>
      <c r="B10" s="5">
        <f>F9</f>
        <v>4.4749999999999996</v>
      </c>
      <c r="C10" s="5">
        <f>C9</f>
        <v>4.5</v>
      </c>
      <c r="D10" s="7">
        <f t="shared" si="0"/>
        <v>0.34193309600374455</v>
      </c>
      <c r="E10" s="7">
        <f t="shared" si="2"/>
        <v>-0.13733205455118469</v>
      </c>
      <c r="F10" s="19">
        <f t="shared" si="5"/>
        <v>4.4874999999999998</v>
      </c>
      <c r="G10" s="7">
        <f t="shared" si="1"/>
        <v>0.1160784604646139</v>
      </c>
      <c r="H10" s="11">
        <f t="shared" si="3"/>
        <v>0.13130368985624383</v>
      </c>
      <c r="I10" s="18">
        <f t="shared" si="4"/>
        <v>0.27855153203343014</v>
      </c>
    </row>
    <row r="11" spans="1:9" ht="26.25" x14ac:dyDescent="0.4">
      <c r="A11" s="1">
        <v>8</v>
      </c>
      <c r="B11" s="5">
        <f>F10</f>
        <v>4.4874999999999998</v>
      </c>
      <c r="C11" s="5">
        <f>C10</f>
        <v>4.5</v>
      </c>
      <c r="D11" s="7">
        <f t="shared" si="0"/>
        <v>0.1160784604646139</v>
      </c>
      <c r="E11" s="7">
        <f t="shared" si="2"/>
        <v>-0.13733205455118469</v>
      </c>
      <c r="F11" s="19">
        <f t="shared" si="5"/>
        <v>4.4937500000000004</v>
      </c>
      <c r="G11" s="7">
        <f t="shared" si="1"/>
        <v>-6.8868525229932587E-3</v>
      </c>
      <c r="H11" s="11">
        <f t="shared" si="3"/>
        <v>7.7892019406256389E-3</v>
      </c>
      <c r="I11" s="18">
        <f t="shared" si="4"/>
        <v>0.13908205841447638</v>
      </c>
    </row>
    <row r="12" spans="1:9" ht="27" thickBot="1" x14ac:dyDescent="0.45">
      <c r="A12" s="2">
        <v>9</v>
      </c>
      <c r="B12" s="5">
        <f>B11</f>
        <v>4.4874999999999998</v>
      </c>
      <c r="C12" s="5">
        <f>F11</f>
        <v>4.4937500000000004</v>
      </c>
      <c r="D12" s="7">
        <f t="shared" si="0"/>
        <v>0.1160784604646139</v>
      </c>
      <c r="E12" s="7">
        <f t="shared" si="2"/>
        <v>-6.8868525229932587E-3</v>
      </c>
      <c r="F12" s="19">
        <f t="shared" si="5"/>
        <v>4.4906249999999996</v>
      </c>
      <c r="G12" s="7">
        <f t="shared" si="1"/>
        <v>5.5491255627766911E-2</v>
      </c>
      <c r="H12" s="11">
        <f t="shared" si="3"/>
        <v>6.1757243957818973E-2</v>
      </c>
      <c r="I12" s="18">
        <f t="shared" si="4"/>
        <v>6.9589422407809839E-2</v>
      </c>
    </row>
    <row r="13" spans="1:9" ht="26.25" x14ac:dyDescent="0.4">
      <c r="A13" s="1">
        <v>10</v>
      </c>
      <c r="B13" s="5">
        <f>F12</f>
        <v>4.4906249999999996</v>
      </c>
      <c r="C13" s="5">
        <f>C12</f>
        <v>4.4937500000000004</v>
      </c>
      <c r="D13" s="7">
        <f t="shared" si="0"/>
        <v>5.5491255627766911E-2</v>
      </c>
      <c r="E13" s="7">
        <f t="shared" si="2"/>
        <v>-6.8868525229932587E-3</v>
      </c>
      <c r="F13" s="19">
        <f t="shared" si="5"/>
        <v>4.4921875</v>
      </c>
      <c r="G13" s="7">
        <f t="shared" si="1"/>
        <v>2.4530830955612259E-2</v>
      </c>
      <c r="H13" s="11">
        <f t="shared" si="3"/>
        <v>2.6984021008596669E-2</v>
      </c>
      <c r="I13" s="18">
        <f t="shared" si="4"/>
        <v>3.4782608695660085E-2</v>
      </c>
    </row>
    <row r="14" spans="1:9" ht="27" thickBot="1" x14ac:dyDescent="0.45">
      <c r="A14" s="2">
        <v>11</v>
      </c>
      <c r="B14" s="5">
        <f>F13</f>
        <v>4.4921875</v>
      </c>
      <c r="C14" s="5">
        <f>C13</f>
        <v>4.4937500000000004</v>
      </c>
      <c r="D14" s="7">
        <f t="shared" si="0"/>
        <v>2.4530830955612259E-2</v>
      </c>
      <c r="E14" s="7">
        <f t="shared" si="2"/>
        <v>-6.8868525229932587E-3</v>
      </c>
      <c r="F14" s="19">
        <f t="shared" si="5"/>
        <v>4.4929687500000002</v>
      </c>
      <c r="G14" s="7">
        <f t="shared" si="1"/>
        <v>8.8797572271701597E-3</v>
      </c>
      <c r="H14" s="11">
        <f t="shared" si="3"/>
        <v>9.597409533985515E-3</v>
      </c>
      <c r="I14" s="18">
        <f t="shared" si="4"/>
        <v>1.7388280299082372E-2</v>
      </c>
    </row>
    <row r="15" spans="1:9" ht="26.25" x14ac:dyDescent="0.4">
      <c r="A15" s="1">
        <v>12</v>
      </c>
      <c r="B15" s="20">
        <f>F14</f>
        <v>4.4929687500000002</v>
      </c>
      <c r="C15" s="20">
        <f>C14</f>
        <v>4.4937500000000004</v>
      </c>
      <c r="D15" s="28">
        <f t="shared" si="0"/>
        <v>8.8797572271701597E-3</v>
      </c>
      <c r="E15" s="28">
        <f t="shared" si="2"/>
        <v>-6.8868525229932587E-3</v>
      </c>
      <c r="F15" s="24">
        <f t="shared" si="5"/>
        <v>4.4933593750000007</v>
      </c>
      <c r="G15" s="28">
        <f t="shared" si="1"/>
        <v>1.0109716401869306E-3</v>
      </c>
      <c r="H15" s="31">
        <f t="shared" si="3"/>
        <v>9.0410379667005497E-4</v>
      </c>
      <c r="I15" s="22">
        <f t="shared" si="4"/>
        <v>8.6933843345332884E-3</v>
      </c>
    </row>
  </sheetData>
  <mergeCells count="2">
    <mergeCell ref="A1:I1"/>
    <mergeCell ref="A2:I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37AA-239A-4FC6-A49E-6DEE505B458A}">
  <dimension ref="A1:I16"/>
  <sheetViews>
    <sheetView workbookViewId="0">
      <selection activeCell="H4" sqref="H4"/>
    </sheetView>
  </sheetViews>
  <sheetFormatPr defaultRowHeight="15" x14ac:dyDescent="0.25"/>
  <cols>
    <col min="1" max="1" width="5.5703125" bestFit="1" customWidth="1"/>
    <col min="2" max="3" width="14.7109375" bestFit="1" customWidth="1"/>
    <col min="4" max="4" width="15.5703125" customWidth="1"/>
    <col min="5" max="5" width="13.85546875" bestFit="1" customWidth="1"/>
    <col min="6" max="6" width="14.7109375" style="12" bestFit="1" customWidth="1"/>
    <col min="7" max="7" width="11.7109375" bestFit="1" customWidth="1"/>
    <col min="8" max="8" width="16.7109375" bestFit="1" customWidth="1"/>
    <col min="9" max="9" width="13.85546875" bestFit="1" customWidth="1"/>
  </cols>
  <sheetData>
    <row r="1" spans="1:9" ht="27.75" x14ac:dyDescent="0.4">
      <c r="A1" s="33" t="s">
        <v>0</v>
      </c>
      <c r="B1" s="33"/>
      <c r="C1" s="33"/>
      <c r="D1" s="33"/>
      <c r="E1" s="33"/>
      <c r="F1" s="33"/>
      <c r="G1" s="33"/>
      <c r="H1" s="33"/>
      <c r="I1" s="33"/>
    </row>
    <row r="2" spans="1:9" ht="21" thickBot="1" x14ac:dyDescent="0.3">
      <c r="A2" s="34" t="s">
        <v>15</v>
      </c>
      <c r="B2" s="35"/>
      <c r="C2" s="35"/>
      <c r="D2" s="35"/>
      <c r="E2" s="35"/>
      <c r="F2" s="35"/>
      <c r="G2" s="35"/>
      <c r="H2" s="35"/>
      <c r="I2" s="35"/>
    </row>
    <row r="3" spans="1:9" ht="29.25" x14ac:dyDescent="0.25">
      <c r="A3" s="3" t="s">
        <v>1</v>
      </c>
      <c r="B3" s="4" t="s">
        <v>2</v>
      </c>
      <c r="C3" s="4" t="s">
        <v>3</v>
      </c>
      <c r="D3" s="8" t="s">
        <v>4</v>
      </c>
      <c r="E3" s="8" t="s">
        <v>5</v>
      </c>
      <c r="F3" s="10" t="s">
        <v>6</v>
      </c>
      <c r="G3" s="8" t="s">
        <v>7</v>
      </c>
      <c r="H3" s="10" t="s">
        <v>8</v>
      </c>
      <c r="I3" s="16" t="s">
        <v>9</v>
      </c>
    </row>
    <row r="4" spans="1:9" ht="26.25" x14ac:dyDescent="0.4">
      <c r="A4" s="1">
        <v>1</v>
      </c>
      <c r="B4" s="5">
        <v>7</v>
      </c>
      <c r="C4" s="5">
        <v>7.8</v>
      </c>
      <c r="D4" s="7">
        <f>B4 - TAN(B4)</f>
        <v>6.1285520172756813</v>
      </c>
      <c r="E4" s="7">
        <f>C4 - TAN(C4)</f>
        <v>-10.706821649460728</v>
      </c>
      <c r="F4" s="19">
        <f>(B4+C4)/2</f>
        <v>7.4</v>
      </c>
      <c r="G4" s="7">
        <f>F4 - TAN(F4)</f>
        <v>5.3507158308719145</v>
      </c>
      <c r="H4" s="11">
        <f>100*ABS(F4-7.7253)/7.7253</f>
        <v>4.210839708490278</v>
      </c>
      <c r="I4" s="17"/>
    </row>
    <row r="5" spans="1:9" ht="26.25" x14ac:dyDescent="0.4">
      <c r="A5" s="1">
        <v>2</v>
      </c>
      <c r="B5" s="5">
        <f>F4</f>
        <v>7.4</v>
      </c>
      <c r="C5" s="5">
        <v>7.8</v>
      </c>
      <c r="D5" s="7">
        <f t="shared" ref="D5:E16" si="0">B5 - TAN(B5)</f>
        <v>5.3507158308719145</v>
      </c>
      <c r="E5" s="7">
        <f>C5 - TAN(C5)</f>
        <v>-10.706821649460728</v>
      </c>
      <c r="F5" s="19">
        <f>(B5+C5)/2</f>
        <v>7.6</v>
      </c>
      <c r="G5" s="7">
        <f t="shared" ref="G5:G16" si="1">F5 - TAN(F5)</f>
        <v>3.7477343053153609</v>
      </c>
      <c r="H5" s="11">
        <f>100*ABS(F5-7.7253)/7.7253</f>
        <v>1.6219434843954306</v>
      </c>
      <c r="I5" s="18">
        <f>100*ABS(F5-F4)/F5</f>
        <v>2.6315789473684119</v>
      </c>
    </row>
    <row r="6" spans="1:9" ht="26.25" x14ac:dyDescent="0.4">
      <c r="A6" s="1">
        <v>3</v>
      </c>
      <c r="B6" s="5">
        <f>F5</f>
        <v>7.6</v>
      </c>
      <c r="C6" s="5">
        <v>7.8</v>
      </c>
      <c r="D6" s="7">
        <f t="shared" si="0"/>
        <v>3.7477343053153609</v>
      </c>
      <c r="E6" s="7">
        <f t="shared" si="0"/>
        <v>-10.706821649460728</v>
      </c>
      <c r="F6" s="19">
        <f>(B6+C6)/2</f>
        <v>7.6999999999999993</v>
      </c>
      <c r="G6" s="7">
        <f t="shared" si="1"/>
        <v>1.2571275265074862</v>
      </c>
      <c r="H6" s="11">
        <f t="shared" ref="H6:H16" si="2">100*ABS(F6-7.7253)/7.7253</f>
        <v>0.32749537234800646</v>
      </c>
      <c r="I6" s="18">
        <f>100*ABS(F6-F5)/F6</f>
        <v>1.2987012987012942</v>
      </c>
    </row>
    <row r="7" spans="1:9" ht="26.25" x14ac:dyDescent="0.4">
      <c r="A7" s="1">
        <v>4</v>
      </c>
      <c r="B7" s="5">
        <f>F6</f>
        <v>7.6999999999999993</v>
      </c>
      <c r="C7" s="5">
        <v>7.8</v>
      </c>
      <c r="D7" s="7">
        <f t="shared" si="0"/>
        <v>1.2571275265074862</v>
      </c>
      <c r="E7" s="7">
        <f t="shared" si="0"/>
        <v>-10.706821649460728</v>
      </c>
      <c r="F7" s="19">
        <f>(B7+C7)/2</f>
        <v>7.75</v>
      </c>
      <c r="G7" s="7">
        <f t="shared" si="1"/>
        <v>-1.8323974034562109</v>
      </c>
      <c r="H7" s="11">
        <f t="shared" si="2"/>
        <v>0.319728683675717</v>
      </c>
      <c r="I7" s="18">
        <f t="shared" ref="I7:I16" si="3">100*ABS(F7-F6)/F7</f>
        <v>0.64516129032258984</v>
      </c>
    </row>
    <row r="8" spans="1:9" ht="26.25" x14ac:dyDescent="0.4">
      <c r="A8" s="1">
        <v>5</v>
      </c>
      <c r="B8" s="5">
        <f>B7</f>
        <v>7.6999999999999993</v>
      </c>
      <c r="C8" s="5">
        <f>F7</f>
        <v>7.75</v>
      </c>
      <c r="D8" s="7">
        <f t="shared" si="0"/>
        <v>1.2571275265074862</v>
      </c>
      <c r="E8" s="7">
        <f t="shared" si="0"/>
        <v>-1.8323974034562109</v>
      </c>
      <c r="F8" s="19">
        <f t="shared" ref="F8:F16" si="4">(B8+C8)/2</f>
        <v>7.7249999999999996</v>
      </c>
      <c r="G8" s="7">
        <f t="shared" si="1"/>
        <v>1.4999834677102086E-2</v>
      </c>
      <c r="H8" s="11">
        <f t="shared" si="2"/>
        <v>3.8833443361447322E-3</v>
      </c>
      <c r="I8" s="18">
        <f t="shared" si="3"/>
        <v>0.32362459546926026</v>
      </c>
    </row>
    <row r="9" spans="1:9" ht="26.25" x14ac:dyDescent="0.4">
      <c r="A9" s="1">
        <v>6</v>
      </c>
      <c r="B9" s="5">
        <f>F8</f>
        <v>7.7249999999999996</v>
      </c>
      <c r="C9" s="5">
        <f>C8</f>
        <v>7.75</v>
      </c>
      <c r="D9" s="7">
        <f t="shared" si="0"/>
        <v>1.4999834677102086E-2</v>
      </c>
      <c r="E9" s="7">
        <f t="shared" si="0"/>
        <v>-1.8323974034562109</v>
      </c>
      <c r="F9" s="19">
        <f t="shared" si="4"/>
        <v>7.7374999999999998</v>
      </c>
      <c r="G9" s="7">
        <f t="shared" si="1"/>
        <v>-0.80868202747403206</v>
      </c>
      <c r="H9" s="11">
        <f t="shared" si="2"/>
        <v>0.15792266966978613</v>
      </c>
      <c r="I9" s="18">
        <f t="shared" si="3"/>
        <v>0.16155088852988922</v>
      </c>
    </row>
    <row r="10" spans="1:9" ht="27" thickBot="1" x14ac:dyDescent="0.45">
      <c r="A10" s="2">
        <v>7</v>
      </c>
      <c r="B10" s="5">
        <f t="shared" ref="B10:B15" si="5">B9</f>
        <v>7.7249999999999996</v>
      </c>
      <c r="C10" s="5">
        <f t="shared" ref="C10:C15" si="6">F9</f>
        <v>7.7374999999999998</v>
      </c>
      <c r="D10" s="7">
        <f t="shared" si="0"/>
        <v>1.4999834677102086E-2</v>
      </c>
      <c r="E10" s="7">
        <f t="shared" si="0"/>
        <v>-0.80868202747403206</v>
      </c>
      <c r="F10" s="19">
        <f t="shared" si="4"/>
        <v>7.7312499999999993</v>
      </c>
      <c r="G10" s="7">
        <f t="shared" si="1"/>
        <v>-0.37565691892534403</v>
      </c>
      <c r="H10" s="11">
        <f t="shared" si="2"/>
        <v>7.7019662666814953E-2</v>
      </c>
      <c r="I10" s="18">
        <f t="shared" si="3"/>
        <v>8.0840743734849257E-2</v>
      </c>
    </row>
    <row r="11" spans="1:9" ht="26.25" x14ac:dyDescent="0.4">
      <c r="A11" s="1">
        <v>8</v>
      </c>
      <c r="B11" s="5">
        <f t="shared" si="5"/>
        <v>7.7249999999999996</v>
      </c>
      <c r="C11" s="5">
        <f t="shared" si="6"/>
        <v>7.7312499999999993</v>
      </c>
      <c r="D11" s="7">
        <f t="shared" si="0"/>
        <v>1.4999834677102086E-2</v>
      </c>
      <c r="E11" s="7">
        <f t="shared" si="0"/>
        <v>-0.37565691892534403</v>
      </c>
      <c r="F11" s="19">
        <f t="shared" si="4"/>
        <v>7.7281249999999995</v>
      </c>
      <c r="G11" s="7">
        <f t="shared" si="1"/>
        <v>-0.17542700559285684</v>
      </c>
      <c r="H11" s="11">
        <f t="shared" si="2"/>
        <v>3.656815916533511E-2</v>
      </c>
      <c r="I11" s="18">
        <f t="shared" si="3"/>
        <v>4.0436716538614768E-2</v>
      </c>
    </row>
    <row r="12" spans="1:9" ht="27" thickBot="1" x14ac:dyDescent="0.45">
      <c r="A12" s="2">
        <v>9</v>
      </c>
      <c r="B12" s="5">
        <f t="shared" si="5"/>
        <v>7.7249999999999996</v>
      </c>
      <c r="C12" s="5">
        <f t="shared" si="6"/>
        <v>7.7281249999999995</v>
      </c>
      <c r="D12" s="7">
        <f t="shared" si="0"/>
        <v>1.4999834677102086E-2</v>
      </c>
      <c r="E12" s="7">
        <f t="shared" si="0"/>
        <v>-0.17542700559285684</v>
      </c>
      <c r="F12" s="19">
        <f t="shared" si="4"/>
        <v>7.7265625</v>
      </c>
      <c r="G12" s="7">
        <f t="shared" si="1"/>
        <v>-7.9033281819265611E-2</v>
      </c>
      <c r="H12" s="11">
        <f t="shared" si="2"/>
        <v>1.6342407414600937E-2</v>
      </c>
      <c r="I12" s="18">
        <f t="shared" si="3"/>
        <v>2.0222446916069947E-2</v>
      </c>
    </row>
    <row r="13" spans="1:9" ht="26.25" x14ac:dyDescent="0.4">
      <c r="A13" s="1">
        <v>10</v>
      </c>
      <c r="B13" s="5">
        <f t="shared" si="5"/>
        <v>7.7249999999999996</v>
      </c>
      <c r="C13" s="5">
        <f t="shared" si="6"/>
        <v>7.7265625</v>
      </c>
      <c r="D13" s="7">
        <f t="shared" si="0"/>
        <v>1.4999834677102086E-2</v>
      </c>
      <c r="E13" s="7">
        <f t="shared" si="0"/>
        <v>-7.9033281819265611E-2</v>
      </c>
      <c r="F13" s="19">
        <f t="shared" si="4"/>
        <v>7.7257812499999998</v>
      </c>
      <c r="G13" s="7">
        <f t="shared" si="1"/>
        <v>-3.1727042345082168E-2</v>
      </c>
      <c r="H13" s="11">
        <f t="shared" si="2"/>
        <v>6.2295315392281031E-3</v>
      </c>
      <c r="I13" s="18">
        <f t="shared" si="3"/>
        <v>1.0112245929823313E-2</v>
      </c>
    </row>
    <row r="14" spans="1:9" ht="27" thickBot="1" x14ac:dyDescent="0.45">
      <c r="A14" s="2">
        <v>11</v>
      </c>
      <c r="B14" s="5">
        <f t="shared" si="5"/>
        <v>7.7249999999999996</v>
      </c>
      <c r="C14" s="5">
        <f t="shared" si="6"/>
        <v>7.7257812499999998</v>
      </c>
      <c r="D14" s="7">
        <f t="shared" si="0"/>
        <v>1.4999834677102086E-2</v>
      </c>
      <c r="E14" s="7">
        <f t="shared" si="0"/>
        <v>-3.1727042345082168E-2</v>
      </c>
      <c r="F14" s="19">
        <f t="shared" si="4"/>
        <v>7.7253906249999993</v>
      </c>
      <c r="G14" s="7">
        <f t="shared" si="1"/>
        <v>-8.291843523855924E-3</v>
      </c>
      <c r="H14" s="11">
        <f t="shared" si="2"/>
        <v>1.1730936015359368E-3</v>
      </c>
      <c r="I14" s="18">
        <f t="shared" si="3"/>
        <v>5.0563786216380868E-3</v>
      </c>
    </row>
    <row r="15" spans="1:9" ht="26.25" x14ac:dyDescent="0.4">
      <c r="A15" s="1">
        <v>12</v>
      </c>
      <c r="B15" s="5">
        <f t="shared" si="5"/>
        <v>7.7249999999999996</v>
      </c>
      <c r="C15" s="5">
        <f t="shared" si="6"/>
        <v>7.7253906249999993</v>
      </c>
      <c r="D15" s="7">
        <f t="shared" si="0"/>
        <v>1.4999834677102086E-2</v>
      </c>
      <c r="E15" s="7">
        <f t="shared" si="0"/>
        <v>-8.291843523855924E-3</v>
      </c>
      <c r="F15" s="19">
        <f t="shared" si="4"/>
        <v>7.7251953124999995</v>
      </c>
      <c r="G15" s="7">
        <f t="shared" si="1"/>
        <v>3.371854030405963E-3</v>
      </c>
      <c r="H15" s="11">
        <f t="shared" si="2"/>
        <v>1.3551253673043978E-3</v>
      </c>
      <c r="I15" s="25">
        <f t="shared" si="3"/>
        <v>2.5282532298412019E-3</v>
      </c>
    </row>
    <row r="16" spans="1:9" ht="26.25" x14ac:dyDescent="0.4">
      <c r="A16" s="1">
        <v>13</v>
      </c>
      <c r="B16" s="29">
        <f>F15</f>
        <v>7.7251953124999995</v>
      </c>
      <c r="C16" s="29">
        <f>C15</f>
        <v>7.7253906249999993</v>
      </c>
      <c r="D16" s="30">
        <f t="shared" si="0"/>
        <v>3.371854030405963E-3</v>
      </c>
      <c r="E16" s="30">
        <f t="shared" si="0"/>
        <v>-8.291843523855924E-3</v>
      </c>
      <c r="F16" s="24">
        <f t="shared" si="4"/>
        <v>7.7252929687499989</v>
      </c>
      <c r="G16" s="30">
        <f t="shared" si="1"/>
        <v>-2.4555199689970664E-3</v>
      </c>
      <c r="H16" s="31">
        <f t="shared" si="2"/>
        <v>9.1015882889978989E-5</v>
      </c>
      <c r="I16" s="32">
        <f t="shared" si="3"/>
        <v>1.2641106349558738E-3</v>
      </c>
    </row>
  </sheetData>
  <mergeCells count="2">
    <mergeCell ref="A1:I1"/>
    <mergeCell ref="A2:I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BAAA-6B45-4B0D-AF81-2281FE99CE79}">
  <dimension ref="A1:I16"/>
  <sheetViews>
    <sheetView zoomScaleNormal="100" workbookViewId="0">
      <selection activeCell="H5" sqref="H5"/>
    </sheetView>
  </sheetViews>
  <sheetFormatPr defaultRowHeight="15" x14ac:dyDescent="0.25"/>
  <cols>
    <col min="1" max="1" width="5.5703125" bestFit="1" customWidth="1"/>
    <col min="2" max="2" width="16.7109375" style="12" bestFit="1" customWidth="1"/>
    <col min="3" max="3" width="14.7109375" style="12" bestFit="1" customWidth="1"/>
    <col min="4" max="4" width="11.7109375" bestFit="1" customWidth="1"/>
    <col min="5" max="5" width="15.85546875" bestFit="1" customWidth="1"/>
    <col min="6" max="6" width="14.7109375" bestFit="1" customWidth="1"/>
    <col min="7" max="7" width="12.5703125" bestFit="1" customWidth="1"/>
    <col min="8" max="8" width="18.85546875" bestFit="1" customWidth="1"/>
    <col min="9" max="9" width="13.85546875" bestFit="1" customWidth="1"/>
  </cols>
  <sheetData>
    <row r="1" spans="1:9" ht="27.75" x14ac:dyDescent="0.4">
      <c r="A1" s="33" t="s">
        <v>0</v>
      </c>
      <c r="B1" s="33"/>
      <c r="C1" s="33"/>
      <c r="D1" s="33"/>
      <c r="E1" s="33"/>
      <c r="F1" s="33"/>
      <c r="G1" s="33"/>
      <c r="H1" s="33"/>
      <c r="I1" s="33"/>
    </row>
    <row r="2" spans="1:9" ht="21" thickBot="1" x14ac:dyDescent="0.3">
      <c r="A2" s="34" t="s">
        <v>16</v>
      </c>
      <c r="B2" s="35"/>
      <c r="C2" s="35"/>
      <c r="D2" s="35"/>
      <c r="E2" s="35"/>
      <c r="F2" s="35"/>
      <c r="G2" s="35"/>
      <c r="H2" s="35"/>
      <c r="I2" s="35"/>
    </row>
    <row r="3" spans="1:9" ht="29.25" x14ac:dyDescent="0.25">
      <c r="A3" s="3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0" t="s">
        <v>6</v>
      </c>
      <c r="G3" s="8" t="s">
        <v>7</v>
      </c>
      <c r="H3" s="10" t="s">
        <v>8</v>
      </c>
      <c r="I3" s="16" t="s">
        <v>9</v>
      </c>
    </row>
    <row r="4" spans="1:9" ht="26.25" x14ac:dyDescent="0.4">
      <c r="A4" s="1">
        <v>1</v>
      </c>
      <c r="B4" s="11">
        <v>10</v>
      </c>
      <c r="C4" s="11">
        <v>10.99</v>
      </c>
      <c r="D4" s="7">
        <f>B4 - TAN(B4)</f>
        <v>9.3516391725409136</v>
      </c>
      <c r="E4" s="7">
        <f>C4 - TAN(C4)</f>
        <v>-168.40326432072698</v>
      </c>
      <c r="F4" s="19">
        <f>(B4+C4)/2</f>
        <v>10.495000000000001</v>
      </c>
      <c r="G4" s="7">
        <f>F4 - TAN(F4)</f>
        <v>8.6670081992475829</v>
      </c>
      <c r="H4" s="11">
        <f>100*ABS(F4-10.9041)/10.9041</f>
        <v>3.7517997817334643</v>
      </c>
      <c r="I4" s="17"/>
    </row>
    <row r="5" spans="1:9" ht="26.25" x14ac:dyDescent="0.4">
      <c r="A5" s="1">
        <v>2</v>
      </c>
      <c r="B5" s="11">
        <f>F4</f>
        <v>10.495000000000001</v>
      </c>
      <c r="C5" s="11">
        <v>10.99</v>
      </c>
      <c r="D5" s="7">
        <f t="shared" ref="D5:E16" si="0">B5 - TAN(B5)</f>
        <v>8.6670081992475829</v>
      </c>
      <c r="E5" s="7">
        <f>C5 - TAN(C5)</f>
        <v>-168.40326432072698</v>
      </c>
      <c r="F5" s="19">
        <f>(B5+C5)/2</f>
        <v>10.7425</v>
      </c>
      <c r="G5" s="7">
        <f t="shared" ref="G5:G16" si="1">F5 - TAN(F5)</f>
        <v>6.875811566327064</v>
      </c>
      <c r="H5" s="11">
        <f>100*ABS(F5-10.9041)/10.9041</f>
        <v>1.4820113535275719</v>
      </c>
      <c r="I5" s="18">
        <f>100*ABS(F5-F4)/F5</f>
        <v>2.3039329764952172</v>
      </c>
    </row>
    <row r="6" spans="1:9" ht="26.25" x14ac:dyDescent="0.4">
      <c r="A6" s="1">
        <v>3</v>
      </c>
      <c r="B6" s="11">
        <f>F5</f>
        <v>10.7425</v>
      </c>
      <c r="C6" s="11">
        <v>10.99</v>
      </c>
      <c r="D6" s="7">
        <f t="shared" si="0"/>
        <v>6.875811566327064</v>
      </c>
      <c r="E6" s="7">
        <f t="shared" si="0"/>
        <v>-168.40326432072698</v>
      </c>
      <c r="F6" s="19">
        <f>(B6+C6)/2</f>
        <v>10.866250000000001</v>
      </c>
      <c r="G6" s="7">
        <f t="shared" si="1"/>
        <v>3.1769066518027538</v>
      </c>
      <c r="H6" s="11">
        <f t="shared" ref="H6:H16" si="2">100*ABS(F6-10.9041)/10.9041</f>
        <v>0.34711713942460937</v>
      </c>
      <c r="I6" s="18">
        <f>100*ABS(F6-F5)/F6</f>
        <v>1.1388473484412849</v>
      </c>
    </row>
    <row r="7" spans="1:9" ht="26.25" x14ac:dyDescent="0.4">
      <c r="A7" s="1">
        <v>4</v>
      </c>
      <c r="B7" s="11">
        <f>F6</f>
        <v>10.866250000000001</v>
      </c>
      <c r="C7" s="11">
        <v>10.99</v>
      </c>
      <c r="D7" s="7">
        <f t="shared" si="0"/>
        <v>3.1769066518027538</v>
      </c>
      <c r="E7" s="7">
        <f t="shared" si="0"/>
        <v>-168.40326432072698</v>
      </c>
      <c r="F7" s="19">
        <f>(B7+C7)/2</f>
        <v>10.928125000000001</v>
      </c>
      <c r="G7" s="7">
        <f t="shared" si="1"/>
        <v>-3.8753385668460236</v>
      </c>
      <c r="H7" s="11">
        <f t="shared" si="2"/>
        <v>0.2203299676268719</v>
      </c>
      <c r="I7" s="18">
        <f t="shared" ref="I7:I16" si="3">100*ABS(F7-F6)/F7</f>
        <v>0.56619959965685385</v>
      </c>
    </row>
    <row r="8" spans="1:9" ht="26.25" x14ac:dyDescent="0.4">
      <c r="A8" s="1">
        <v>5</v>
      </c>
      <c r="B8" s="11">
        <f>B7</f>
        <v>10.866250000000001</v>
      </c>
      <c r="C8" s="11">
        <f>F7</f>
        <v>10.928125000000001</v>
      </c>
      <c r="D8" s="7">
        <f t="shared" si="0"/>
        <v>3.1769066518027538</v>
      </c>
      <c r="E8" s="7">
        <f t="shared" si="0"/>
        <v>-3.8753385668460236</v>
      </c>
      <c r="F8" s="19">
        <f t="shared" ref="F8:F16" si="4">(B8+C8)/2</f>
        <v>10.897187500000001</v>
      </c>
      <c r="G8" s="7">
        <f t="shared" si="1"/>
        <v>0.76603790995383925</v>
      </c>
      <c r="H8" s="11">
        <f t="shared" si="2"/>
        <v>6.3393585898868732E-2</v>
      </c>
      <c r="I8" s="18">
        <f t="shared" si="3"/>
        <v>0.28390353015399872</v>
      </c>
    </row>
    <row r="9" spans="1:9" ht="26.25" x14ac:dyDescent="0.4">
      <c r="A9" s="1">
        <v>6</v>
      </c>
      <c r="B9" s="11">
        <f>F8</f>
        <v>10.897187500000001</v>
      </c>
      <c r="C9" s="11">
        <f>C8</f>
        <v>10.928125000000001</v>
      </c>
      <c r="D9" s="7">
        <f t="shared" si="0"/>
        <v>0.76603790995383925</v>
      </c>
      <c r="E9" s="7">
        <f t="shared" si="0"/>
        <v>-3.8753385668460236</v>
      </c>
      <c r="F9" s="19">
        <f t="shared" si="4"/>
        <v>10.912656250000001</v>
      </c>
      <c r="G9" s="7">
        <f t="shared" si="1"/>
        <v>-1.1197938396528855</v>
      </c>
      <c r="H9" s="11">
        <f t="shared" si="2"/>
        <v>7.8468190864001586E-2</v>
      </c>
      <c r="I9" s="18">
        <f t="shared" si="3"/>
        <v>0.14175054767257184</v>
      </c>
    </row>
    <row r="10" spans="1:9" ht="27" thickBot="1" x14ac:dyDescent="0.45">
      <c r="A10" s="2">
        <v>7</v>
      </c>
      <c r="B10" s="11">
        <f>B9</f>
        <v>10.897187500000001</v>
      </c>
      <c r="C10" s="11">
        <f>F9</f>
        <v>10.912656250000001</v>
      </c>
      <c r="D10" s="7">
        <f t="shared" si="0"/>
        <v>0.76603790995383925</v>
      </c>
      <c r="E10" s="7">
        <f t="shared" si="0"/>
        <v>-1.1197938396528855</v>
      </c>
      <c r="F10" s="19">
        <f t="shared" si="4"/>
        <v>10.904921875000001</v>
      </c>
      <c r="G10" s="7">
        <f t="shared" si="1"/>
        <v>-9.5990105633314116E-2</v>
      </c>
      <c r="H10" s="11">
        <f t="shared" si="2"/>
        <v>7.5373024825664313E-3</v>
      </c>
      <c r="I10" s="18">
        <f t="shared" si="3"/>
        <v>7.0925542508758876E-2</v>
      </c>
    </row>
    <row r="11" spans="1:9" ht="26.25" x14ac:dyDescent="0.4">
      <c r="A11" s="1">
        <v>8</v>
      </c>
      <c r="B11" s="11">
        <f>B10</f>
        <v>10.897187500000001</v>
      </c>
      <c r="C11" s="11">
        <f>F10</f>
        <v>10.904921875000001</v>
      </c>
      <c r="D11" s="7">
        <f t="shared" si="0"/>
        <v>0.76603790995383925</v>
      </c>
      <c r="E11" s="7">
        <f t="shared" si="0"/>
        <v>-9.5990105633314116E-2</v>
      </c>
      <c r="F11" s="19">
        <f t="shared" si="4"/>
        <v>10.9010546875</v>
      </c>
      <c r="G11" s="7">
        <f t="shared" si="1"/>
        <v>0.35276375947498018</v>
      </c>
      <c r="H11" s="11">
        <f t="shared" si="2"/>
        <v>2.7928141708159295E-2</v>
      </c>
      <c r="I11" s="18">
        <f t="shared" si="3"/>
        <v>3.5475351797247132E-2</v>
      </c>
    </row>
    <row r="12" spans="1:9" ht="27" thickBot="1" x14ac:dyDescent="0.45">
      <c r="A12" s="2">
        <v>9</v>
      </c>
      <c r="B12" s="11">
        <f>F11</f>
        <v>10.9010546875</v>
      </c>
      <c r="C12" s="11">
        <f>C11</f>
        <v>10.904921875000001</v>
      </c>
      <c r="D12" s="7">
        <f t="shared" si="0"/>
        <v>0.35276375947498018</v>
      </c>
      <c r="E12" s="7">
        <f t="shared" si="0"/>
        <v>-9.5990105633314116E-2</v>
      </c>
      <c r="F12" s="19">
        <f t="shared" si="4"/>
        <v>10.90298828125</v>
      </c>
      <c r="G12" s="7">
        <f t="shared" si="1"/>
        <v>0.13309965656634937</v>
      </c>
      <c r="H12" s="11">
        <f t="shared" si="2"/>
        <v>1.0195419612804577E-2</v>
      </c>
      <c r="I12" s="18">
        <f t="shared" si="3"/>
        <v>1.7734530205125488E-2</v>
      </c>
    </row>
    <row r="13" spans="1:9" ht="26.25" x14ac:dyDescent="0.4">
      <c r="A13" s="1">
        <v>10</v>
      </c>
      <c r="B13" s="11">
        <f>F12</f>
        <v>10.90298828125</v>
      </c>
      <c r="C13" s="11">
        <f>C12</f>
        <v>10.904921875000001</v>
      </c>
      <c r="D13" s="7">
        <f t="shared" si="0"/>
        <v>0.13309965656634937</v>
      </c>
      <c r="E13" s="7">
        <f t="shared" si="0"/>
        <v>-9.5990105633314116E-2</v>
      </c>
      <c r="F13" s="19">
        <f t="shared" si="4"/>
        <v>10.903955078125001</v>
      </c>
      <c r="G13" s="7">
        <f t="shared" si="1"/>
        <v>1.9770281650529853E-2</v>
      </c>
      <c r="H13" s="11">
        <f t="shared" si="2"/>
        <v>1.329058565110927E-3</v>
      </c>
      <c r="I13" s="18">
        <f t="shared" si="3"/>
        <v>8.86647888839074E-3</v>
      </c>
    </row>
    <row r="14" spans="1:9" ht="27" thickBot="1" x14ac:dyDescent="0.45">
      <c r="A14" s="2">
        <v>11</v>
      </c>
      <c r="B14" s="11">
        <f>F13</f>
        <v>10.903955078125001</v>
      </c>
      <c r="C14" s="11">
        <f>C13</f>
        <v>10.904921875000001</v>
      </c>
      <c r="D14" s="7">
        <f t="shared" si="0"/>
        <v>1.9770281650529853E-2</v>
      </c>
      <c r="E14" s="7">
        <f t="shared" si="0"/>
        <v>-9.5990105633314116E-2</v>
      </c>
      <c r="F14" s="19">
        <f t="shared" si="4"/>
        <v>10.9044384765625</v>
      </c>
      <c r="G14" s="7">
        <f t="shared" si="1"/>
        <v>-3.7801199990292744E-2</v>
      </c>
      <c r="H14" s="11">
        <f t="shared" si="2"/>
        <v>3.1041219587196068E-3</v>
      </c>
      <c r="I14" s="18">
        <f t="shared" si="3"/>
        <v>4.4330429167719152E-3</v>
      </c>
    </row>
    <row r="15" spans="1:9" ht="26.25" x14ac:dyDescent="0.4">
      <c r="A15" s="1">
        <v>12</v>
      </c>
      <c r="B15" s="11">
        <f>B14</f>
        <v>10.903955078125001</v>
      </c>
      <c r="C15" s="11">
        <f>F14</f>
        <v>10.9044384765625</v>
      </c>
      <c r="D15" s="7">
        <f t="shared" si="0"/>
        <v>1.9770281650529853E-2</v>
      </c>
      <c r="E15" s="7">
        <f t="shared" si="0"/>
        <v>-3.7801199990292744E-2</v>
      </c>
      <c r="F15" s="19">
        <f t="shared" si="4"/>
        <v>10.904196777343751</v>
      </c>
      <c r="G15" s="7">
        <f t="shared" si="1"/>
        <v>-8.9388935952907644E-3</v>
      </c>
      <c r="H15" s="11">
        <f t="shared" si="2"/>
        <v>8.8753169680433992E-4</v>
      </c>
      <c r="I15" s="25">
        <f t="shared" si="3"/>
        <v>2.2165705891487061E-3</v>
      </c>
    </row>
    <row r="16" spans="1:9" ht="26.25" x14ac:dyDescent="0.4">
      <c r="A16" s="1">
        <v>13</v>
      </c>
      <c r="B16" s="31">
        <f>B15</f>
        <v>10.903955078125001</v>
      </c>
      <c r="C16" s="31">
        <f>F15</f>
        <v>10.904196777343751</v>
      </c>
      <c r="D16" s="30">
        <f t="shared" si="0"/>
        <v>1.9770281650529853E-2</v>
      </c>
      <c r="E16" s="30">
        <f t="shared" si="0"/>
        <v>-8.9388935952907644E-3</v>
      </c>
      <c r="F16" s="24">
        <f t="shared" si="4"/>
        <v>10.904075927734375</v>
      </c>
      <c r="G16" s="30">
        <f t="shared" si="1"/>
        <v>5.4347595759356437E-3</v>
      </c>
      <c r="H16" s="31">
        <f t="shared" si="2"/>
        <v>2.2076343416143891E-4</v>
      </c>
      <c r="I16" s="32">
        <f t="shared" si="3"/>
        <v>1.1082975776815721E-3</v>
      </c>
    </row>
  </sheetData>
  <mergeCells count="2">
    <mergeCell ref="A1:I1"/>
    <mergeCell ref="A2:I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D7E7-2CD8-42C3-A120-42CAD1A4039F}">
  <dimension ref="A1:I14"/>
  <sheetViews>
    <sheetView workbookViewId="0">
      <selection activeCell="H5" sqref="H5"/>
    </sheetView>
  </sheetViews>
  <sheetFormatPr defaultRowHeight="15" x14ac:dyDescent="0.25"/>
  <cols>
    <col min="1" max="1" width="5.5703125" bestFit="1" customWidth="1"/>
    <col min="2" max="3" width="14.7109375" bestFit="1" customWidth="1"/>
    <col min="4" max="4" width="12.5703125" bestFit="1" customWidth="1"/>
    <col min="5" max="5" width="15.85546875" bestFit="1" customWidth="1"/>
    <col min="6" max="6" width="18.85546875" style="12" bestFit="1" customWidth="1"/>
    <col min="7" max="7" width="12.5703125" bestFit="1" customWidth="1"/>
    <col min="8" max="8" width="18.85546875" bestFit="1" customWidth="1"/>
    <col min="9" max="9" width="13.85546875" bestFit="1" customWidth="1"/>
  </cols>
  <sheetData>
    <row r="1" spans="1:9" ht="27.75" x14ac:dyDescent="0.4">
      <c r="A1" s="33" t="s">
        <v>0</v>
      </c>
      <c r="B1" s="33"/>
      <c r="C1" s="33"/>
      <c r="D1" s="33"/>
      <c r="E1" s="33"/>
      <c r="F1" s="33"/>
      <c r="G1" s="33"/>
      <c r="H1" s="33"/>
      <c r="I1" s="33"/>
    </row>
    <row r="2" spans="1:9" ht="21" thickBot="1" x14ac:dyDescent="0.3">
      <c r="A2" s="34" t="s">
        <v>18</v>
      </c>
      <c r="B2" s="35"/>
      <c r="C2" s="35"/>
      <c r="D2" s="35"/>
      <c r="E2" s="35"/>
      <c r="F2" s="35"/>
      <c r="G2" s="35"/>
      <c r="H2" s="35"/>
      <c r="I2" s="35"/>
    </row>
    <row r="3" spans="1:9" ht="29.25" x14ac:dyDescent="0.25">
      <c r="A3" s="3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0" t="s">
        <v>6</v>
      </c>
      <c r="G3" s="8" t="s">
        <v>7</v>
      </c>
      <c r="H3" s="10" t="s">
        <v>8</v>
      </c>
      <c r="I3" s="16" t="s">
        <v>9</v>
      </c>
    </row>
    <row r="4" spans="1:9" ht="26.25" x14ac:dyDescent="0.4">
      <c r="A4" s="1">
        <v>1</v>
      </c>
      <c r="B4" s="11">
        <v>13</v>
      </c>
      <c r="C4" s="11">
        <v>14.1</v>
      </c>
      <c r="D4" s="7">
        <f>B4 - TAN(B4)</f>
        <v>12.53697886706351</v>
      </c>
      <c r="E4" s="7">
        <f>C4 - TAN(C4)</f>
        <v>-12.793240768490707</v>
      </c>
      <c r="F4" s="19">
        <f>(B4+C4)/2</f>
        <v>13.55</v>
      </c>
      <c r="G4" s="7">
        <f>F4 - TAN(F4)</f>
        <v>12.047280687947909</v>
      </c>
      <c r="H4" s="11">
        <f>100*ABS(F4-14.0662)/14.0662</f>
        <v>3.669789993032941</v>
      </c>
      <c r="I4" s="17"/>
    </row>
    <row r="5" spans="1:9" ht="26.25" x14ac:dyDescent="0.4">
      <c r="A5" s="1">
        <v>2</v>
      </c>
      <c r="B5" s="11">
        <f>F4</f>
        <v>13.55</v>
      </c>
      <c r="C5" s="11">
        <f>C4</f>
        <v>14.1</v>
      </c>
      <c r="D5" s="7">
        <f t="shared" ref="D5:E14" si="0">B5 - TAN(B5)</f>
        <v>12.047280687947909</v>
      </c>
      <c r="E5" s="7">
        <f>C5 - TAN(C5)</f>
        <v>-12.793240768490707</v>
      </c>
      <c r="F5" s="19">
        <f>(B5+C5)/2</f>
        <v>13.824999999999999</v>
      </c>
      <c r="G5" s="7">
        <f t="shared" ref="G5:G14" si="1">F5 - TAN(F5)</f>
        <v>10.726323823631795</v>
      </c>
      <c r="H5" s="11">
        <f>100*ABS(F5-14.0662)/14.0662</f>
        <v>1.7147488305299297</v>
      </c>
      <c r="I5" s="18">
        <f>100*ABS(F5-F4)/F5</f>
        <v>1.989150090415903</v>
      </c>
    </row>
    <row r="6" spans="1:9" ht="26.25" x14ac:dyDescent="0.4">
      <c r="A6" s="1">
        <v>3</v>
      </c>
      <c r="B6" s="11">
        <f>F5</f>
        <v>13.824999999999999</v>
      </c>
      <c r="C6" s="11">
        <v>14.1</v>
      </c>
      <c r="D6" s="7">
        <f t="shared" si="0"/>
        <v>10.726323823631795</v>
      </c>
      <c r="E6" s="7">
        <f t="shared" si="0"/>
        <v>-12.793240768490707</v>
      </c>
      <c r="F6" s="19">
        <f>(B6+C6)/2</f>
        <v>13.962499999999999</v>
      </c>
      <c r="G6" s="7">
        <f t="shared" si="1"/>
        <v>8.2956592347525628</v>
      </c>
      <c r="H6" s="11">
        <f t="shared" ref="H6:H14" si="2">100*ABS(F6-14.0662)/14.0662</f>
        <v>0.73722824927842401</v>
      </c>
      <c r="I6" s="18">
        <f>100*ABS(F6-F5)/F6</f>
        <v>0.98478066248880436</v>
      </c>
    </row>
    <row r="7" spans="1:9" ht="26.25" x14ac:dyDescent="0.4">
      <c r="A7" s="1">
        <v>4</v>
      </c>
      <c r="B7" s="11">
        <f>F6</f>
        <v>13.962499999999999</v>
      </c>
      <c r="C7" s="11">
        <f>C6</f>
        <v>14.1</v>
      </c>
      <c r="D7" s="7">
        <f t="shared" si="0"/>
        <v>8.2956592347525628</v>
      </c>
      <c r="E7" s="7">
        <f t="shared" si="0"/>
        <v>-12.793240768490707</v>
      </c>
      <c r="F7" s="19">
        <f>(B7+C7)/2</f>
        <v>14.03125</v>
      </c>
      <c r="G7" s="7">
        <f t="shared" si="1"/>
        <v>4.6252218113947201</v>
      </c>
      <c r="H7" s="11">
        <f t="shared" si="2"/>
        <v>0.24846795865265855</v>
      </c>
      <c r="I7" s="18">
        <f t="shared" ref="I7:I14" si="3">100*ABS(F7-F6)/F7</f>
        <v>0.48997772828508807</v>
      </c>
    </row>
    <row r="8" spans="1:9" ht="26.25" x14ac:dyDescent="0.4">
      <c r="A8" s="1">
        <v>5</v>
      </c>
      <c r="B8" s="11">
        <f>F7</f>
        <v>14.03125</v>
      </c>
      <c r="C8" s="11">
        <f>C7</f>
        <v>14.1</v>
      </c>
      <c r="D8" s="7">
        <f t="shared" si="0"/>
        <v>4.6252218113947201</v>
      </c>
      <c r="E8" s="7">
        <f t="shared" si="0"/>
        <v>-12.793240768490707</v>
      </c>
      <c r="F8" s="19">
        <f t="shared" ref="F8:F14" si="4">(B8+C8)/2</f>
        <v>14.065625000000001</v>
      </c>
      <c r="G8" s="7">
        <f t="shared" si="1"/>
        <v>0.11166570907720619</v>
      </c>
      <c r="H8" s="11">
        <f t="shared" si="2"/>
        <v>4.0878133397758316E-3</v>
      </c>
      <c r="I8" s="18">
        <f t="shared" si="3"/>
        <v>0.24439013552544384</v>
      </c>
    </row>
    <row r="9" spans="1:9" ht="26.25" x14ac:dyDescent="0.4">
      <c r="A9" s="1">
        <v>6</v>
      </c>
      <c r="B9" s="11">
        <f>F8</f>
        <v>14.065625000000001</v>
      </c>
      <c r="C9" s="11">
        <f>C8</f>
        <v>14.1</v>
      </c>
      <c r="D9" s="7">
        <f t="shared" si="0"/>
        <v>0.11166570907720619</v>
      </c>
      <c r="E9" s="7">
        <f t="shared" si="0"/>
        <v>-12.793240768490707</v>
      </c>
      <c r="F9" s="19">
        <f t="shared" si="4"/>
        <v>14.082812499999999</v>
      </c>
      <c r="G9" s="7">
        <f t="shared" si="1"/>
        <v>-4.2968264588300009</v>
      </c>
      <c r="H9" s="11">
        <f t="shared" si="2"/>
        <v>0.1181022593166529</v>
      </c>
      <c r="I9" s="18">
        <f t="shared" si="3"/>
        <v>0.12204593365138235</v>
      </c>
    </row>
    <row r="10" spans="1:9" ht="27" thickBot="1" x14ac:dyDescent="0.45">
      <c r="A10" s="2">
        <v>7</v>
      </c>
      <c r="B10" s="11">
        <f>B9</f>
        <v>14.065625000000001</v>
      </c>
      <c r="C10" s="11">
        <f>F9</f>
        <v>14.082812499999999</v>
      </c>
      <c r="D10" s="7">
        <f t="shared" si="0"/>
        <v>0.11166570907720619</v>
      </c>
      <c r="E10" s="7">
        <f t="shared" si="0"/>
        <v>-4.2968264588300009</v>
      </c>
      <c r="F10" s="19">
        <f t="shared" si="4"/>
        <v>14.07421875</v>
      </c>
      <c r="G10" s="7">
        <f t="shared" si="1"/>
        <v>-1.7908729662188385</v>
      </c>
      <c r="H10" s="11">
        <f t="shared" si="2"/>
        <v>5.7007222988438536E-2</v>
      </c>
      <c r="I10" s="18">
        <f t="shared" si="3"/>
        <v>6.106022758811596E-2</v>
      </c>
    </row>
    <row r="11" spans="1:9" ht="26.25" x14ac:dyDescent="0.4">
      <c r="A11" s="1">
        <v>8</v>
      </c>
      <c r="B11" s="11">
        <f>B10</f>
        <v>14.065625000000001</v>
      </c>
      <c r="C11" s="11">
        <f>F10</f>
        <v>14.07421875</v>
      </c>
      <c r="D11" s="7">
        <f t="shared" si="0"/>
        <v>0.11166570907720619</v>
      </c>
      <c r="E11" s="7">
        <f t="shared" si="0"/>
        <v>-1.7908729662188385</v>
      </c>
      <c r="F11" s="19">
        <f t="shared" si="4"/>
        <v>14.069921875</v>
      </c>
      <c r="G11" s="7">
        <f t="shared" si="1"/>
        <v>-0.77863583903941525</v>
      </c>
      <c r="H11" s="11">
        <f t="shared" si="2"/>
        <v>2.645970482433135E-2</v>
      </c>
      <c r="I11" s="18">
        <f t="shared" si="3"/>
        <v>3.0539437519084622E-2</v>
      </c>
    </row>
    <row r="12" spans="1:9" ht="27" thickBot="1" x14ac:dyDescent="0.45">
      <c r="A12" s="2">
        <v>9</v>
      </c>
      <c r="B12" s="11">
        <f>B11</f>
        <v>14.065625000000001</v>
      </c>
      <c r="C12" s="11">
        <f>F11</f>
        <v>14.069921875</v>
      </c>
      <c r="D12" s="7">
        <f t="shared" si="0"/>
        <v>0.11166570907720619</v>
      </c>
      <c r="E12" s="7">
        <f t="shared" si="0"/>
        <v>-0.77863583903941525</v>
      </c>
      <c r="F12" s="19">
        <f t="shared" si="4"/>
        <v>14.067773437500001</v>
      </c>
      <c r="G12" s="7">
        <f t="shared" si="1"/>
        <v>-0.3196588018982407</v>
      </c>
      <c r="H12" s="11">
        <f t="shared" si="2"/>
        <v>1.1185945742284074E-2</v>
      </c>
      <c r="I12" s="18">
        <f t="shared" si="3"/>
        <v>1.5272050758735672E-2</v>
      </c>
    </row>
    <row r="13" spans="1:9" ht="26.25" x14ac:dyDescent="0.4">
      <c r="A13" s="1">
        <v>10</v>
      </c>
      <c r="B13" s="11">
        <f>B12</f>
        <v>14.065625000000001</v>
      </c>
      <c r="C13" s="11">
        <f>F12</f>
        <v>14.067773437500001</v>
      </c>
      <c r="D13" s="7">
        <f t="shared" si="0"/>
        <v>0.11166570907720619</v>
      </c>
      <c r="E13" s="7">
        <f t="shared" si="0"/>
        <v>-0.3196588018982407</v>
      </c>
      <c r="F13" s="19">
        <f t="shared" si="4"/>
        <v>14.066699218750001</v>
      </c>
      <c r="G13" s="7">
        <f t="shared" si="1"/>
        <v>-0.10069805792656261</v>
      </c>
      <c r="H13" s="11">
        <f t="shared" si="2"/>
        <v>3.549066201254121E-3</v>
      </c>
      <c r="I13" s="18">
        <f t="shared" si="3"/>
        <v>7.6366085127383054E-3</v>
      </c>
    </row>
    <row r="14" spans="1:9" ht="27" thickBot="1" x14ac:dyDescent="0.45">
      <c r="A14" s="2">
        <v>11</v>
      </c>
      <c r="B14" s="23">
        <f>B13</f>
        <v>14.065625000000001</v>
      </c>
      <c r="C14" s="23">
        <f>F13</f>
        <v>14.066699218750001</v>
      </c>
      <c r="D14" s="28">
        <f t="shared" si="0"/>
        <v>0.11166570907720619</v>
      </c>
      <c r="E14" s="28">
        <f t="shared" si="0"/>
        <v>-0.10069805792656261</v>
      </c>
      <c r="F14" s="24">
        <f t="shared" si="4"/>
        <v>14.066162109375</v>
      </c>
      <c r="G14" s="28">
        <f t="shared" si="1"/>
        <v>6.2897343257635185E-3</v>
      </c>
      <c r="H14" s="31">
        <f t="shared" si="2"/>
        <v>2.693735692671698E-4</v>
      </c>
      <c r="I14" s="22">
        <f t="shared" si="3"/>
        <v>3.8184500564164984E-3</v>
      </c>
    </row>
  </sheetData>
  <mergeCells count="2">
    <mergeCell ref="A1:I1"/>
    <mergeCell ref="A2:I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210BD-B0D3-4689-8532-FC1DDA09E69E}">
  <dimension ref="A1:I17"/>
  <sheetViews>
    <sheetView tabSelected="1" workbookViewId="0">
      <selection activeCell="H5" sqref="H5"/>
    </sheetView>
  </sheetViews>
  <sheetFormatPr defaultRowHeight="15" x14ac:dyDescent="0.25"/>
  <cols>
    <col min="1" max="1" width="5.5703125" bestFit="1" customWidth="1"/>
    <col min="2" max="2" width="16.7109375" style="6" bestFit="1" customWidth="1"/>
    <col min="3" max="3" width="14.7109375" bestFit="1" customWidth="1"/>
    <col min="4" max="4" width="12.5703125" bestFit="1" customWidth="1"/>
    <col min="5" max="5" width="15.85546875" bestFit="1" customWidth="1"/>
    <col min="6" max="6" width="14.7109375" bestFit="1" customWidth="1"/>
    <col min="7" max="7" width="12.5703125" bestFit="1" customWidth="1"/>
    <col min="8" max="8" width="18.85546875" bestFit="1" customWidth="1"/>
    <col min="9" max="9" width="13.85546875" bestFit="1" customWidth="1"/>
  </cols>
  <sheetData>
    <row r="1" spans="1:9" ht="27.75" x14ac:dyDescent="0.4">
      <c r="A1" s="33" t="s">
        <v>0</v>
      </c>
      <c r="B1" s="33"/>
      <c r="C1" s="33"/>
      <c r="D1" s="33"/>
      <c r="E1" s="33"/>
      <c r="F1" s="33"/>
      <c r="G1" s="33"/>
      <c r="H1" s="33"/>
      <c r="I1" s="33"/>
    </row>
    <row r="2" spans="1:9" ht="21" thickBot="1" x14ac:dyDescent="0.3">
      <c r="A2" s="34" t="s">
        <v>17</v>
      </c>
      <c r="B2" s="35"/>
      <c r="C2" s="35"/>
      <c r="D2" s="35"/>
      <c r="E2" s="35"/>
      <c r="F2" s="35"/>
      <c r="G2" s="35"/>
      <c r="H2" s="35"/>
      <c r="I2" s="35"/>
    </row>
    <row r="3" spans="1:9" ht="29.25" x14ac:dyDescent="0.25">
      <c r="A3" s="3" t="s">
        <v>1</v>
      </c>
      <c r="B3" s="13" t="s">
        <v>2</v>
      </c>
      <c r="C3" s="10" t="s">
        <v>3</v>
      </c>
      <c r="D3" s="8" t="s">
        <v>4</v>
      </c>
      <c r="E3" s="8" t="s">
        <v>5</v>
      </c>
      <c r="F3" s="10" t="s">
        <v>6</v>
      </c>
      <c r="G3" s="8" t="s">
        <v>7</v>
      </c>
      <c r="H3" s="10" t="s">
        <v>8</v>
      </c>
      <c r="I3" s="16" t="s">
        <v>9</v>
      </c>
    </row>
    <row r="4" spans="1:9" ht="26.25" x14ac:dyDescent="0.4">
      <c r="A4" s="1">
        <v>1</v>
      </c>
      <c r="B4" s="5">
        <v>16</v>
      </c>
      <c r="C4" s="11">
        <v>17.25</v>
      </c>
      <c r="D4" s="7">
        <f>B4 - TAN(B4)</f>
        <v>15.699367757976097</v>
      </c>
      <c r="E4" s="7">
        <f>C4 - TAN(C4)</f>
        <v>-17.511417500371394</v>
      </c>
      <c r="F4" s="19">
        <f>(B4+C4)/2</f>
        <v>16.625</v>
      </c>
      <c r="G4" s="7">
        <f>F4 - TAN(F4)</f>
        <v>15.319778928140575</v>
      </c>
      <c r="H4" s="11">
        <f>100*ABS(F4-17.2208)/17.2208</f>
        <v>3.4597695809718512</v>
      </c>
      <c r="I4" s="17"/>
    </row>
    <row r="5" spans="1:9" ht="26.25" x14ac:dyDescent="0.4">
      <c r="A5" s="1">
        <v>2</v>
      </c>
      <c r="B5" s="5">
        <f>F4</f>
        <v>16.625</v>
      </c>
      <c r="C5" s="11">
        <f>C4</f>
        <v>17.25</v>
      </c>
      <c r="D5" s="7">
        <f t="shared" ref="D5:E16" si="0">B5 - TAN(B5)</f>
        <v>15.319778928140575</v>
      </c>
      <c r="E5" s="7">
        <f>C5 - TAN(C5)</f>
        <v>-17.511417500371394</v>
      </c>
      <c r="F5" s="19">
        <f>(B5+C5)/2</f>
        <v>16.9375</v>
      </c>
      <c r="G5" s="7">
        <f t="shared" ref="G5:G17" si="1">F5 - TAN(F5)</f>
        <v>14.121825734449049</v>
      </c>
      <c r="H5" s="11">
        <f>100*ABS(F5-17.2208)/17.2208</f>
        <v>1.645103595651773</v>
      </c>
      <c r="I5" s="18">
        <f>100*ABS(F5-F4)/F5</f>
        <v>1.8450184501845019</v>
      </c>
    </row>
    <row r="6" spans="1:9" ht="26.25" x14ac:dyDescent="0.4">
      <c r="A6" s="1">
        <v>3</v>
      </c>
      <c r="B6" s="5">
        <f>F5</f>
        <v>16.9375</v>
      </c>
      <c r="C6" s="11">
        <f>C5</f>
        <v>17.25</v>
      </c>
      <c r="D6" s="7">
        <f t="shared" si="0"/>
        <v>14.121825734449049</v>
      </c>
      <c r="E6" s="7">
        <f t="shared" si="0"/>
        <v>-17.511417500371394</v>
      </c>
      <c r="F6" s="19">
        <f>(B6+C6)/2</f>
        <v>17.09375</v>
      </c>
      <c r="G6" s="7">
        <f t="shared" si="1"/>
        <v>11.750435973096945</v>
      </c>
      <c r="H6" s="11">
        <f t="shared" ref="H6:H17" si="2">100*ABS(F6-17.2208)/17.2208</f>
        <v>0.73777060299173414</v>
      </c>
      <c r="I6" s="18">
        <f>100*ABS(F6-F5)/F6</f>
        <v>0.91407678244972579</v>
      </c>
    </row>
    <row r="7" spans="1:9" ht="26.25" x14ac:dyDescent="0.4">
      <c r="A7" s="1">
        <v>4</v>
      </c>
      <c r="B7" s="5">
        <f>F6</f>
        <v>17.09375</v>
      </c>
      <c r="C7" s="11">
        <f>C6</f>
        <v>17.25</v>
      </c>
      <c r="D7" s="7">
        <f t="shared" si="0"/>
        <v>11.750435973096945</v>
      </c>
      <c r="E7" s="7">
        <f t="shared" si="0"/>
        <v>-17.511417500371394</v>
      </c>
      <c r="F7" s="19">
        <f>(B7+C7)/2</f>
        <v>17.171875</v>
      </c>
      <c r="G7" s="7">
        <f t="shared" si="1"/>
        <v>7.8516451449562119</v>
      </c>
      <c r="H7" s="11">
        <f t="shared" si="2"/>
        <v>0.28410410666171459</v>
      </c>
      <c r="I7" s="18">
        <f t="shared" ref="I7:I16" si="3">100*ABS(F7-F6)/F7</f>
        <v>0.45495905368516831</v>
      </c>
    </row>
    <row r="8" spans="1:9" ht="26.25" x14ac:dyDescent="0.4">
      <c r="A8" s="1">
        <v>5</v>
      </c>
      <c r="B8" s="5">
        <f>F7</f>
        <v>17.171875</v>
      </c>
      <c r="C8" s="11">
        <f>C7</f>
        <v>17.25</v>
      </c>
      <c r="D8" s="7">
        <f t="shared" si="0"/>
        <v>7.8516451449562119</v>
      </c>
      <c r="E8" s="7">
        <f t="shared" si="0"/>
        <v>-17.511417500371394</v>
      </c>
      <c r="F8" s="19">
        <f t="shared" ref="F8:F16" si="4">(B8+C8)/2</f>
        <v>17.2109375</v>
      </c>
      <c r="G8" s="7">
        <f t="shared" si="1"/>
        <v>2.4890942049678326</v>
      </c>
      <c r="H8" s="11">
        <f t="shared" si="2"/>
        <v>5.7270858496704866E-2</v>
      </c>
      <c r="I8" s="18">
        <f t="shared" si="3"/>
        <v>0.22696323195642307</v>
      </c>
    </row>
    <row r="9" spans="1:9" ht="26.25" x14ac:dyDescent="0.4">
      <c r="A9" s="1">
        <v>6</v>
      </c>
      <c r="B9" s="5">
        <f>F8</f>
        <v>17.2109375</v>
      </c>
      <c r="C9" s="11">
        <f>C8</f>
        <v>17.25</v>
      </c>
      <c r="D9" s="7">
        <f t="shared" si="0"/>
        <v>2.4890942049678326</v>
      </c>
      <c r="E9" s="7">
        <f t="shared" si="0"/>
        <v>-17.511417500371394</v>
      </c>
      <c r="F9" s="19">
        <f t="shared" si="4"/>
        <v>17.23046875</v>
      </c>
      <c r="G9" s="7">
        <f t="shared" si="1"/>
        <v>-3.4612907169212974</v>
      </c>
      <c r="H9" s="11">
        <f t="shared" si="2"/>
        <v>5.6145765585800013E-2</v>
      </c>
      <c r="I9" s="18">
        <f t="shared" si="3"/>
        <v>0.11335298118340513</v>
      </c>
    </row>
    <row r="10" spans="1:9" ht="27" thickBot="1" x14ac:dyDescent="0.45">
      <c r="A10" s="2">
        <v>7</v>
      </c>
      <c r="B10" s="5">
        <f>B9</f>
        <v>17.2109375</v>
      </c>
      <c r="C10" s="11">
        <f>F9</f>
        <v>17.23046875</v>
      </c>
      <c r="D10" s="7">
        <f t="shared" si="0"/>
        <v>2.4890942049678326</v>
      </c>
      <c r="E10" s="7">
        <f t="shared" si="0"/>
        <v>-3.4612907169212974</v>
      </c>
      <c r="F10" s="19">
        <f t="shared" si="4"/>
        <v>17.220703125</v>
      </c>
      <c r="G10" s="7">
        <f t="shared" si="1"/>
        <v>1.5450480905276009E-2</v>
      </c>
      <c r="H10" s="11">
        <f t="shared" si="2"/>
        <v>5.6254645545242602E-4</v>
      </c>
      <c r="I10" s="18">
        <f t="shared" si="3"/>
        <v>5.6708631053646368E-2</v>
      </c>
    </row>
    <row r="11" spans="1:9" ht="26.25" x14ac:dyDescent="0.4">
      <c r="A11" s="1">
        <v>8</v>
      </c>
      <c r="B11" s="5">
        <f>F10</f>
        <v>17.220703125</v>
      </c>
      <c r="C11" s="11">
        <f>C10</f>
        <v>17.23046875</v>
      </c>
      <c r="D11" s="7">
        <f t="shared" si="0"/>
        <v>1.5450480905276009E-2</v>
      </c>
      <c r="E11" s="7">
        <f t="shared" si="0"/>
        <v>-3.4612907169212974</v>
      </c>
      <c r="F11" s="19">
        <f t="shared" si="4"/>
        <v>17.2255859375</v>
      </c>
      <c r="G11" s="7">
        <f t="shared" si="1"/>
        <v>-1.5629908655207174</v>
      </c>
      <c r="H11" s="11">
        <f t="shared" si="2"/>
        <v>2.7791609565173792E-2</v>
      </c>
      <c r="I11" s="18">
        <f t="shared" si="3"/>
        <v>2.8346278133681048E-2</v>
      </c>
    </row>
    <row r="12" spans="1:9" ht="27" thickBot="1" x14ac:dyDescent="0.45">
      <c r="A12" s="2">
        <v>9</v>
      </c>
      <c r="B12" s="5">
        <f t="shared" ref="B12:B17" si="5">B11</f>
        <v>17.220703125</v>
      </c>
      <c r="C12" s="11">
        <f t="shared" ref="C12:C17" si="6">F11</f>
        <v>17.2255859375</v>
      </c>
      <c r="D12" s="7">
        <f t="shared" si="0"/>
        <v>1.5450480905276009E-2</v>
      </c>
      <c r="E12" s="7">
        <f t="shared" si="0"/>
        <v>-1.5629908655207174</v>
      </c>
      <c r="F12" s="19">
        <f t="shared" si="4"/>
        <v>17.22314453125</v>
      </c>
      <c r="G12" s="7">
        <f t="shared" si="1"/>
        <v>-0.73905334861155936</v>
      </c>
      <c r="H12" s="11">
        <f t="shared" si="2"/>
        <v>1.3614531554860683E-2</v>
      </c>
      <c r="I12" s="18">
        <f t="shared" si="3"/>
        <v>1.4175148130297962E-2</v>
      </c>
    </row>
    <row r="13" spans="1:9" ht="26.25" x14ac:dyDescent="0.4">
      <c r="A13" s="1">
        <v>10</v>
      </c>
      <c r="B13" s="5">
        <f t="shared" si="5"/>
        <v>17.220703125</v>
      </c>
      <c r="C13" s="11">
        <f t="shared" si="6"/>
        <v>17.22314453125</v>
      </c>
      <c r="D13" s="7">
        <f t="shared" si="0"/>
        <v>1.5450480905276009E-2</v>
      </c>
      <c r="E13" s="7">
        <f t="shared" si="0"/>
        <v>-0.73905334861155936</v>
      </c>
      <c r="F13" s="19">
        <f t="shared" si="4"/>
        <v>17.221923828125</v>
      </c>
      <c r="G13" s="7">
        <f t="shared" si="1"/>
        <v>-0.35368145259641537</v>
      </c>
      <c r="H13" s="11">
        <f t="shared" si="2"/>
        <v>6.525992549704129E-3</v>
      </c>
      <c r="I13" s="18">
        <f t="shared" si="3"/>
        <v>7.0880764378163054E-3</v>
      </c>
    </row>
    <row r="14" spans="1:9" ht="27" thickBot="1" x14ac:dyDescent="0.45">
      <c r="A14" s="2">
        <v>11</v>
      </c>
      <c r="B14" s="5">
        <f t="shared" si="5"/>
        <v>17.220703125</v>
      </c>
      <c r="C14" s="11">
        <f t="shared" si="6"/>
        <v>17.221923828125</v>
      </c>
      <c r="D14" s="7">
        <f t="shared" si="0"/>
        <v>1.5450480905276009E-2</v>
      </c>
      <c r="E14" s="7">
        <f t="shared" si="0"/>
        <v>-0.35368145259641537</v>
      </c>
      <c r="F14" s="19">
        <f t="shared" si="4"/>
        <v>17.2213134765625</v>
      </c>
      <c r="G14" s="7">
        <f t="shared" si="1"/>
        <v>-0.16715019526712993</v>
      </c>
      <c r="H14" s="11">
        <f t="shared" si="2"/>
        <v>2.9817230471258513E-3</v>
      </c>
      <c r="I14" s="18">
        <f t="shared" si="3"/>
        <v>3.5441638254286667E-3</v>
      </c>
    </row>
    <row r="15" spans="1:9" ht="26.25" x14ac:dyDescent="0.4">
      <c r="A15" s="1">
        <v>12</v>
      </c>
      <c r="B15" s="5">
        <f t="shared" si="5"/>
        <v>17.220703125</v>
      </c>
      <c r="C15" s="11">
        <f t="shared" si="6"/>
        <v>17.2213134765625</v>
      </c>
      <c r="D15" s="7">
        <f t="shared" si="0"/>
        <v>1.5450480905276009E-2</v>
      </c>
      <c r="E15" s="7">
        <f t="shared" si="0"/>
        <v>-0.16715019526712993</v>
      </c>
      <c r="F15" s="19">
        <f t="shared" si="4"/>
        <v>17.22100830078125</v>
      </c>
      <c r="G15" s="7">
        <f t="shared" si="1"/>
        <v>-7.5366323448420758E-2</v>
      </c>
      <c r="H15" s="11">
        <f t="shared" si="2"/>
        <v>1.2095882958367127E-3</v>
      </c>
      <c r="I15" s="25">
        <f t="shared" si="3"/>
        <v>1.7721133160138792E-3</v>
      </c>
    </row>
    <row r="16" spans="1:9" ht="26.25" x14ac:dyDescent="0.4">
      <c r="A16" s="1">
        <v>13</v>
      </c>
      <c r="B16" s="5">
        <f t="shared" si="5"/>
        <v>17.220703125</v>
      </c>
      <c r="C16" s="11">
        <f t="shared" si="6"/>
        <v>17.22100830078125</v>
      </c>
      <c r="D16" s="7">
        <f t="shared" si="0"/>
        <v>1.5450480905276009E-2</v>
      </c>
      <c r="E16" s="7">
        <f t="shared" si="0"/>
        <v>-7.5366323448420758E-2</v>
      </c>
      <c r="F16" s="19">
        <f t="shared" si="4"/>
        <v>17.220855712890625</v>
      </c>
      <c r="G16" s="7">
        <f t="shared" si="1"/>
        <v>-2.9837993492837001E-2</v>
      </c>
      <c r="H16" s="11">
        <f t="shared" si="2"/>
        <v>3.2352092019214334E-4</v>
      </c>
      <c r="I16" s="25">
        <f t="shared" si="3"/>
        <v>8.8606450904051622E-4</v>
      </c>
    </row>
    <row r="17" spans="1:9" ht="26.25" x14ac:dyDescent="0.4">
      <c r="A17" s="1">
        <v>14</v>
      </c>
      <c r="B17" s="20">
        <f t="shared" si="5"/>
        <v>17.220703125</v>
      </c>
      <c r="C17" s="23">
        <f t="shared" si="6"/>
        <v>17.220855712890625</v>
      </c>
      <c r="D17" s="28">
        <f t="shared" ref="D17" si="7">B17 - TAN(B17)</f>
        <v>1.5450480905276009E-2</v>
      </c>
      <c r="E17" s="28">
        <f t="shared" ref="E17" si="8">C17 - TAN(C17)</f>
        <v>-2.9837993492837001E-2</v>
      </c>
      <c r="F17" s="24">
        <f t="shared" ref="F17" si="9">(B17+C17)/2</f>
        <v>17.220779418945313</v>
      </c>
      <c r="G17" s="28">
        <f t="shared" si="1"/>
        <v>-7.1638927055737156E-3</v>
      </c>
      <c r="H17" s="23">
        <f t="shared" si="2"/>
        <v>1.1951276763014134E-4</v>
      </c>
      <c r="I17" s="22">
        <f t="shared" ref="I17" si="10">100*ABS(F17-F16)/F17</f>
        <v>4.4303421730473933E-4</v>
      </c>
    </row>
  </sheetData>
  <mergeCells count="2">
    <mergeCell ref="A1:I1"/>
    <mergeCell ref="A2:I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 =2 (1 ; 2)</vt:lpstr>
      <vt:lpstr>a = 2 (3 ; 3,8)</vt:lpstr>
      <vt:lpstr>a = 2 (5 ; 5,4)</vt:lpstr>
      <vt:lpstr>a = 2 (6,5 ; 7)</vt:lpstr>
      <vt:lpstr>a = 2 (8 ; 8,6)</vt:lpstr>
      <vt:lpstr>a = 1 (3 ; 4,6)</vt:lpstr>
      <vt:lpstr>a = 1 (7 ; 7.8)</vt:lpstr>
      <vt:lpstr>a = 1 (10 ;  10,99)</vt:lpstr>
      <vt:lpstr>a = 1 (13 ;  14,1)</vt:lpstr>
      <vt:lpstr>a = 1 (16 ; 17,25)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</dc:creator>
  <cp:lastModifiedBy>Daniel Meira</cp:lastModifiedBy>
  <dcterms:created xsi:type="dcterms:W3CDTF">2025-04-10T17:36:24Z</dcterms:created>
  <dcterms:modified xsi:type="dcterms:W3CDTF">2025-04-24T01:42:50Z</dcterms:modified>
</cp:coreProperties>
</file>