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4795" windowHeight="11430" activeTab="1"/>
  </bookViews>
  <sheets>
    <sheet name="Mun" sheetId="1" r:id="rId1"/>
    <sheet name="Moon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4" i="2" l="1"/>
  <c r="B13" i="2"/>
  <c r="B9" i="2"/>
  <c r="C8" i="2" s="1"/>
  <c r="B9" i="1"/>
  <c r="C8" i="1" s="1"/>
</calcChain>
</file>

<file path=xl/sharedStrings.xml><?xml version="1.0" encoding="utf-8"?>
<sst xmlns="http://schemas.openxmlformats.org/spreadsheetml/2006/main" count="44" uniqueCount="26">
  <si>
    <t>m1</t>
    <phoneticPr fontId="1" type="noConversion"/>
  </si>
  <si>
    <t>m2</t>
    <phoneticPr fontId="1" type="noConversion"/>
  </si>
  <si>
    <t>total</t>
    <phoneticPr fontId="1" type="noConversion"/>
  </si>
  <si>
    <t>dry mass</t>
    <phoneticPr fontId="1" type="noConversion"/>
  </si>
  <si>
    <t>Isp</t>
    <phoneticPr fontId="1" type="noConversion"/>
  </si>
  <si>
    <t>Specific impulse (seconds)</t>
    <phoneticPr fontId="1" type="noConversion"/>
  </si>
  <si>
    <t>dV</t>
    <phoneticPr fontId="1" type="noConversion"/>
  </si>
  <si>
    <t>9.81 * Isp * ln(m1/m2)</t>
    <phoneticPr fontId="1" type="noConversion"/>
  </si>
  <si>
    <t>r1</t>
    <phoneticPr fontId="1" type="noConversion"/>
  </si>
  <si>
    <t>r2</t>
    <phoneticPr fontId="1" type="noConversion"/>
  </si>
  <si>
    <t>km</t>
    <phoneticPr fontId="1" type="noConversion"/>
  </si>
  <si>
    <t>GM</t>
    <phoneticPr fontId="1" type="noConversion"/>
  </si>
  <si>
    <t>Hohmann</t>
    <phoneticPr fontId="1" type="noConversion"/>
  </si>
  <si>
    <t>dv1=</t>
    <phoneticPr fontId="1" type="noConversion"/>
  </si>
  <si>
    <t>m/s</t>
    <phoneticPr fontId="1" type="noConversion"/>
  </si>
  <si>
    <t>m^3 / s^2</t>
    <phoneticPr fontId="1" type="noConversion"/>
  </si>
  <si>
    <t>m</t>
    <phoneticPr fontId="1" type="noConversion"/>
  </si>
  <si>
    <t>KE</t>
    <phoneticPr fontId="1" type="noConversion"/>
  </si>
  <si>
    <t>J</t>
    <phoneticPr fontId="1" type="noConversion"/>
  </si>
  <si>
    <t>metric tons</t>
    <phoneticPr fontId="1" type="noConversion"/>
  </si>
  <si>
    <t>Uranium</t>
    <phoneticPr fontId="1" type="noConversion"/>
  </si>
  <si>
    <t xml:space="preserve"> J / kg</t>
  </si>
  <si>
    <t>J / kg</t>
    <phoneticPr fontId="1" type="noConversion"/>
  </si>
  <si>
    <t>(70 MPa)</t>
    <phoneticPr fontId="1" type="noConversion"/>
  </si>
  <si>
    <t>Hydrogen</t>
    <phoneticPr fontId="1" type="noConversion"/>
  </si>
  <si>
    <t>the rest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</si>
</sst>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222222"/>
      <name val="맑은 고딕"/>
      <family val="3"/>
      <charset val="129"/>
      <scheme val="major"/>
    </font>
    <font>
      <sz val="9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25" sqref="C25"/>
    </sheetView>
  </sheetViews>
  <sheetFormatPr defaultRowHeight="16.5" x14ac:dyDescent="0.3"/>
  <cols>
    <col min="2" max="2" width="16.125" customWidth="1"/>
    <col min="3" max="3" width="11.375" bestFit="1" customWidth="1"/>
  </cols>
  <sheetData>
    <row r="1" spans="1:4" x14ac:dyDescent="0.3">
      <c r="A1" t="s">
        <v>6</v>
      </c>
      <c r="B1" t="s">
        <v>7</v>
      </c>
    </row>
    <row r="2" spans="1:4" x14ac:dyDescent="0.3">
      <c r="A2" t="s">
        <v>2</v>
      </c>
      <c r="B2" t="s">
        <v>0</v>
      </c>
    </row>
    <row r="3" spans="1:4" x14ac:dyDescent="0.3">
      <c r="A3" t="s">
        <v>3</v>
      </c>
      <c r="B3" t="s">
        <v>1</v>
      </c>
    </row>
    <row r="4" spans="1:4" x14ac:dyDescent="0.3">
      <c r="A4" t="s">
        <v>5</v>
      </c>
      <c r="B4" t="s">
        <v>4</v>
      </c>
    </row>
    <row r="8" spans="1:4" x14ac:dyDescent="0.3">
      <c r="A8" t="s">
        <v>12</v>
      </c>
      <c r="B8" t="s">
        <v>13</v>
      </c>
      <c r="C8">
        <f>SQRT(B9 / B10)*(SQRT(2*B11 / (B10 + B11)) - 1)</f>
        <v>-65.778634434672483</v>
      </c>
      <c r="D8" t="s">
        <v>14</v>
      </c>
    </row>
    <row r="9" spans="1:4" x14ac:dyDescent="0.3">
      <c r="A9" t="s">
        <v>11</v>
      </c>
      <c r="B9" s="1">
        <f>6.51*10^10</f>
        <v>65100000000</v>
      </c>
      <c r="C9" t="s">
        <v>15</v>
      </c>
    </row>
    <row r="10" spans="1:4" x14ac:dyDescent="0.3">
      <c r="A10" t="s">
        <v>8</v>
      </c>
      <c r="B10" s="2">
        <v>12000000</v>
      </c>
      <c r="C10" t="s">
        <v>10</v>
      </c>
    </row>
    <row r="11" spans="1:4" x14ac:dyDescent="0.3">
      <c r="A11" t="s">
        <v>9</v>
      </c>
      <c r="B11">
        <v>69000</v>
      </c>
      <c r="C11" t="s">
        <v>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C16" sqref="C16"/>
    </sheetView>
  </sheetViews>
  <sheetFormatPr defaultRowHeight="16.5" x14ac:dyDescent="0.3"/>
  <cols>
    <col min="2" max="2" width="18.5" customWidth="1"/>
    <col min="3" max="3" width="13" customWidth="1"/>
    <col min="4" max="4" width="16" customWidth="1"/>
    <col min="5" max="5" width="12.75" bestFit="1" customWidth="1"/>
    <col min="8" max="8" width="13.125" bestFit="1" customWidth="1"/>
  </cols>
  <sheetData>
    <row r="1" spans="1:7" x14ac:dyDescent="0.3">
      <c r="A1" t="s">
        <v>6</v>
      </c>
      <c r="B1" t="s">
        <v>7</v>
      </c>
    </row>
    <row r="2" spans="1:7" x14ac:dyDescent="0.3">
      <c r="A2" t="s">
        <v>2</v>
      </c>
      <c r="B2" t="s">
        <v>0</v>
      </c>
    </row>
    <row r="3" spans="1:7" x14ac:dyDescent="0.3">
      <c r="A3" t="s">
        <v>3</v>
      </c>
      <c r="B3" t="s">
        <v>1</v>
      </c>
    </row>
    <row r="4" spans="1:7" x14ac:dyDescent="0.3">
      <c r="A4" t="s">
        <v>5</v>
      </c>
      <c r="B4" t="s">
        <v>4</v>
      </c>
    </row>
    <row r="8" spans="1:7" x14ac:dyDescent="0.3">
      <c r="A8" t="s">
        <v>12</v>
      </c>
      <c r="B8" t="s">
        <v>13</v>
      </c>
      <c r="C8">
        <f>SQRT(B9 / B10)*(SQRT(2*B11 / (B10 + B11)) - 1)</f>
        <v>-110.67952631224028</v>
      </c>
      <c r="D8" t="s">
        <v>14</v>
      </c>
    </row>
    <row r="9" spans="1:7" x14ac:dyDescent="0.3">
      <c r="A9" t="s">
        <v>11</v>
      </c>
      <c r="B9" s="1">
        <f>4.9*10^12</f>
        <v>4900000000000</v>
      </c>
      <c r="C9" t="s">
        <v>15</v>
      </c>
    </row>
    <row r="10" spans="1:7" x14ac:dyDescent="0.3">
      <c r="A10" t="s">
        <v>8</v>
      </c>
      <c r="B10" s="2">
        <v>385000000</v>
      </c>
      <c r="C10" t="s">
        <v>16</v>
      </c>
    </row>
    <row r="11" spans="1:7" x14ac:dyDescent="0.3">
      <c r="A11" t="s">
        <v>9</v>
      </c>
      <c r="B11">
        <v>69000</v>
      </c>
      <c r="C11" t="s">
        <v>16</v>
      </c>
    </row>
    <row r="13" spans="1:7" x14ac:dyDescent="0.3">
      <c r="A13" t="s">
        <v>17</v>
      </c>
      <c r="B13">
        <f xml:space="preserve"> ABS(C8)^2 * 0.5 * 7.34767309E+22</f>
        <v>4.500434170242427E+26</v>
      </c>
      <c r="C13" t="s">
        <v>18</v>
      </c>
    </row>
    <row r="14" spans="1:7" x14ac:dyDescent="0.3">
      <c r="A14" t="s">
        <v>20</v>
      </c>
      <c r="B14" s="3">
        <f>C14*E14*1000</f>
        <v>4.235124E+20</v>
      </c>
      <c r="C14">
        <v>5327200</v>
      </c>
      <c r="D14" t="s">
        <v>19</v>
      </c>
      <c r="E14">
        <v>79500000000</v>
      </c>
      <c r="F14" t="s">
        <v>21</v>
      </c>
    </row>
    <row r="15" spans="1:7" x14ac:dyDescent="0.3">
      <c r="A15" t="s">
        <v>24</v>
      </c>
      <c r="B15" s="4" t="s">
        <v>25</v>
      </c>
      <c r="C15" s="4">
        <v>3.65888E+18</v>
      </c>
      <c r="D15" t="s">
        <v>19</v>
      </c>
      <c r="E15">
        <v>123000</v>
      </c>
      <c r="F15" t="s">
        <v>22</v>
      </c>
      <c r="G15" t="s">
        <v>23</v>
      </c>
    </row>
    <row r="18" spans="2:2" x14ac:dyDescent="0.3">
      <c r="B18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Mun</vt:lpstr>
      <vt:lpstr>Moon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임일교수님</dc:creator>
  <cp:lastModifiedBy>임일교수님</cp:lastModifiedBy>
  <dcterms:created xsi:type="dcterms:W3CDTF">2013-04-24T14:01:19Z</dcterms:created>
  <dcterms:modified xsi:type="dcterms:W3CDTF">2013-04-24T14:45:56Z</dcterms:modified>
</cp:coreProperties>
</file>