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795" windowHeight="11370" activeTab="1"/>
  </bookViews>
  <sheets>
    <sheet name="Sheet1" sheetId="1" r:id="rId1"/>
    <sheet name="Sheet2" sheetId="2" r:id="rId2"/>
    <sheet name="horizon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E3" i="2" l="1"/>
  <c r="D4" i="2" l="1"/>
  <c r="E4" i="2" s="1"/>
  <c r="D5" i="2"/>
  <c r="F5" i="2" s="1"/>
  <c r="D6" i="2"/>
  <c r="F6" i="2" s="1"/>
  <c r="D7" i="2"/>
  <c r="E7" i="2" s="1"/>
  <c r="D8" i="2"/>
  <c r="E8" i="2" s="1"/>
  <c r="D9" i="2"/>
  <c r="E9" i="2" s="1"/>
  <c r="D10" i="2"/>
  <c r="E10" i="2" s="1"/>
  <c r="D11" i="2"/>
  <c r="F11" i="2" s="1"/>
  <c r="D12" i="2"/>
  <c r="E12" i="2" s="1"/>
  <c r="D13" i="2"/>
  <c r="F13" i="2" s="1"/>
  <c r="D14" i="2"/>
  <c r="F14" i="2" s="1"/>
  <c r="D15" i="2"/>
  <c r="E15" i="2" s="1"/>
  <c r="D16" i="2"/>
  <c r="E16" i="2" s="1"/>
  <c r="D17" i="2"/>
  <c r="E17" i="2" s="1"/>
  <c r="D18" i="2"/>
  <c r="F18" i="2" s="1"/>
  <c r="D19" i="2"/>
  <c r="E19" i="2" s="1"/>
  <c r="D20" i="2"/>
  <c r="E20" i="2" s="1"/>
  <c r="D21" i="2"/>
  <c r="F21" i="2" s="1"/>
  <c r="D22" i="2"/>
  <c r="F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F29" i="2" s="1"/>
  <c r="D30" i="2"/>
  <c r="F30" i="2" s="1"/>
  <c r="D31" i="2"/>
  <c r="E31" i="2" s="1"/>
  <c r="D32" i="2"/>
  <c r="E32" i="2" s="1"/>
  <c r="D33" i="2"/>
  <c r="E33" i="2" s="1"/>
  <c r="D3" i="2"/>
  <c r="F3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F26" i="2" l="1"/>
  <c r="G26" i="2" s="1"/>
  <c r="H26" i="2" s="1"/>
  <c r="F19" i="2"/>
  <c r="F31" i="2"/>
  <c r="F10" i="2"/>
  <c r="E18" i="2"/>
  <c r="E11" i="2"/>
  <c r="G11" i="2" s="1"/>
  <c r="H11" i="2" s="1"/>
  <c r="E5" i="2"/>
  <c r="F23" i="2"/>
  <c r="G23" i="2" s="1"/>
  <c r="H23" i="2" s="1"/>
  <c r="E13" i="2"/>
  <c r="G13" i="2" s="1"/>
  <c r="H13" i="2" s="1"/>
  <c r="G3" i="2"/>
  <c r="F27" i="2"/>
  <c r="G27" i="2" s="1"/>
  <c r="H27" i="2" s="1"/>
  <c r="F15" i="2"/>
  <c r="F7" i="2"/>
  <c r="E30" i="2"/>
  <c r="E22" i="2"/>
  <c r="G22" i="2" s="1"/>
  <c r="E14" i="2"/>
  <c r="G14" i="2" s="1"/>
  <c r="H14" i="2" s="1"/>
  <c r="E6" i="2"/>
  <c r="E29" i="2"/>
  <c r="E21" i="2"/>
  <c r="G21" i="2" s="1"/>
  <c r="H21" i="2" s="1"/>
  <c r="F32" i="2"/>
  <c r="G32" i="2" s="1"/>
  <c r="H32" i="2" s="1"/>
  <c r="F24" i="2"/>
  <c r="G24" i="2" s="1"/>
  <c r="H24" i="2" s="1"/>
  <c r="F16" i="2"/>
  <c r="G16" i="2" s="1"/>
  <c r="H16" i="2" s="1"/>
  <c r="F8" i="2"/>
  <c r="G8" i="2" s="1"/>
  <c r="F28" i="2"/>
  <c r="G28" i="2" s="1"/>
  <c r="H28" i="2" s="1"/>
  <c r="F20" i="2"/>
  <c r="F12" i="2"/>
  <c r="G12" i="2" s="1"/>
  <c r="H12" i="2" s="1"/>
  <c r="F4" i="2"/>
  <c r="G4" i="2" s="1"/>
  <c r="H4" i="2" s="1"/>
  <c r="F33" i="2"/>
  <c r="G33" i="2" s="1"/>
  <c r="H33" i="2" s="1"/>
  <c r="F25" i="2"/>
  <c r="G25" i="2" s="1"/>
  <c r="H25" i="2" s="1"/>
  <c r="F17" i="2"/>
  <c r="G17" i="2" s="1"/>
  <c r="H17" i="2" s="1"/>
  <c r="F9" i="2"/>
  <c r="G29" i="2"/>
  <c r="H29" i="2" s="1"/>
  <c r="G19" i="2"/>
  <c r="H19" i="2" s="1"/>
  <c r="G10" i="2"/>
  <c r="H10" i="2" s="1"/>
  <c r="G20" i="2"/>
  <c r="H20" i="2" s="1"/>
  <c r="G5" i="2"/>
  <c r="H5" i="2" s="1"/>
  <c r="G31" i="2"/>
  <c r="G30" i="2"/>
  <c r="G15" i="2"/>
  <c r="G7" i="2"/>
  <c r="H3" i="2" l="1"/>
  <c r="I8" i="2"/>
  <c r="H8" i="2"/>
  <c r="I22" i="2"/>
  <c r="H22" i="2"/>
  <c r="I7" i="2"/>
  <c r="H7" i="2"/>
  <c r="I15" i="2"/>
  <c r="H15" i="2"/>
  <c r="I30" i="2"/>
  <c r="H30" i="2"/>
  <c r="I31" i="2"/>
  <c r="H31" i="2"/>
  <c r="G6" i="2"/>
  <c r="H6" i="2" s="1"/>
  <c r="G9" i="2"/>
  <c r="H9" i="2" s="1"/>
  <c r="G18" i="2"/>
  <c r="H18" i="2" s="1"/>
  <c r="I17" i="2"/>
  <c r="K17" i="2" s="1"/>
  <c r="I11" i="2"/>
  <c r="M11" i="2" s="1"/>
  <c r="I12" i="2"/>
  <c r="M12" i="2" s="1"/>
  <c r="I5" i="2"/>
  <c r="M5" i="2" s="1"/>
  <c r="I16" i="2"/>
  <c r="N16" i="2" s="1"/>
  <c r="I24" i="2"/>
  <c r="M24" i="2" s="1"/>
  <c r="I20" i="2"/>
  <c r="M20" i="2" s="1"/>
  <c r="I32" i="2"/>
  <c r="N32" i="2" s="1"/>
  <c r="I21" i="2"/>
  <c r="M21" i="2" s="1"/>
  <c r="I25" i="2"/>
  <c r="K25" i="2" s="1"/>
  <c r="I33" i="2"/>
  <c r="I29" i="2"/>
  <c r="I19" i="2"/>
  <c r="I10" i="2"/>
  <c r="I13" i="2"/>
  <c r="I28" i="2"/>
  <c r="M28" i="2" s="1"/>
  <c r="I26" i="2"/>
  <c r="M26" i="2" s="1"/>
  <c r="I27" i="2"/>
  <c r="M27" i="2" s="1"/>
  <c r="I14" i="2"/>
  <c r="I4" i="2"/>
  <c r="I23" i="2"/>
  <c r="K22" i="2" l="1"/>
  <c r="N15" i="2"/>
  <c r="N7" i="2"/>
  <c r="N31" i="2"/>
  <c r="K30" i="2"/>
  <c r="K8" i="2"/>
  <c r="I9" i="2"/>
  <c r="N9" i="2" s="1"/>
  <c r="I6" i="2"/>
  <c r="M6" i="2" s="1"/>
  <c r="I18" i="2"/>
  <c r="N18" i="2" s="1"/>
  <c r="M19" i="2"/>
  <c r="M17" i="2"/>
  <c r="N17" i="2"/>
  <c r="K33" i="2"/>
  <c r="N11" i="2"/>
  <c r="K11" i="2"/>
  <c r="K32" i="2"/>
  <c r="K20" i="2"/>
  <c r="N20" i="2"/>
  <c r="K13" i="2"/>
  <c r="M16" i="2"/>
  <c r="K24" i="2"/>
  <c r="N5" i="2"/>
  <c r="K16" i="2"/>
  <c r="N12" i="2"/>
  <c r="K5" i="2"/>
  <c r="M8" i="2"/>
  <c r="N19" i="2"/>
  <c r="K12" i="2"/>
  <c r="N24" i="2"/>
  <c r="N8" i="2"/>
  <c r="M10" i="2"/>
  <c r="N21" i="2"/>
  <c r="N25" i="2"/>
  <c r="K21" i="2"/>
  <c r="M25" i="2"/>
  <c r="K28" i="2"/>
  <c r="N33" i="2"/>
  <c r="K19" i="2"/>
  <c r="M32" i="2"/>
  <c r="K10" i="2"/>
  <c r="K26" i="2"/>
  <c r="N13" i="2"/>
  <c r="N29" i="2"/>
  <c r="K29" i="2"/>
  <c r="N10" i="2"/>
  <c r="N26" i="2"/>
  <c r="M33" i="2"/>
  <c r="N27" i="2"/>
  <c r="K27" i="2"/>
  <c r="N28" i="2"/>
  <c r="M13" i="2"/>
  <c r="M29" i="2"/>
  <c r="N4" i="2"/>
  <c r="K23" i="2"/>
  <c r="M15" i="2"/>
  <c r="K15" i="2"/>
  <c r="K4" i="2"/>
  <c r="M14" i="2"/>
  <c r="M22" i="2"/>
  <c r="M30" i="2"/>
  <c r="M23" i="2"/>
  <c r="N14" i="2"/>
  <c r="N22" i="2"/>
  <c r="K14" i="2"/>
  <c r="M31" i="2"/>
  <c r="M7" i="2"/>
  <c r="N23" i="2"/>
  <c r="K7" i="2"/>
  <c r="N30" i="2"/>
  <c r="K31" i="2"/>
  <c r="M4" i="2"/>
  <c r="O15" i="2" l="1"/>
  <c r="K9" i="2"/>
  <c r="M9" i="2"/>
  <c r="K6" i="2"/>
  <c r="K18" i="2"/>
  <c r="M18" i="2"/>
  <c r="N6" i="2"/>
  <c r="O22" i="2"/>
  <c r="O11" i="2"/>
  <c r="O8" i="2"/>
  <c r="O12" i="2"/>
  <c r="O25" i="2"/>
  <c r="O4" i="2"/>
  <c r="O19" i="2"/>
  <c r="O16" i="2"/>
  <c r="O17" i="2"/>
  <c r="O28" i="2"/>
  <c r="O26" i="2"/>
  <c r="O7" i="2"/>
  <c r="O30" i="2"/>
  <c r="O21" i="2"/>
  <c r="O29" i="2"/>
  <c r="O14" i="2"/>
  <c r="O27" i="2"/>
  <c r="O33" i="2"/>
  <c r="O10" i="2"/>
  <c r="O5" i="2"/>
  <c r="O20" i="2"/>
  <c r="O32" i="2"/>
  <c r="O31" i="2"/>
  <c r="O24" i="2"/>
  <c r="O23" i="2"/>
  <c r="O13" i="2"/>
  <c r="O9" i="2" l="1"/>
  <c r="O18" i="2"/>
  <c r="O6" i="2"/>
  <c r="I3" i="2" l="1"/>
  <c r="K3" i="2" s="1"/>
  <c r="N3" i="2" l="1"/>
  <c r="O3" i="2" s="1"/>
  <c r="M3" i="2"/>
</calcChain>
</file>

<file path=xl/sharedStrings.xml><?xml version="1.0" encoding="utf-8"?>
<sst xmlns="http://schemas.openxmlformats.org/spreadsheetml/2006/main" count="180" uniqueCount="72">
  <si>
    <t>01월</t>
  </si>
  <si>
    <t>02월</t>
  </si>
  <si>
    <t>03월</t>
  </si>
  <si>
    <t>04월</t>
  </si>
  <si>
    <t>05월</t>
  </si>
  <si>
    <t>06월</t>
  </si>
  <si>
    <t>07월</t>
  </si>
  <si>
    <t>08월</t>
  </si>
  <si>
    <t>09월</t>
  </si>
  <si>
    <t>10월</t>
  </si>
  <si>
    <t>11월</t>
  </si>
  <si>
    <t>12월</t>
  </si>
  <si>
    <t>01일</t>
  </si>
  <si>
    <t>02일</t>
  </si>
  <si>
    <t>03일</t>
  </si>
  <si>
    <t>04일</t>
  </si>
  <si>
    <t>05일</t>
  </si>
  <si>
    <t>06일</t>
  </si>
  <si>
    <t>07일</t>
  </si>
  <si>
    <t>08일</t>
  </si>
  <si>
    <t>09일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</si>
  <si>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</si>
  <si>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</si>
  <si>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</si>
  <si>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</si>
  <si>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</si>
  <si>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</si>
  <si>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</si>
  <si>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</si>
  <si>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</si>
  <si>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</si>
  <si>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</si>
  <si>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</si>
  <si>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</si>
  <si>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</si>
  <si>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</si>
  <si>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</si>
  <si>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</si>
  <si>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</si>
  <si>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</si>
  <si>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</si>
  <si>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</si>
  <si>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</si>
  <si>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서산</t>
    <phoneticPr fontId="3" type="noConversion"/>
  </si>
  <si>
    <t>7월</t>
    <phoneticPr fontId="3" type="noConversion"/>
  </si>
  <si>
    <t>1일</t>
    <phoneticPr fontId="3" type="noConversion"/>
  </si>
  <si>
    <t>2일</t>
    <phoneticPr fontId="3" type="noConversion"/>
  </si>
  <si>
    <t>3일</t>
  </si>
  <si>
    <t>4일</t>
  </si>
  <si>
    <t>5일</t>
  </si>
  <si>
    <t>6일</t>
  </si>
  <si>
    <t>7일</t>
  </si>
  <si>
    <t>8일</t>
  </si>
  <si>
    <t>9일</t>
  </si>
  <si>
    <t>Peak</t>
    <phoneticPr fontId="3" type="noConversion"/>
  </si>
  <si>
    <t>Wet (RHW)</t>
    <phoneticPr fontId="3" type="noConversion"/>
  </si>
  <si>
    <t>Dry (RHD)</t>
    <phoneticPr fontId="3" type="noConversion"/>
  </si>
  <si>
    <t>Omega(H)</t>
    <phoneticPr fontId="3" type="noConversion"/>
  </si>
  <si>
    <t>NW</t>
    <phoneticPr fontId="3" type="noConversion"/>
  </si>
  <si>
    <t>TOTAL</t>
    <phoneticPr fontId="3" type="noConversion"/>
  </si>
  <si>
    <t>ch RHD</t>
    <phoneticPr fontId="3" type="noConversion"/>
  </si>
  <si>
    <t>RHU</t>
    <phoneticPr fontId="3" type="noConversion"/>
  </si>
  <si>
    <t>tri upper</t>
    <phoneticPr fontId="3" type="noConversion"/>
  </si>
  <si>
    <t>tri lower</t>
    <phoneticPr fontId="3" type="noConversion"/>
  </si>
  <si>
    <t>RHL</t>
    <phoneticPr fontId="3" type="noConversion"/>
  </si>
  <si>
    <t>rain?</t>
    <phoneticPr fontId="3" type="noConversion"/>
  </si>
  <si>
    <t>peak is</t>
    <phoneticPr fontId="3" type="noConversion"/>
  </si>
  <si>
    <t>triangle</t>
    <phoneticPr fontId="3" type="noConversion"/>
  </si>
  <si>
    <t>F©</t>
    <phoneticPr fontId="3" type="noConversion"/>
  </si>
  <si>
    <t>0 &lt; U &lt; F©</t>
    <phoneticPr fontId="3" type="noConversion"/>
  </si>
  <si>
    <t>rand</t>
    <phoneticPr fontId="3" type="noConversion"/>
  </si>
  <si>
    <t>F© &lt;= u &lt; 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</si>
</sst>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9"/>
      <color rgb="FF333333"/>
      <name val="돋움"/>
      <family val="3"/>
      <charset val="129"/>
    </font>
    <font>
      <sz val="9"/>
      <color rgb="FF666666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EF"/>
        <bgColor indexed="64"/>
      </patternFill>
    </fill>
  </fills>
  <borders count="4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thick">
        <color rgb="FF006A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/>
      <right/>
      <top/>
      <bottom style="medium">
        <color rgb="FFD0D0D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Sheet2!$M$3:$M$33</c:f>
              <c:numCache>
                <c:formatCode>General</c:formatCode>
                <c:ptCount val="31"/>
                <c:pt idx="0">
                  <c:v>82.475862068965526</c:v>
                </c:pt>
                <c:pt idx="1">
                  <c:v>82.675862068965529</c:v>
                </c:pt>
                <c:pt idx="2">
                  <c:v>83.129079310344835</c:v>
                </c:pt>
                <c:pt idx="3">
                  <c:v>82.775862068965523</c:v>
                </c:pt>
                <c:pt idx="4">
                  <c:v>82.138079310344835</c:v>
                </c:pt>
                <c:pt idx="5">
                  <c:v>81.840779310344843</c:v>
                </c:pt>
                <c:pt idx="6">
                  <c:v>81.840779310344843</c:v>
                </c:pt>
                <c:pt idx="7">
                  <c:v>82.138079310344835</c:v>
                </c:pt>
                <c:pt idx="8">
                  <c:v>82.675862068965529</c:v>
                </c:pt>
                <c:pt idx="9">
                  <c:v>83.525479310344821</c:v>
                </c:pt>
                <c:pt idx="10">
                  <c:v>83.775862068965523</c:v>
                </c:pt>
                <c:pt idx="11">
                  <c:v>83.775862068965523</c:v>
                </c:pt>
                <c:pt idx="12">
                  <c:v>84.175862068965529</c:v>
                </c:pt>
                <c:pt idx="13">
                  <c:v>84.318279310344835</c:v>
                </c:pt>
                <c:pt idx="14">
                  <c:v>84.318279310344835</c:v>
                </c:pt>
                <c:pt idx="15">
                  <c:v>83.875862068965517</c:v>
                </c:pt>
                <c:pt idx="16">
                  <c:v>84.07586206896552</c:v>
                </c:pt>
                <c:pt idx="17">
                  <c:v>83.57586206896552</c:v>
                </c:pt>
                <c:pt idx="18">
                  <c:v>82.975862068965526</c:v>
                </c:pt>
                <c:pt idx="19">
                  <c:v>82.675862068965529</c:v>
                </c:pt>
                <c:pt idx="20">
                  <c:v>83.029979310344828</c:v>
                </c:pt>
                <c:pt idx="21">
                  <c:v>82.57586206896552</c:v>
                </c:pt>
                <c:pt idx="22">
                  <c:v>82.534479310344821</c:v>
                </c:pt>
                <c:pt idx="23">
                  <c:v>82.07586206896552</c:v>
                </c:pt>
                <c:pt idx="24">
                  <c:v>81.775862068965523</c:v>
                </c:pt>
                <c:pt idx="25">
                  <c:v>81.475862068965526</c:v>
                </c:pt>
                <c:pt idx="26">
                  <c:v>81.57586206896552</c:v>
                </c:pt>
                <c:pt idx="27">
                  <c:v>81.675862068965529</c:v>
                </c:pt>
                <c:pt idx="28">
                  <c:v>81.57586206896552</c:v>
                </c:pt>
                <c:pt idx="29">
                  <c:v>81.675862068965529</c:v>
                </c:pt>
                <c:pt idx="30">
                  <c:v>81.57586206896552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32736"/>
        <c:axId val="61293696"/>
      </c:lineChart>
      <c:catAx>
        <c:axId val="1549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61293696"/>
        <c:crosses val="autoZero"/>
        <c:auto val="1"/>
        <c:lblAlgn val="ctr"/>
        <c:lblOffset val="100"/>
        <c:noMultiLvlLbl val="0"/>
      </c:catAx>
      <c:valAx>
        <c:axId val="612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3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5</xdr:row>
      <xdr:rowOff>142875</xdr:rowOff>
    </xdr:from>
    <xdr:to>
      <xdr:col>21</xdr:col>
      <xdr:colOff>638175</xdr:colOff>
      <xdr:row>18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F2" sqref="F2:F32"/>
    </sheetView>
  </sheetViews>
  <sheetFormatPr defaultRowHeight="16.5" x14ac:dyDescent="0.3"/>
  <sheetData>
    <row r="1" spans="1:13" ht="18" thickTop="1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7.25" thickBot="1" x14ac:dyDescent="0.35">
      <c r="A2" s="2" t="s">
        <v>12</v>
      </c>
      <c r="B2" s="2">
        <v>71.900000000000006</v>
      </c>
      <c r="C2" s="2">
        <v>69.900000000000006</v>
      </c>
      <c r="D2" s="2">
        <v>69.5</v>
      </c>
      <c r="E2" s="2">
        <v>66.8</v>
      </c>
      <c r="F2" s="2">
        <v>69.8</v>
      </c>
      <c r="G2" s="2">
        <v>72.7</v>
      </c>
      <c r="H2" s="2">
        <v>83.2</v>
      </c>
      <c r="I2" s="2">
        <v>82</v>
      </c>
      <c r="J2" s="2">
        <v>82.1</v>
      </c>
      <c r="K2" s="2">
        <v>76.8</v>
      </c>
      <c r="L2" s="2">
        <v>74.099999999999994</v>
      </c>
      <c r="M2" s="2">
        <v>73.8</v>
      </c>
    </row>
    <row r="3" spans="1:13" ht="17.25" thickBot="1" x14ac:dyDescent="0.35">
      <c r="A3" s="2" t="s">
        <v>13</v>
      </c>
      <c r="B3" s="2">
        <v>71.2</v>
      </c>
      <c r="C3" s="2">
        <v>70.599999999999994</v>
      </c>
      <c r="D3" s="2">
        <v>70.099999999999994</v>
      </c>
      <c r="E3" s="2">
        <v>66.5</v>
      </c>
      <c r="F3" s="2">
        <v>69.599999999999994</v>
      </c>
      <c r="G3" s="2">
        <v>72.7</v>
      </c>
      <c r="H3" s="2">
        <v>83.4</v>
      </c>
      <c r="I3" s="2">
        <v>81.8</v>
      </c>
      <c r="J3" s="2">
        <v>81.7</v>
      </c>
      <c r="K3" s="2">
        <v>76.8</v>
      </c>
      <c r="L3" s="2">
        <v>74.599999999999994</v>
      </c>
      <c r="M3" s="2">
        <v>73.8</v>
      </c>
    </row>
    <row r="4" spans="1:13" ht="17.25" thickBot="1" x14ac:dyDescent="0.35">
      <c r="A4" s="2" t="s">
        <v>14</v>
      </c>
      <c r="B4" s="2">
        <v>71.5</v>
      </c>
      <c r="C4" s="2">
        <v>70.599999999999994</v>
      </c>
      <c r="D4" s="2">
        <v>70.7</v>
      </c>
      <c r="E4" s="2">
        <v>66.400000000000006</v>
      </c>
      <c r="F4" s="2">
        <v>69.2</v>
      </c>
      <c r="G4" s="2">
        <v>73.2</v>
      </c>
      <c r="H4" s="2">
        <v>83.7</v>
      </c>
      <c r="I4" s="2">
        <v>81.400000000000006</v>
      </c>
      <c r="J4" s="2">
        <v>81.2</v>
      </c>
      <c r="K4" s="2">
        <v>76.3</v>
      </c>
      <c r="L4" s="2">
        <v>74.599999999999994</v>
      </c>
      <c r="M4" s="2">
        <v>72.7</v>
      </c>
    </row>
    <row r="5" spans="1:13" ht="17.25" thickBot="1" x14ac:dyDescent="0.35">
      <c r="A5" s="2" t="s">
        <v>15</v>
      </c>
      <c r="B5" s="2">
        <v>71.5</v>
      </c>
      <c r="C5" s="2">
        <v>71.5</v>
      </c>
      <c r="D5" s="2">
        <v>71.2</v>
      </c>
      <c r="E5" s="2">
        <v>67</v>
      </c>
      <c r="F5" s="2">
        <v>69.900000000000006</v>
      </c>
      <c r="G5" s="2">
        <v>73</v>
      </c>
      <c r="H5" s="2">
        <v>83.5</v>
      </c>
      <c r="I5" s="2">
        <v>81.099999999999994</v>
      </c>
      <c r="J5" s="2">
        <v>80.900000000000006</v>
      </c>
      <c r="K5" s="2">
        <v>75.7</v>
      </c>
      <c r="L5" s="2">
        <v>75.099999999999994</v>
      </c>
      <c r="M5" s="2">
        <v>72.7</v>
      </c>
    </row>
    <row r="6" spans="1:13" ht="17.25" thickBot="1" x14ac:dyDescent="0.35">
      <c r="A6" s="2" t="s">
        <v>16</v>
      </c>
      <c r="B6" s="2">
        <v>71.599999999999994</v>
      </c>
      <c r="C6" s="2">
        <v>72</v>
      </c>
      <c r="D6" s="2">
        <v>70.2</v>
      </c>
      <c r="E6" s="2">
        <v>67.8</v>
      </c>
      <c r="F6" s="2">
        <v>71.599999999999994</v>
      </c>
      <c r="G6" s="2">
        <v>72.7</v>
      </c>
      <c r="H6" s="2">
        <v>82.7</v>
      </c>
      <c r="I6" s="2">
        <v>81.2</v>
      </c>
      <c r="J6" s="2">
        <v>80.2</v>
      </c>
      <c r="K6" s="2">
        <v>75.3</v>
      </c>
      <c r="L6" s="2">
        <v>75</v>
      </c>
      <c r="M6" s="2">
        <v>72.8</v>
      </c>
    </row>
    <row r="7" spans="1:13" ht="17.25" thickBot="1" x14ac:dyDescent="0.35">
      <c r="A7" s="2" t="s">
        <v>17</v>
      </c>
      <c r="B7" s="2">
        <v>72.2</v>
      </c>
      <c r="C7" s="2">
        <v>71.900000000000006</v>
      </c>
      <c r="D7" s="2">
        <v>69.8</v>
      </c>
      <c r="E7" s="2">
        <v>68</v>
      </c>
      <c r="F7" s="2">
        <v>71.5</v>
      </c>
      <c r="G7" s="2">
        <v>72.7</v>
      </c>
      <c r="H7" s="2">
        <v>82.4</v>
      </c>
      <c r="I7" s="2">
        <v>80.900000000000006</v>
      </c>
      <c r="J7" s="2">
        <v>80</v>
      </c>
      <c r="K7" s="2">
        <v>74.900000000000006</v>
      </c>
      <c r="L7" s="2">
        <v>75.099999999999994</v>
      </c>
      <c r="M7" s="2">
        <v>73.400000000000006</v>
      </c>
    </row>
    <row r="8" spans="1:13" ht="17.25" thickBot="1" x14ac:dyDescent="0.35">
      <c r="A8" s="2" t="s">
        <v>18</v>
      </c>
      <c r="B8" s="2">
        <v>73.5</v>
      </c>
      <c r="C8" s="2">
        <v>71.900000000000006</v>
      </c>
      <c r="D8" s="2">
        <v>69.599999999999994</v>
      </c>
      <c r="E8" s="2">
        <v>68.099999999999994</v>
      </c>
      <c r="F8" s="2">
        <v>71.400000000000006</v>
      </c>
      <c r="G8" s="2">
        <v>73</v>
      </c>
      <c r="H8" s="2">
        <v>82.4</v>
      </c>
      <c r="I8" s="2">
        <v>80.8</v>
      </c>
      <c r="J8" s="2">
        <v>80.400000000000006</v>
      </c>
      <c r="K8" s="2">
        <v>75</v>
      </c>
      <c r="L8" s="2">
        <v>74.7</v>
      </c>
      <c r="M8" s="2">
        <v>73.2</v>
      </c>
    </row>
    <row r="9" spans="1:13" ht="17.25" thickBot="1" x14ac:dyDescent="0.35">
      <c r="A9" s="2" t="s">
        <v>19</v>
      </c>
      <c r="B9" s="2">
        <v>73.5</v>
      </c>
      <c r="C9" s="2">
        <v>71.900000000000006</v>
      </c>
      <c r="D9" s="2">
        <v>69.3</v>
      </c>
      <c r="E9" s="2">
        <v>68.2</v>
      </c>
      <c r="F9" s="2">
        <v>72.3</v>
      </c>
      <c r="G9" s="2">
        <v>73.400000000000006</v>
      </c>
      <c r="H9" s="2">
        <v>82.7</v>
      </c>
      <c r="I9" s="2">
        <v>81.099999999999994</v>
      </c>
      <c r="J9" s="2">
        <v>80.5</v>
      </c>
      <c r="K9" s="2">
        <v>75.400000000000006</v>
      </c>
      <c r="L9" s="2">
        <v>74</v>
      </c>
      <c r="M9" s="2">
        <v>74.400000000000006</v>
      </c>
    </row>
    <row r="10" spans="1:13" ht="17.25" thickBot="1" x14ac:dyDescent="0.35">
      <c r="A10" s="2" t="s">
        <v>20</v>
      </c>
      <c r="B10" s="2">
        <v>73.3</v>
      </c>
      <c r="C10" s="2">
        <v>71.3</v>
      </c>
      <c r="D10" s="2">
        <v>69.2</v>
      </c>
      <c r="E10" s="2">
        <v>67.400000000000006</v>
      </c>
      <c r="F10" s="2">
        <v>72.2</v>
      </c>
      <c r="G10" s="2">
        <v>73.900000000000006</v>
      </c>
      <c r="H10" s="2">
        <v>83.4</v>
      </c>
      <c r="I10" s="2">
        <v>81.2</v>
      </c>
      <c r="J10" s="2">
        <v>80.5</v>
      </c>
      <c r="K10" s="2">
        <v>75.8</v>
      </c>
      <c r="L10" s="2">
        <v>73.3</v>
      </c>
      <c r="M10" s="2">
        <v>73.5</v>
      </c>
    </row>
    <row r="11" spans="1:13" ht="17.25" thickBot="1" x14ac:dyDescent="0.35">
      <c r="A11" s="2" t="s">
        <v>21</v>
      </c>
      <c r="B11" s="2">
        <v>72.599999999999994</v>
      </c>
      <c r="C11" s="2">
        <v>70.900000000000006</v>
      </c>
      <c r="D11" s="2">
        <v>69.2</v>
      </c>
      <c r="E11" s="2">
        <v>67.2</v>
      </c>
      <c r="F11" s="2">
        <v>72.099999999999994</v>
      </c>
      <c r="G11" s="2">
        <v>74.099999999999994</v>
      </c>
      <c r="H11" s="2">
        <v>84.1</v>
      </c>
      <c r="I11" s="2">
        <v>81.099999999999994</v>
      </c>
      <c r="J11" s="2">
        <v>80.3</v>
      </c>
      <c r="K11" s="2">
        <v>75.900000000000006</v>
      </c>
      <c r="L11" s="2">
        <v>73.2</v>
      </c>
      <c r="M11" s="2">
        <v>73.099999999999994</v>
      </c>
    </row>
    <row r="12" spans="1:13" ht="17.25" thickBot="1" x14ac:dyDescent="0.35">
      <c r="A12" s="2" t="s">
        <v>22</v>
      </c>
      <c r="B12" s="2">
        <v>71.7</v>
      </c>
      <c r="C12" s="2">
        <v>70.8</v>
      </c>
      <c r="D12" s="2">
        <v>69.2</v>
      </c>
      <c r="E12" s="2">
        <v>67.3</v>
      </c>
      <c r="F12" s="2">
        <v>72.7</v>
      </c>
      <c r="G12" s="2">
        <v>74.2</v>
      </c>
      <c r="H12" s="2">
        <v>84.5</v>
      </c>
      <c r="I12" s="2">
        <v>81.400000000000006</v>
      </c>
      <c r="J12" s="2">
        <v>80.099999999999994</v>
      </c>
      <c r="K12" s="2">
        <v>76.099999999999994</v>
      </c>
      <c r="L12" s="2">
        <v>73.099999999999994</v>
      </c>
      <c r="M12" s="2">
        <v>72.7</v>
      </c>
    </row>
    <row r="13" spans="1:13" ht="17.25" thickBot="1" x14ac:dyDescent="0.35">
      <c r="A13" s="2" t="s">
        <v>23</v>
      </c>
      <c r="B13" s="2">
        <v>71.2</v>
      </c>
      <c r="C13" s="2">
        <v>70</v>
      </c>
      <c r="D13" s="2">
        <v>68.900000000000006</v>
      </c>
      <c r="E13" s="2">
        <v>66.7</v>
      </c>
      <c r="F13" s="2">
        <v>72.8</v>
      </c>
      <c r="G13" s="2">
        <v>74</v>
      </c>
      <c r="H13" s="2">
        <v>84.5</v>
      </c>
      <c r="I13" s="2">
        <v>81.7</v>
      </c>
      <c r="J13" s="2">
        <v>79.7</v>
      </c>
      <c r="K13" s="2">
        <v>76</v>
      </c>
      <c r="L13" s="2">
        <v>72.7</v>
      </c>
      <c r="M13" s="2">
        <v>72.5</v>
      </c>
    </row>
    <row r="14" spans="1:13" ht="17.25" thickBot="1" x14ac:dyDescent="0.35">
      <c r="A14" s="2" t="s">
        <v>24</v>
      </c>
      <c r="B14" s="2">
        <v>71.2</v>
      </c>
      <c r="C14" s="2">
        <v>68.900000000000006</v>
      </c>
      <c r="D14" s="2">
        <v>68.3</v>
      </c>
      <c r="E14" s="2">
        <v>66.2</v>
      </c>
      <c r="F14" s="2">
        <v>72.7</v>
      </c>
      <c r="G14" s="2">
        <v>73.599999999999994</v>
      </c>
      <c r="H14" s="2">
        <v>84.9</v>
      </c>
      <c r="I14" s="2">
        <v>81.7</v>
      </c>
      <c r="J14" s="2">
        <v>79.2</v>
      </c>
      <c r="K14" s="2">
        <v>75.599999999999994</v>
      </c>
      <c r="L14" s="2">
        <v>73.3</v>
      </c>
      <c r="M14" s="2">
        <v>71.599999999999994</v>
      </c>
    </row>
    <row r="15" spans="1:13" ht="17.25" thickBot="1" x14ac:dyDescent="0.35">
      <c r="A15" s="2" t="s">
        <v>25</v>
      </c>
      <c r="B15" s="2">
        <v>71.099999999999994</v>
      </c>
      <c r="C15" s="2">
        <v>68.400000000000006</v>
      </c>
      <c r="D15" s="2">
        <v>68.5</v>
      </c>
      <c r="E15" s="2">
        <v>66.7</v>
      </c>
      <c r="F15" s="2">
        <v>72.5</v>
      </c>
      <c r="G15" s="2">
        <v>73.400000000000006</v>
      </c>
      <c r="H15" s="2">
        <v>84.9</v>
      </c>
      <c r="I15" s="2">
        <v>81.599999999999994</v>
      </c>
      <c r="J15" s="2">
        <v>78.599999999999994</v>
      </c>
      <c r="K15" s="2">
        <v>75.599999999999994</v>
      </c>
      <c r="L15" s="2">
        <v>73.400000000000006</v>
      </c>
      <c r="M15" s="2">
        <v>72</v>
      </c>
    </row>
    <row r="16" spans="1:13" ht="17.25" thickBot="1" x14ac:dyDescent="0.35">
      <c r="A16" s="2" t="s">
        <v>26</v>
      </c>
      <c r="B16" s="2">
        <v>71.5</v>
      </c>
      <c r="C16" s="2">
        <v>68</v>
      </c>
      <c r="D16" s="2">
        <v>68.900000000000006</v>
      </c>
      <c r="E16" s="2">
        <v>66.3</v>
      </c>
      <c r="F16" s="2">
        <v>71.7</v>
      </c>
      <c r="G16" s="2">
        <v>73.3</v>
      </c>
      <c r="H16" s="2">
        <v>84.9</v>
      </c>
      <c r="I16" s="2">
        <v>81.599999999999994</v>
      </c>
      <c r="J16" s="2">
        <v>78.2</v>
      </c>
      <c r="K16" s="2">
        <v>75</v>
      </c>
      <c r="L16" s="2">
        <v>73.400000000000006</v>
      </c>
      <c r="M16" s="2">
        <v>71.7</v>
      </c>
    </row>
    <row r="17" spans="1:13" ht="17.25" thickBot="1" x14ac:dyDescent="0.35">
      <c r="A17" s="2" t="s">
        <v>27</v>
      </c>
      <c r="B17" s="2">
        <v>71.599999999999994</v>
      </c>
      <c r="C17" s="2">
        <v>67.400000000000006</v>
      </c>
      <c r="D17" s="2">
        <v>68.599999999999994</v>
      </c>
      <c r="E17" s="2">
        <v>66.7</v>
      </c>
      <c r="F17" s="2">
        <v>71.7</v>
      </c>
      <c r="G17" s="2">
        <v>73.599999999999994</v>
      </c>
      <c r="H17" s="2">
        <v>84.6</v>
      </c>
      <c r="I17" s="2">
        <v>81.400000000000006</v>
      </c>
      <c r="J17" s="2">
        <v>77.900000000000006</v>
      </c>
      <c r="K17" s="2">
        <v>74.400000000000006</v>
      </c>
      <c r="L17" s="2">
        <v>72.8</v>
      </c>
      <c r="M17" s="2">
        <v>71.5</v>
      </c>
    </row>
    <row r="18" spans="1:13" ht="17.25" thickBot="1" x14ac:dyDescent="0.35">
      <c r="A18" s="2" t="s">
        <v>28</v>
      </c>
      <c r="B18" s="2">
        <v>71</v>
      </c>
      <c r="C18" s="2">
        <v>67.400000000000006</v>
      </c>
      <c r="D18" s="2">
        <v>68.099999999999994</v>
      </c>
      <c r="E18" s="2">
        <v>67.900000000000006</v>
      </c>
      <c r="F18" s="2">
        <v>72.900000000000006</v>
      </c>
      <c r="G18" s="2">
        <v>74.5</v>
      </c>
      <c r="H18" s="2">
        <v>84.8</v>
      </c>
      <c r="I18" s="2">
        <v>81.099999999999994</v>
      </c>
      <c r="J18" s="2">
        <v>77.400000000000006</v>
      </c>
      <c r="K18" s="2">
        <v>74.3</v>
      </c>
      <c r="L18" s="2">
        <v>73.2</v>
      </c>
      <c r="M18" s="2">
        <v>72.2</v>
      </c>
    </row>
    <row r="19" spans="1:13" ht="17.25" thickBot="1" x14ac:dyDescent="0.35">
      <c r="A19" s="2" t="s">
        <v>29</v>
      </c>
      <c r="B19" s="2">
        <v>70.7</v>
      </c>
      <c r="C19" s="2">
        <v>68</v>
      </c>
      <c r="D19" s="2">
        <v>68</v>
      </c>
      <c r="E19" s="2">
        <v>67.7</v>
      </c>
      <c r="F19" s="2">
        <v>73.099999999999994</v>
      </c>
      <c r="G19" s="2">
        <v>75.7</v>
      </c>
      <c r="H19" s="2">
        <v>84.3</v>
      </c>
      <c r="I19" s="2">
        <v>81.5</v>
      </c>
      <c r="J19" s="2">
        <v>77.8</v>
      </c>
      <c r="K19" s="2">
        <v>74.099999999999994</v>
      </c>
      <c r="L19" s="2">
        <v>73.2</v>
      </c>
      <c r="M19" s="2">
        <v>72.7</v>
      </c>
    </row>
    <row r="20" spans="1:13" ht="17.25" thickBot="1" x14ac:dyDescent="0.35">
      <c r="A20" s="2" t="s">
        <v>30</v>
      </c>
      <c r="B20" s="2">
        <v>70.7</v>
      </c>
      <c r="C20" s="2">
        <v>67.8</v>
      </c>
      <c r="D20" s="2">
        <v>67.3</v>
      </c>
      <c r="E20" s="2">
        <v>67.3</v>
      </c>
      <c r="F20" s="2">
        <v>72.8</v>
      </c>
      <c r="G20" s="2">
        <v>76.8</v>
      </c>
      <c r="H20" s="2">
        <v>83.7</v>
      </c>
      <c r="I20" s="2">
        <v>81.7</v>
      </c>
      <c r="J20" s="2">
        <v>77.900000000000006</v>
      </c>
      <c r="K20" s="2">
        <v>73.8</v>
      </c>
      <c r="L20" s="2">
        <v>73.400000000000006</v>
      </c>
      <c r="M20" s="2">
        <v>72.8</v>
      </c>
    </row>
    <row r="21" spans="1:13" ht="17.25" thickBot="1" x14ac:dyDescent="0.35">
      <c r="A21" s="2" t="s">
        <v>31</v>
      </c>
      <c r="B21" s="2">
        <v>70.3</v>
      </c>
      <c r="C21" s="2">
        <v>69</v>
      </c>
      <c r="D21" s="2">
        <v>67.599999999999994</v>
      </c>
      <c r="E21" s="2">
        <v>68.3</v>
      </c>
      <c r="F21" s="2">
        <v>73.3</v>
      </c>
      <c r="G21" s="2">
        <v>77.8</v>
      </c>
      <c r="H21" s="2">
        <v>83.4</v>
      </c>
      <c r="I21" s="2">
        <v>81.8</v>
      </c>
      <c r="J21" s="2">
        <v>77.8</v>
      </c>
      <c r="K21" s="2">
        <v>73.900000000000006</v>
      </c>
      <c r="L21" s="2">
        <v>73</v>
      </c>
      <c r="M21" s="2">
        <v>73</v>
      </c>
    </row>
    <row r="22" spans="1:13" ht="17.25" thickBot="1" x14ac:dyDescent="0.35">
      <c r="A22" s="2" t="s">
        <v>32</v>
      </c>
      <c r="B22" s="2">
        <v>70.400000000000006</v>
      </c>
      <c r="C22" s="2">
        <v>69.2</v>
      </c>
      <c r="D22" s="2">
        <v>67.3</v>
      </c>
      <c r="E22" s="2">
        <v>68.099999999999994</v>
      </c>
      <c r="F22" s="2">
        <v>72.900000000000006</v>
      </c>
      <c r="G22" s="2">
        <v>78.3</v>
      </c>
      <c r="H22" s="2">
        <v>83.6</v>
      </c>
      <c r="I22" s="2">
        <v>82</v>
      </c>
      <c r="J22" s="2">
        <v>77.8</v>
      </c>
      <c r="K22" s="2">
        <v>73.900000000000006</v>
      </c>
      <c r="L22" s="2">
        <v>73.3</v>
      </c>
      <c r="M22" s="2">
        <v>73.2</v>
      </c>
    </row>
    <row r="23" spans="1:13" ht="17.25" thickBot="1" x14ac:dyDescent="0.35">
      <c r="A23" s="2" t="s">
        <v>33</v>
      </c>
      <c r="B23" s="2">
        <v>70.7</v>
      </c>
      <c r="C23" s="2">
        <v>68.7</v>
      </c>
      <c r="D23" s="2">
        <v>67.599999999999994</v>
      </c>
      <c r="E23" s="2">
        <v>67.400000000000006</v>
      </c>
      <c r="F23" s="2">
        <v>72.400000000000006</v>
      </c>
      <c r="G23" s="2">
        <v>78.400000000000006</v>
      </c>
      <c r="H23" s="2">
        <v>83.3</v>
      </c>
      <c r="I23" s="2">
        <v>82.3</v>
      </c>
      <c r="J23" s="2">
        <v>78</v>
      </c>
      <c r="K23" s="2">
        <v>74.099999999999994</v>
      </c>
      <c r="L23" s="2">
        <v>73.400000000000006</v>
      </c>
      <c r="M23" s="2">
        <v>73.400000000000006</v>
      </c>
    </row>
    <row r="24" spans="1:13" ht="17.25" thickBot="1" x14ac:dyDescent="0.35">
      <c r="A24" s="2" t="s">
        <v>34</v>
      </c>
      <c r="B24" s="2">
        <v>70.8</v>
      </c>
      <c r="C24" s="2">
        <v>68.7</v>
      </c>
      <c r="D24" s="2">
        <v>67.599999999999994</v>
      </c>
      <c r="E24" s="2">
        <v>67.599999999999994</v>
      </c>
      <c r="F24" s="2">
        <v>72.7</v>
      </c>
      <c r="G24" s="2">
        <v>78.2</v>
      </c>
      <c r="H24" s="2">
        <v>83.1</v>
      </c>
      <c r="I24" s="2">
        <v>82.6</v>
      </c>
      <c r="J24" s="2">
        <v>77.099999999999994</v>
      </c>
      <c r="K24" s="2">
        <v>73.8</v>
      </c>
      <c r="L24" s="2">
        <v>72.900000000000006</v>
      </c>
      <c r="M24" s="2">
        <v>73.3</v>
      </c>
    </row>
    <row r="25" spans="1:13" ht="17.25" thickBot="1" x14ac:dyDescent="0.35">
      <c r="A25" s="2" t="s">
        <v>35</v>
      </c>
      <c r="B25" s="2">
        <v>70.900000000000006</v>
      </c>
      <c r="C25" s="2">
        <v>69.400000000000006</v>
      </c>
      <c r="D25" s="2">
        <v>67.7</v>
      </c>
      <c r="E25" s="2">
        <v>67.900000000000006</v>
      </c>
      <c r="F25" s="2">
        <v>73</v>
      </c>
      <c r="G25" s="2">
        <v>78.5</v>
      </c>
      <c r="H25" s="2">
        <v>82.8</v>
      </c>
      <c r="I25" s="2">
        <v>82.7</v>
      </c>
      <c r="J25" s="2">
        <v>76.400000000000006</v>
      </c>
      <c r="K25" s="2">
        <v>73.2</v>
      </c>
      <c r="L25" s="2">
        <v>72.2</v>
      </c>
      <c r="M25" s="2">
        <v>72.900000000000006</v>
      </c>
    </row>
    <row r="26" spans="1:13" ht="17.25" thickBot="1" x14ac:dyDescent="0.35">
      <c r="A26" s="2" t="s">
        <v>36</v>
      </c>
      <c r="B26" s="2">
        <v>70.8</v>
      </c>
      <c r="C26" s="2">
        <v>68.599999999999994</v>
      </c>
      <c r="D26" s="2">
        <v>67.3</v>
      </c>
      <c r="E26" s="2">
        <v>66.900000000000006</v>
      </c>
      <c r="F26" s="2">
        <v>72.400000000000006</v>
      </c>
      <c r="G26" s="2">
        <v>79.400000000000006</v>
      </c>
      <c r="H26" s="2">
        <v>82.5</v>
      </c>
      <c r="I26" s="2">
        <v>83</v>
      </c>
      <c r="J26" s="2">
        <v>76.2</v>
      </c>
      <c r="K26" s="2">
        <v>73.5</v>
      </c>
      <c r="L26" s="2">
        <v>72.099999999999994</v>
      </c>
      <c r="M26" s="2">
        <v>73.400000000000006</v>
      </c>
    </row>
    <row r="27" spans="1:13" ht="17.25" thickBot="1" x14ac:dyDescent="0.35">
      <c r="A27" s="2" t="s">
        <v>37</v>
      </c>
      <c r="B27" s="2">
        <v>70.3</v>
      </c>
      <c r="C27" s="2">
        <v>68.7</v>
      </c>
      <c r="D27" s="2">
        <v>67.400000000000006</v>
      </c>
      <c r="E27" s="2">
        <v>67.5</v>
      </c>
      <c r="F27" s="2">
        <v>72.099999999999994</v>
      </c>
      <c r="G27" s="2">
        <v>80.2</v>
      </c>
      <c r="H27" s="2">
        <v>82.2</v>
      </c>
      <c r="I27" s="2">
        <v>83</v>
      </c>
      <c r="J27" s="2">
        <v>75.7</v>
      </c>
      <c r="K27" s="2">
        <v>73.8</v>
      </c>
      <c r="L27" s="2">
        <v>71.8</v>
      </c>
      <c r="M27" s="2">
        <v>73.5</v>
      </c>
    </row>
    <row r="28" spans="1:13" ht="17.25" thickBot="1" x14ac:dyDescent="0.35">
      <c r="A28" s="2" t="s">
        <v>38</v>
      </c>
      <c r="B28" s="2">
        <v>70.8</v>
      </c>
      <c r="C28" s="2">
        <v>68.8</v>
      </c>
      <c r="D28" s="2">
        <v>67.099999999999994</v>
      </c>
      <c r="E28" s="2">
        <v>68.5</v>
      </c>
      <c r="F28" s="2">
        <v>72.099999999999994</v>
      </c>
      <c r="G28" s="2">
        <v>80.900000000000006</v>
      </c>
      <c r="H28" s="2">
        <v>82.3</v>
      </c>
      <c r="I28" s="2">
        <v>83.1</v>
      </c>
      <c r="J28" s="2">
        <v>75</v>
      </c>
      <c r="K28" s="2">
        <v>73.5</v>
      </c>
      <c r="L28" s="2">
        <v>71.7</v>
      </c>
      <c r="M28" s="2">
        <v>72.5</v>
      </c>
    </row>
    <row r="29" spans="1:13" ht="17.25" thickBot="1" x14ac:dyDescent="0.35">
      <c r="A29" s="2" t="s">
        <v>39</v>
      </c>
      <c r="B29" s="2">
        <v>70.5</v>
      </c>
      <c r="C29" s="2">
        <v>69.2</v>
      </c>
      <c r="D29" s="2">
        <v>67</v>
      </c>
      <c r="E29" s="2">
        <v>69.3</v>
      </c>
      <c r="F29" s="2">
        <v>71.900000000000006</v>
      </c>
      <c r="G29" s="2">
        <v>81.5</v>
      </c>
      <c r="H29" s="2">
        <v>82.4</v>
      </c>
      <c r="I29" s="2">
        <v>82.7</v>
      </c>
      <c r="J29" s="2">
        <v>75.3</v>
      </c>
      <c r="K29" s="2">
        <v>73.400000000000006</v>
      </c>
      <c r="L29" s="2">
        <v>72.400000000000006</v>
      </c>
      <c r="M29" s="2">
        <v>72.2</v>
      </c>
    </row>
    <row r="30" spans="1:13" ht="17.25" thickBot="1" x14ac:dyDescent="0.35">
      <c r="A30" s="2" t="s">
        <v>40</v>
      </c>
      <c r="B30" s="2">
        <v>70.5</v>
      </c>
      <c r="C30" s="2">
        <v>69.400000000000006</v>
      </c>
      <c r="D30" s="2">
        <v>67.3</v>
      </c>
      <c r="E30" s="2">
        <v>69.599999999999994</v>
      </c>
      <c r="F30" s="2">
        <v>71.7</v>
      </c>
      <c r="G30" s="2">
        <v>82.1</v>
      </c>
      <c r="H30" s="2">
        <v>82.3</v>
      </c>
      <c r="I30" s="2">
        <v>82.6</v>
      </c>
      <c r="J30" s="2">
        <v>76</v>
      </c>
      <c r="K30" s="2">
        <v>73.900000000000006</v>
      </c>
      <c r="L30" s="2">
        <v>73.3</v>
      </c>
      <c r="M30" s="2">
        <v>72</v>
      </c>
    </row>
    <row r="31" spans="1:13" ht="17.25" thickBot="1" x14ac:dyDescent="0.35">
      <c r="A31" s="2" t="s">
        <v>41</v>
      </c>
      <c r="B31" s="2">
        <v>69.8</v>
      </c>
      <c r="C31" s="2"/>
      <c r="D31" s="2">
        <v>67.099999999999994</v>
      </c>
      <c r="E31" s="2">
        <v>69.7</v>
      </c>
      <c r="F31" s="2">
        <v>72.099999999999994</v>
      </c>
      <c r="G31" s="2">
        <v>82.8</v>
      </c>
      <c r="H31" s="2">
        <v>82.4</v>
      </c>
      <c r="I31" s="2">
        <v>82.3</v>
      </c>
      <c r="J31" s="2">
        <v>76.400000000000006</v>
      </c>
      <c r="K31" s="2">
        <v>73.8</v>
      </c>
      <c r="L31" s="2">
        <v>73.599999999999994</v>
      </c>
      <c r="M31" s="2">
        <v>71.599999999999994</v>
      </c>
    </row>
    <row r="32" spans="1:13" ht="17.25" thickBot="1" x14ac:dyDescent="0.35">
      <c r="A32" s="2" t="s">
        <v>42</v>
      </c>
      <c r="B32" s="2">
        <v>69.900000000000006</v>
      </c>
      <c r="C32" s="2"/>
      <c r="D32" s="2">
        <v>67</v>
      </c>
      <c r="E32" s="2"/>
      <c r="F32" s="2">
        <v>72.599999999999994</v>
      </c>
      <c r="G32" s="2"/>
      <c r="H32" s="2">
        <v>82.3</v>
      </c>
      <c r="I32" s="2">
        <v>82.5</v>
      </c>
      <c r="J32" s="2"/>
      <c r="K32" s="2">
        <v>73.900000000000006</v>
      </c>
      <c r="L32" s="2"/>
      <c r="M32" s="2">
        <v>71.8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M3" sqref="M3"/>
    </sheetView>
  </sheetViews>
  <sheetFormatPr defaultRowHeight="16.5" x14ac:dyDescent="0.3"/>
  <cols>
    <col min="8" max="8" width="14" bestFit="1" customWidth="1"/>
    <col min="11" max="11" width="8.75" customWidth="1"/>
  </cols>
  <sheetData>
    <row r="1" spans="1:15" x14ac:dyDescent="0.3">
      <c r="A1" s="6" t="s">
        <v>43</v>
      </c>
      <c r="B1" s="6" t="s">
        <v>44</v>
      </c>
      <c r="C1" s="3"/>
      <c r="D1" s="6" t="s">
        <v>54</v>
      </c>
      <c r="E1" s="6"/>
      <c r="F1" s="6"/>
      <c r="H1" t="s">
        <v>62</v>
      </c>
      <c r="I1" t="s">
        <v>63</v>
      </c>
      <c r="M1" t="s">
        <v>69</v>
      </c>
      <c r="N1" t="s">
        <v>71</v>
      </c>
    </row>
    <row r="2" spans="1:15" ht="17.25" thickBot="1" x14ac:dyDescent="0.35">
      <c r="A2" s="6"/>
      <c r="B2" s="7"/>
      <c r="C2" s="4"/>
      <c r="D2" t="s">
        <v>56</v>
      </c>
      <c r="E2" t="s">
        <v>55</v>
      </c>
      <c r="F2" t="s">
        <v>60</v>
      </c>
      <c r="G2" t="s">
        <v>66</v>
      </c>
      <c r="H2" t="s">
        <v>61</v>
      </c>
      <c r="I2" t="s">
        <v>64</v>
      </c>
      <c r="J2" t="s">
        <v>65</v>
      </c>
      <c r="K2" t="s">
        <v>68</v>
      </c>
      <c r="L2" t="s">
        <v>70</v>
      </c>
      <c r="M2" t="s">
        <v>67</v>
      </c>
      <c r="N2" t="s">
        <v>67</v>
      </c>
    </row>
    <row r="3" spans="1:15" ht="17.25" thickBot="1" x14ac:dyDescent="0.35">
      <c r="A3" t="s">
        <v>45</v>
      </c>
      <c r="B3" s="2">
        <v>83.2</v>
      </c>
      <c r="C3" s="5">
        <f>B3/100</f>
        <v>0.83200000000000007</v>
      </c>
      <c r="D3">
        <f>B3- ($A$36 * $A$38 / $B$38)/(1 -( $A$36 * $A$38 / $B$38))</f>
        <v>82.475862068965526</v>
      </c>
      <c r="E3">
        <f>D3 + $A$36 * (1 - D3/100)</f>
        <v>82.633579310344842</v>
      </c>
      <c r="F3">
        <f>IF(D3 &lt; 0.05, 0.5 * B3, D3)</f>
        <v>82.475862068965526</v>
      </c>
      <c r="G3">
        <f ca="1">IF(J3 = 1, E3, F3)</f>
        <v>82.475862068965526</v>
      </c>
      <c r="H3">
        <f ca="1">G3 + (1 - G3/200) * EXP(G3/100 -1)</f>
        <v>82.969025328670313</v>
      </c>
      <c r="I3">
        <f ca="1">G3 * (1 - EXP(-G3))</f>
        <v>82.475862068965526</v>
      </c>
      <c r="J3">
        <f ca="1">IF(RAND() &lt; $A$38/$B$38, 1, 0)</f>
        <v>0</v>
      </c>
      <c r="K3">
        <f ca="1">(G3 - I3)/ (H3 - I3)</f>
        <v>0</v>
      </c>
      <c r="L3">
        <f ca="1">RAND()</f>
        <v>0.63662553102956165</v>
      </c>
      <c r="M3">
        <f ca="1">I3 + SQRT(L3 * (G3 - I3) * (H3 - I3))</f>
        <v>82.475862068965526</v>
      </c>
      <c r="N3">
        <f ca="1">G3 - SQRT((1 - L3) * (G3 - H3) * (G3 - I3))</f>
        <v>82.475862068965526</v>
      </c>
      <c r="O3">
        <f ca="1">IF(AND(L3&gt;0,L3&lt;K3),M3,IF(AND(K3&lt;=L3,L3&lt;1),N3,"Err"))</f>
        <v>82.475862068965526</v>
      </c>
    </row>
    <row r="4" spans="1:15" ht="17.25" thickBot="1" x14ac:dyDescent="0.35">
      <c r="A4" t="s">
        <v>46</v>
      </c>
      <c r="B4" s="2">
        <v>83.4</v>
      </c>
      <c r="C4" s="5">
        <f t="shared" ref="C4:C33" si="0">B4/100</f>
        <v>0.83400000000000007</v>
      </c>
      <c r="D4">
        <f t="shared" ref="D4:D33" si="1">B4- ($A$36 * $A$38 / $B$38)/(1 -( $A$36 * $A$38 / $B$38))</f>
        <v>82.675862068965529</v>
      </c>
      <c r="E4">
        <f t="shared" ref="E4:E33" si="2">D4 + $A$36 * (1 - D4/100)</f>
        <v>82.831779310344842</v>
      </c>
      <c r="F4">
        <f t="shared" ref="F4:F33" si="3">IF(D4 &lt; 0.05, 0.5 * B4, D4)</f>
        <v>82.675862068965529</v>
      </c>
      <c r="G4">
        <f t="shared" ref="G4:G33" ca="1" si="4">IF(J4 = 1, E4, F4)</f>
        <v>82.675862068965529</v>
      </c>
      <c r="H4">
        <f t="shared" ref="H4:H33" ca="1" si="5">G4 + (1 - G4/200) * EXP(G4/100 -1)</f>
        <v>83.169171707567997</v>
      </c>
      <c r="I4">
        <f t="shared" ref="I4:I33" ca="1" si="6">G4 * (1 - EXP(-G4))</f>
        <v>82.675862068965529</v>
      </c>
      <c r="J4">
        <f t="shared" ref="J4:J33" ca="1" si="7">IF(RAND() &lt; $A$38/$B$38, 1, 0)</f>
        <v>0</v>
      </c>
      <c r="K4">
        <f t="shared" ref="K4:K33" ca="1" si="8">(G4 - I4)/ (H4 - I4)</f>
        <v>0</v>
      </c>
      <c r="L4">
        <f t="shared" ref="L4:L33" ca="1" si="9">RAND()</f>
        <v>6.2354189400746107E-2</v>
      </c>
      <c r="M4">
        <f t="shared" ref="M4:M33" ca="1" si="10">I4 + SQRT(L4 * (G4 - I4) * (H4 - I4))</f>
        <v>82.675862068965529</v>
      </c>
      <c r="N4">
        <f t="shared" ref="N4:N33" ca="1" si="11">G4 - SQRT((1 - L4) * (G4 - H4) * (G4 - I4))</f>
        <v>82.675862068965529</v>
      </c>
      <c r="O4">
        <f t="shared" ref="O4:O33" ca="1" si="12">IF(AND(L4&gt;0,L4&lt;K4),M4,IF(AND(K4&lt;=L4,L4&lt;1),N4,"Err"))</f>
        <v>82.675862068965529</v>
      </c>
    </row>
    <row r="5" spans="1:15" ht="17.25" thickBot="1" x14ac:dyDescent="0.35">
      <c r="A5" t="s">
        <v>47</v>
      </c>
      <c r="B5" s="2">
        <v>83.7</v>
      </c>
      <c r="C5" s="5">
        <f t="shared" si="0"/>
        <v>0.83700000000000008</v>
      </c>
      <c r="D5">
        <f t="shared" si="1"/>
        <v>82.975862068965526</v>
      </c>
      <c r="E5">
        <f t="shared" si="2"/>
        <v>83.129079310344835</v>
      </c>
      <c r="F5">
        <f t="shared" si="3"/>
        <v>82.975862068965526</v>
      </c>
      <c r="G5">
        <f t="shared" ca="1" si="4"/>
        <v>83.129079310344835</v>
      </c>
      <c r="H5">
        <f t="shared" ca="1" si="5"/>
        <v>83.622715500822252</v>
      </c>
      <c r="I5">
        <f t="shared" ca="1" si="6"/>
        <v>83.129079310344835</v>
      </c>
      <c r="J5">
        <f t="shared" ca="1" si="7"/>
        <v>1</v>
      </c>
      <c r="K5">
        <f t="shared" ca="1" si="8"/>
        <v>0</v>
      </c>
      <c r="L5">
        <f t="shared" ca="1" si="9"/>
        <v>0.14025209978429398</v>
      </c>
      <c r="M5">
        <f t="shared" ca="1" si="10"/>
        <v>83.129079310344835</v>
      </c>
      <c r="N5">
        <f t="shared" ca="1" si="11"/>
        <v>83.129079310344835</v>
      </c>
      <c r="O5">
        <f t="shared" ca="1" si="12"/>
        <v>83.129079310344835</v>
      </c>
    </row>
    <row r="6" spans="1:15" ht="17.25" thickBot="1" x14ac:dyDescent="0.35">
      <c r="A6" t="s">
        <v>48</v>
      </c>
      <c r="B6" s="2">
        <v>83.5</v>
      </c>
      <c r="C6" s="5">
        <f t="shared" si="0"/>
        <v>0.83499999999999996</v>
      </c>
      <c r="D6">
        <f t="shared" si="1"/>
        <v>82.775862068965523</v>
      </c>
      <c r="E6">
        <f t="shared" si="2"/>
        <v>82.930879310344835</v>
      </c>
      <c r="F6">
        <f t="shared" si="3"/>
        <v>82.775862068965523</v>
      </c>
      <c r="G6">
        <f t="shared" ca="1" si="4"/>
        <v>82.775862068965523</v>
      </c>
      <c r="H6">
        <f t="shared" ca="1" si="5"/>
        <v>83.26924437596297</v>
      </c>
      <c r="I6">
        <f t="shared" ca="1" si="6"/>
        <v>82.775862068965523</v>
      </c>
      <c r="J6">
        <f t="shared" ca="1" si="7"/>
        <v>0</v>
      </c>
      <c r="K6">
        <f t="shared" ca="1" si="8"/>
        <v>0</v>
      </c>
      <c r="L6">
        <f t="shared" ca="1" si="9"/>
        <v>0.99391213183063509</v>
      </c>
      <c r="M6">
        <f t="shared" ca="1" si="10"/>
        <v>82.775862068965523</v>
      </c>
      <c r="N6">
        <f t="shared" ca="1" si="11"/>
        <v>82.775862068965523</v>
      </c>
      <c r="O6">
        <f t="shared" ca="1" si="12"/>
        <v>82.775862068965523</v>
      </c>
    </row>
    <row r="7" spans="1:15" ht="17.25" thickBot="1" x14ac:dyDescent="0.35">
      <c r="A7" t="s">
        <v>49</v>
      </c>
      <c r="B7" s="2">
        <v>82.7</v>
      </c>
      <c r="C7" s="5">
        <f t="shared" si="0"/>
        <v>0.82700000000000007</v>
      </c>
      <c r="D7">
        <f t="shared" si="1"/>
        <v>81.975862068965526</v>
      </c>
      <c r="E7">
        <f t="shared" si="2"/>
        <v>82.138079310344835</v>
      </c>
      <c r="F7">
        <f t="shared" si="3"/>
        <v>81.975862068965526</v>
      </c>
      <c r="G7">
        <f t="shared" ca="1" si="4"/>
        <v>82.138079310344835</v>
      </c>
      <c r="H7">
        <f t="shared" ca="1" si="5"/>
        <v>82.630992208458991</v>
      </c>
      <c r="I7">
        <f t="shared" ca="1" si="6"/>
        <v>82.138079310344835</v>
      </c>
      <c r="J7">
        <f t="shared" ca="1" si="7"/>
        <v>1</v>
      </c>
      <c r="K7">
        <f t="shared" ca="1" si="8"/>
        <v>0</v>
      </c>
      <c r="L7">
        <f t="shared" ca="1" si="9"/>
        <v>0.41015666549704832</v>
      </c>
      <c r="M7">
        <f t="shared" ca="1" si="10"/>
        <v>82.138079310344835</v>
      </c>
      <c r="N7">
        <f t="shared" ca="1" si="11"/>
        <v>82.138079310344835</v>
      </c>
      <c r="O7">
        <f t="shared" ca="1" si="12"/>
        <v>82.138079310344835</v>
      </c>
    </row>
    <row r="8" spans="1:15" ht="17.25" thickBot="1" x14ac:dyDescent="0.35">
      <c r="A8" t="s">
        <v>50</v>
      </c>
      <c r="B8" s="2">
        <v>82.4</v>
      </c>
      <c r="C8" s="5">
        <f t="shared" si="0"/>
        <v>0.82400000000000007</v>
      </c>
      <c r="D8">
        <f t="shared" si="1"/>
        <v>81.675862068965529</v>
      </c>
      <c r="E8">
        <f t="shared" si="2"/>
        <v>81.840779310344843</v>
      </c>
      <c r="F8">
        <f t="shared" si="3"/>
        <v>81.675862068965529</v>
      </c>
      <c r="G8">
        <f t="shared" ca="1" si="4"/>
        <v>81.840779310344843</v>
      </c>
      <c r="H8">
        <f t="shared" ca="1" si="5"/>
        <v>82.333468608429257</v>
      </c>
      <c r="I8">
        <f t="shared" ca="1" si="6"/>
        <v>81.840779310344843</v>
      </c>
      <c r="J8">
        <f t="shared" ca="1" si="7"/>
        <v>1</v>
      </c>
      <c r="K8">
        <f t="shared" ca="1" si="8"/>
        <v>0</v>
      </c>
      <c r="L8">
        <f t="shared" ca="1" si="9"/>
        <v>0.16110613717190914</v>
      </c>
      <c r="M8">
        <f t="shared" ca="1" si="10"/>
        <v>81.840779310344843</v>
      </c>
      <c r="N8">
        <f t="shared" ca="1" si="11"/>
        <v>81.840779310344843</v>
      </c>
      <c r="O8">
        <f t="shared" ca="1" si="12"/>
        <v>81.840779310344843</v>
      </c>
    </row>
    <row r="9" spans="1:15" ht="17.25" thickBot="1" x14ac:dyDescent="0.35">
      <c r="A9" t="s">
        <v>51</v>
      </c>
      <c r="B9" s="2">
        <v>82.4</v>
      </c>
      <c r="C9" s="5">
        <f t="shared" si="0"/>
        <v>0.82400000000000007</v>
      </c>
      <c r="D9">
        <f t="shared" si="1"/>
        <v>81.675862068965529</v>
      </c>
      <c r="E9">
        <f t="shared" si="2"/>
        <v>81.840779310344843</v>
      </c>
      <c r="F9">
        <f t="shared" si="3"/>
        <v>81.675862068965529</v>
      </c>
      <c r="G9">
        <f t="shared" ca="1" si="4"/>
        <v>81.840779310344843</v>
      </c>
      <c r="H9">
        <f t="shared" ca="1" si="5"/>
        <v>82.333468608429257</v>
      </c>
      <c r="I9">
        <f t="shared" ca="1" si="6"/>
        <v>81.840779310344843</v>
      </c>
      <c r="J9">
        <f t="shared" ca="1" si="7"/>
        <v>1</v>
      </c>
      <c r="K9">
        <f t="shared" ca="1" si="8"/>
        <v>0</v>
      </c>
      <c r="L9">
        <f t="shared" ca="1" si="9"/>
        <v>0.49080635985063559</v>
      </c>
      <c r="M9">
        <f t="shared" ca="1" si="10"/>
        <v>81.840779310344843</v>
      </c>
      <c r="N9">
        <f t="shared" ca="1" si="11"/>
        <v>81.840779310344843</v>
      </c>
      <c r="O9">
        <f t="shared" ca="1" si="12"/>
        <v>81.840779310344843</v>
      </c>
    </row>
    <row r="10" spans="1:15" ht="17.25" thickBot="1" x14ac:dyDescent="0.35">
      <c r="A10" t="s">
        <v>52</v>
      </c>
      <c r="B10" s="2">
        <v>82.7</v>
      </c>
      <c r="C10" s="5">
        <f t="shared" si="0"/>
        <v>0.82700000000000007</v>
      </c>
      <c r="D10">
        <f t="shared" si="1"/>
        <v>81.975862068965526</v>
      </c>
      <c r="E10">
        <f t="shared" si="2"/>
        <v>82.138079310344835</v>
      </c>
      <c r="F10">
        <f t="shared" si="3"/>
        <v>81.975862068965526</v>
      </c>
      <c r="G10">
        <f t="shared" ca="1" si="4"/>
        <v>82.138079310344835</v>
      </c>
      <c r="H10">
        <f t="shared" ca="1" si="5"/>
        <v>82.630992208458991</v>
      </c>
      <c r="I10">
        <f t="shared" ca="1" si="6"/>
        <v>82.138079310344835</v>
      </c>
      <c r="J10">
        <f t="shared" ca="1" si="7"/>
        <v>1</v>
      </c>
      <c r="K10">
        <f t="shared" ca="1" si="8"/>
        <v>0</v>
      </c>
      <c r="L10">
        <f t="shared" ca="1" si="9"/>
        <v>0.75407120673119932</v>
      </c>
      <c r="M10">
        <f t="shared" ca="1" si="10"/>
        <v>82.138079310344835</v>
      </c>
      <c r="N10">
        <f t="shared" ca="1" si="11"/>
        <v>82.138079310344835</v>
      </c>
      <c r="O10">
        <f t="shared" ca="1" si="12"/>
        <v>82.138079310344835</v>
      </c>
    </row>
    <row r="11" spans="1:15" ht="17.25" thickBot="1" x14ac:dyDescent="0.35">
      <c r="A11" t="s">
        <v>53</v>
      </c>
      <c r="B11" s="2">
        <v>83.4</v>
      </c>
      <c r="C11" s="5">
        <f t="shared" si="0"/>
        <v>0.83400000000000007</v>
      </c>
      <c r="D11">
        <f t="shared" si="1"/>
        <v>82.675862068965529</v>
      </c>
      <c r="E11">
        <f t="shared" si="2"/>
        <v>82.831779310344842</v>
      </c>
      <c r="F11">
        <f t="shared" si="3"/>
        <v>82.675862068965529</v>
      </c>
      <c r="G11">
        <f t="shared" ca="1" si="4"/>
        <v>82.675862068965529</v>
      </c>
      <c r="H11">
        <f t="shared" ca="1" si="5"/>
        <v>83.169171707567997</v>
      </c>
      <c r="I11">
        <f t="shared" ca="1" si="6"/>
        <v>82.675862068965529</v>
      </c>
      <c r="J11">
        <f t="shared" ca="1" si="7"/>
        <v>0</v>
      </c>
      <c r="K11">
        <f t="shared" ca="1" si="8"/>
        <v>0</v>
      </c>
      <c r="L11">
        <f t="shared" ca="1" si="9"/>
        <v>0.62393383973890904</v>
      </c>
      <c r="M11">
        <f t="shared" ca="1" si="10"/>
        <v>82.675862068965529</v>
      </c>
      <c r="N11">
        <f t="shared" ca="1" si="11"/>
        <v>82.675862068965529</v>
      </c>
      <c r="O11">
        <f t="shared" ca="1" si="12"/>
        <v>82.675862068965529</v>
      </c>
    </row>
    <row r="12" spans="1:15" ht="17.25" thickBot="1" x14ac:dyDescent="0.35">
      <c r="A12" t="s">
        <v>21</v>
      </c>
      <c r="B12" s="2">
        <v>84.1</v>
      </c>
      <c r="C12" s="5">
        <f t="shared" si="0"/>
        <v>0.84099999999999997</v>
      </c>
      <c r="D12">
        <f t="shared" si="1"/>
        <v>83.375862068965517</v>
      </c>
      <c r="E12">
        <f t="shared" si="2"/>
        <v>83.525479310344821</v>
      </c>
      <c r="F12">
        <f t="shared" si="3"/>
        <v>83.375862068965517</v>
      </c>
      <c r="G12">
        <f t="shared" ca="1" si="4"/>
        <v>83.525479310344821</v>
      </c>
      <c r="H12">
        <f t="shared" ca="1" si="5"/>
        <v>84.019395204574408</v>
      </c>
      <c r="I12">
        <f t="shared" ca="1" si="6"/>
        <v>83.525479310344821</v>
      </c>
      <c r="J12">
        <f t="shared" ca="1" si="7"/>
        <v>1</v>
      </c>
      <c r="K12">
        <f t="shared" ca="1" si="8"/>
        <v>0</v>
      </c>
      <c r="L12">
        <f t="shared" ca="1" si="9"/>
        <v>0.64933637956870605</v>
      </c>
      <c r="M12">
        <f t="shared" ca="1" si="10"/>
        <v>83.525479310344821</v>
      </c>
      <c r="N12">
        <f t="shared" ca="1" si="11"/>
        <v>83.525479310344821</v>
      </c>
      <c r="O12">
        <f t="shared" ca="1" si="12"/>
        <v>83.525479310344821</v>
      </c>
    </row>
    <row r="13" spans="1:15" ht="17.25" thickBot="1" x14ac:dyDescent="0.35">
      <c r="A13" t="s">
        <v>22</v>
      </c>
      <c r="B13" s="2">
        <v>84.5</v>
      </c>
      <c r="C13" s="5">
        <f t="shared" si="0"/>
        <v>0.84499999999999997</v>
      </c>
      <c r="D13">
        <f t="shared" si="1"/>
        <v>83.775862068965523</v>
      </c>
      <c r="E13">
        <f t="shared" si="2"/>
        <v>83.921879310344835</v>
      </c>
      <c r="F13">
        <f t="shared" si="3"/>
        <v>83.775862068965523</v>
      </c>
      <c r="G13">
        <f t="shared" ca="1" si="4"/>
        <v>83.775862068965523</v>
      </c>
      <c r="H13">
        <f t="shared" ca="1" si="5"/>
        <v>84.269951770832662</v>
      </c>
      <c r="I13">
        <f t="shared" ca="1" si="6"/>
        <v>83.775862068965523</v>
      </c>
      <c r="J13">
        <f t="shared" ca="1" si="7"/>
        <v>0</v>
      </c>
      <c r="K13">
        <f t="shared" ca="1" si="8"/>
        <v>0</v>
      </c>
      <c r="L13">
        <f t="shared" ca="1" si="9"/>
        <v>0.79850307262183806</v>
      </c>
      <c r="M13">
        <f t="shared" ca="1" si="10"/>
        <v>83.775862068965523</v>
      </c>
      <c r="N13">
        <f t="shared" ca="1" si="11"/>
        <v>83.775862068965523</v>
      </c>
      <c r="O13">
        <f t="shared" ca="1" si="12"/>
        <v>83.775862068965523</v>
      </c>
    </row>
    <row r="14" spans="1:15" ht="17.25" thickBot="1" x14ac:dyDescent="0.35">
      <c r="A14" t="s">
        <v>23</v>
      </c>
      <c r="B14" s="2">
        <v>84.5</v>
      </c>
      <c r="C14" s="5">
        <f t="shared" si="0"/>
        <v>0.84499999999999997</v>
      </c>
      <c r="D14">
        <f t="shared" si="1"/>
        <v>83.775862068965523</v>
      </c>
      <c r="E14">
        <f t="shared" si="2"/>
        <v>83.921879310344835</v>
      </c>
      <c r="F14">
        <f t="shared" si="3"/>
        <v>83.775862068965523</v>
      </c>
      <c r="G14">
        <f t="shared" ca="1" si="4"/>
        <v>83.775862068965523</v>
      </c>
      <c r="H14">
        <f t="shared" ca="1" si="5"/>
        <v>84.269951770832662</v>
      </c>
      <c r="I14">
        <f t="shared" ca="1" si="6"/>
        <v>83.775862068965523</v>
      </c>
      <c r="J14">
        <f t="shared" ca="1" si="7"/>
        <v>0</v>
      </c>
      <c r="K14">
        <f t="shared" ca="1" si="8"/>
        <v>0</v>
      </c>
      <c r="L14">
        <f t="shared" ca="1" si="9"/>
        <v>0.25529049531174008</v>
      </c>
      <c r="M14">
        <f t="shared" ca="1" si="10"/>
        <v>83.775862068965523</v>
      </c>
      <c r="N14">
        <f t="shared" ca="1" si="11"/>
        <v>83.775862068965523</v>
      </c>
      <c r="O14">
        <f t="shared" ca="1" si="12"/>
        <v>83.775862068965523</v>
      </c>
    </row>
    <row r="15" spans="1:15" ht="17.25" thickBot="1" x14ac:dyDescent="0.35">
      <c r="A15" t="s">
        <v>24</v>
      </c>
      <c r="B15" s="2">
        <v>84.9</v>
      </c>
      <c r="C15" s="5">
        <f t="shared" si="0"/>
        <v>0.84900000000000009</v>
      </c>
      <c r="D15">
        <f t="shared" si="1"/>
        <v>84.175862068965529</v>
      </c>
      <c r="E15">
        <f t="shared" si="2"/>
        <v>84.318279310344835</v>
      </c>
      <c r="F15">
        <f t="shared" si="3"/>
        <v>84.175862068965529</v>
      </c>
      <c r="G15">
        <f t="shared" ca="1" si="4"/>
        <v>84.175862068965529</v>
      </c>
      <c r="H15">
        <f t="shared" ca="1" si="5"/>
        <v>84.670224800222982</v>
      </c>
      <c r="I15">
        <f t="shared" ca="1" si="6"/>
        <v>84.175862068965529</v>
      </c>
      <c r="J15">
        <f t="shared" ca="1" si="7"/>
        <v>0</v>
      </c>
      <c r="K15">
        <f t="shared" ca="1" si="8"/>
        <v>0</v>
      </c>
      <c r="L15">
        <f t="shared" ca="1" si="9"/>
        <v>0.62801974805379179</v>
      </c>
      <c r="M15">
        <f t="shared" ca="1" si="10"/>
        <v>84.175862068965529</v>
      </c>
      <c r="N15">
        <f t="shared" ca="1" si="11"/>
        <v>84.175862068965529</v>
      </c>
      <c r="O15">
        <f t="shared" ca="1" si="12"/>
        <v>84.175862068965529</v>
      </c>
    </row>
    <row r="16" spans="1:15" ht="17.25" thickBot="1" x14ac:dyDescent="0.35">
      <c r="A16" t="s">
        <v>25</v>
      </c>
      <c r="B16" s="2">
        <v>84.9</v>
      </c>
      <c r="C16" s="5">
        <f t="shared" si="0"/>
        <v>0.84900000000000009</v>
      </c>
      <c r="D16">
        <f t="shared" si="1"/>
        <v>84.175862068965529</v>
      </c>
      <c r="E16">
        <f t="shared" si="2"/>
        <v>84.318279310344835</v>
      </c>
      <c r="F16">
        <f t="shared" si="3"/>
        <v>84.175862068965529</v>
      </c>
      <c r="G16">
        <f t="shared" ca="1" si="4"/>
        <v>84.318279310344835</v>
      </c>
      <c r="H16">
        <f t="shared" ca="1" si="5"/>
        <v>84.812737866720937</v>
      </c>
      <c r="I16">
        <f t="shared" ca="1" si="6"/>
        <v>84.318279310344835</v>
      </c>
      <c r="J16">
        <f t="shared" ca="1" si="7"/>
        <v>1</v>
      </c>
      <c r="K16">
        <f t="shared" ca="1" si="8"/>
        <v>0</v>
      </c>
      <c r="L16">
        <f t="shared" ca="1" si="9"/>
        <v>0.29589958814651696</v>
      </c>
      <c r="M16">
        <f t="shared" ca="1" si="10"/>
        <v>84.318279310344835</v>
      </c>
      <c r="N16">
        <f t="shared" ca="1" si="11"/>
        <v>84.318279310344835</v>
      </c>
      <c r="O16">
        <f t="shared" ca="1" si="12"/>
        <v>84.318279310344835</v>
      </c>
    </row>
    <row r="17" spans="1:15" ht="17.25" thickBot="1" x14ac:dyDescent="0.35">
      <c r="A17" t="s">
        <v>26</v>
      </c>
      <c r="B17" s="2">
        <v>84.9</v>
      </c>
      <c r="C17" s="5">
        <f t="shared" si="0"/>
        <v>0.84900000000000009</v>
      </c>
      <c r="D17">
        <f t="shared" si="1"/>
        <v>84.175862068965529</v>
      </c>
      <c r="E17">
        <f t="shared" si="2"/>
        <v>84.318279310344835</v>
      </c>
      <c r="F17">
        <f t="shared" si="3"/>
        <v>84.175862068965529</v>
      </c>
      <c r="G17">
        <f t="shared" ca="1" si="4"/>
        <v>84.318279310344835</v>
      </c>
      <c r="H17">
        <f t="shared" ca="1" si="5"/>
        <v>84.812737866720937</v>
      </c>
      <c r="I17">
        <f t="shared" ca="1" si="6"/>
        <v>84.318279310344835</v>
      </c>
      <c r="J17">
        <f t="shared" ca="1" si="7"/>
        <v>1</v>
      </c>
      <c r="K17">
        <f t="shared" ca="1" si="8"/>
        <v>0</v>
      </c>
      <c r="L17">
        <f t="shared" ca="1" si="9"/>
        <v>0.96299550644300147</v>
      </c>
      <c r="M17">
        <f t="shared" ca="1" si="10"/>
        <v>84.318279310344835</v>
      </c>
      <c r="N17">
        <f t="shared" ca="1" si="11"/>
        <v>84.318279310344835</v>
      </c>
      <c r="O17">
        <f t="shared" ca="1" si="12"/>
        <v>84.318279310344835</v>
      </c>
    </row>
    <row r="18" spans="1:15" ht="17.25" thickBot="1" x14ac:dyDescent="0.35">
      <c r="A18" t="s">
        <v>27</v>
      </c>
      <c r="B18" s="2">
        <v>84.6</v>
      </c>
      <c r="C18" s="5">
        <f t="shared" si="0"/>
        <v>0.84599999999999997</v>
      </c>
      <c r="D18">
        <f t="shared" si="1"/>
        <v>83.875862068965517</v>
      </c>
      <c r="E18">
        <f t="shared" si="2"/>
        <v>84.020979310344828</v>
      </c>
      <c r="F18">
        <f t="shared" si="3"/>
        <v>83.875862068965517</v>
      </c>
      <c r="G18">
        <f t="shared" ca="1" si="4"/>
        <v>83.875862068965517</v>
      </c>
      <c r="H18">
        <f t="shared" ca="1" si="5"/>
        <v>84.37002056435594</v>
      </c>
      <c r="I18">
        <f t="shared" ca="1" si="6"/>
        <v>83.875862068965517</v>
      </c>
      <c r="J18">
        <f t="shared" ca="1" si="7"/>
        <v>0</v>
      </c>
      <c r="K18">
        <f t="shared" ca="1" si="8"/>
        <v>0</v>
      </c>
      <c r="L18">
        <f t="shared" ca="1" si="9"/>
        <v>0.77153287040157692</v>
      </c>
      <c r="M18">
        <f t="shared" ca="1" si="10"/>
        <v>83.875862068965517</v>
      </c>
      <c r="N18">
        <f t="shared" ca="1" si="11"/>
        <v>83.875862068965517</v>
      </c>
      <c r="O18">
        <f t="shared" ca="1" si="12"/>
        <v>83.875862068965517</v>
      </c>
    </row>
    <row r="19" spans="1:15" ht="17.25" thickBot="1" x14ac:dyDescent="0.35">
      <c r="A19" t="s">
        <v>28</v>
      </c>
      <c r="B19" s="2">
        <v>84.8</v>
      </c>
      <c r="C19" s="5">
        <f t="shared" si="0"/>
        <v>0.84799999999999998</v>
      </c>
      <c r="D19">
        <f t="shared" si="1"/>
        <v>84.07586206896552</v>
      </c>
      <c r="E19">
        <f t="shared" si="2"/>
        <v>84.219179310344828</v>
      </c>
      <c r="F19">
        <f t="shared" si="3"/>
        <v>84.07586206896552</v>
      </c>
      <c r="G19">
        <f t="shared" ca="1" si="4"/>
        <v>84.07586206896552</v>
      </c>
      <c r="H19">
        <f t="shared" ca="1" si="5"/>
        <v>84.570157079834772</v>
      </c>
      <c r="I19">
        <f t="shared" ca="1" si="6"/>
        <v>84.07586206896552</v>
      </c>
      <c r="J19">
        <f t="shared" ca="1" si="7"/>
        <v>0</v>
      </c>
      <c r="K19">
        <f t="shared" ca="1" si="8"/>
        <v>0</v>
      </c>
      <c r="L19">
        <f t="shared" ca="1" si="9"/>
        <v>0.42401978592054856</v>
      </c>
      <c r="M19">
        <f t="shared" ca="1" si="10"/>
        <v>84.07586206896552</v>
      </c>
      <c r="N19">
        <f t="shared" ca="1" si="11"/>
        <v>84.07586206896552</v>
      </c>
      <c r="O19">
        <f t="shared" ca="1" si="12"/>
        <v>84.07586206896552</v>
      </c>
    </row>
    <row r="20" spans="1:15" ht="17.25" thickBot="1" x14ac:dyDescent="0.35">
      <c r="A20" t="s">
        <v>29</v>
      </c>
      <c r="B20" s="2">
        <v>84.3</v>
      </c>
      <c r="C20" s="5">
        <f t="shared" si="0"/>
        <v>0.84299999999999997</v>
      </c>
      <c r="D20">
        <f t="shared" si="1"/>
        <v>83.57586206896552</v>
      </c>
      <c r="E20">
        <f t="shared" si="2"/>
        <v>83.723679310344835</v>
      </c>
      <c r="F20">
        <f t="shared" si="3"/>
        <v>83.57586206896552</v>
      </c>
      <c r="G20">
        <f t="shared" ca="1" si="4"/>
        <v>83.57586206896552</v>
      </c>
      <c r="H20">
        <f t="shared" ca="1" si="5"/>
        <v>84.069813116127705</v>
      </c>
      <c r="I20">
        <f t="shared" ca="1" si="6"/>
        <v>83.57586206896552</v>
      </c>
      <c r="J20">
        <f t="shared" ca="1" si="7"/>
        <v>0</v>
      </c>
      <c r="K20">
        <f t="shared" ca="1" si="8"/>
        <v>0</v>
      </c>
      <c r="L20">
        <f t="shared" ca="1" si="9"/>
        <v>0.39134875741483732</v>
      </c>
      <c r="M20">
        <f t="shared" ca="1" si="10"/>
        <v>83.57586206896552</v>
      </c>
      <c r="N20">
        <f t="shared" ca="1" si="11"/>
        <v>83.57586206896552</v>
      </c>
      <c r="O20">
        <f t="shared" ca="1" si="12"/>
        <v>83.57586206896552</v>
      </c>
    </row>
    <row r="21" spans="1:15" ht="17.25" thickBot="1" x14ac:dyDescent="0.35">
      <c r="A21" t="s">
        <v>30</v>
      </c>
      <c r="B21" s="2">
        <v>83.7</v>
      </c>
      <c r="C21" s="5">
        <f t="shared" si="0"/>
        <v>0.83700000000000008</v>
      </c>
      <c r="D21">
        <f t="shared" si="1"/>
        <v>82.975862068965526</v>
      </c>
      <c r="E21">
        <f t="shared" si="2"/>
        <v>83.129079310344835</v>
      </c>
      <c r="F21">
        <f t="shared" si="3"/>
        <v>82.975862068965526</v>
      </c>
      <c r="G21">
        <f t="shared" ca="1" si="4"/>
        <v>82.975862068965526</v>
      </c>
      <c r="H21">
        <f t="shared" ca="1" si="5"/>
        <v>83.469388666801819</v>
      </c>
      <c r="I21">
        <f t="shared" ca="1" si="6"/>
        <v>82.975862068965526</v>
      </c>
      <c r="J21">
        <f t="shared" ca="1" si="7"/>
        <v>0</v>
      </c>
      <c r="K21">
        <f t="shared" ca="1" si="8"/>
        <v>0</v>
      </c>
      <c r="L21">
        <f t="shared" ca="1" si="9"/>
        <v>0.24295408379307026</v>
      </c>
      <c r="M21">
        <f t="shared" ca="1" si="10"/>
        <v>82.975862068965526</v>
      </c>
      <c r="N21">
        <f t="shared" ca="1" si="11"/>
        <v>82.975862068965526</v>
      </c>
      <c r="O21">
        <f t="shared" ca="1" si="12"/>
        <v>82.975862068965526</v>
      </c>
    </row>
    <row r="22" spans="1:15" ht="17.25" thickBot="1" x14ac:dyDescent="0.35">
      <c r="A22" t="s">
        <v>31</v>
      </c>
      <c r="B22" s="2">
        <v>83.4</v>
      </c>
      <c r="C22" s="5">
        <f t="shared" si="0"/>
        <v>0.83400000000000007</v>
      </c>
      <c r="D22">
        <f t="shared" si="1"/>
        <v>82.675862068965529</v>
      </c>
      <c r="E22">
        <f t="shared" si="2"/>
        <v>82.831779310344842</v>
      </c>
      <c r="F22">
        <f t="shared" si="3"/>
        <v>82.675862068965529</v>
      </c>
      <c r="G22">
        <f t="shared" ca="1" si="4"/>
        <v>82.675862068965529</v>
      </c>
      <c r="H22">
        <f t="shared" ca="1" si="5"/>
        <v>83.169171707567997</v>
      </c>
      <c r="I22">
        <f t="shared" ca="1" si="6"/>
        <v>82.675862068965529</v>
      </c>
      <c r="J22">
        <f t="shared" ca="1" si="7"/>
        <v>0</v>
      </c>
      <c r="K22">
        <f t="shared" ca="1" si="8"/>
        <v>0</v>
      </c>
      <c r="L22">
        <f t="shared" ca="1" si="9"/>
        <v>0.10343861093277307</v>
      </c>
      <c r="M22">
        <f t="shared" ca="1" si="10"/>
        <v>82.675862068965529</v>
      </c>
      <c r="N22">
        <f t="shared" ca="1" si="11"/>
        <v>82.675862068965529</v>
      </c>
      <c r="O22">
        <f t="shared" ca="1" si="12"/>
        <v>82.675862068965529</v>
      </c>
    </row>
    <row r="23" spans="1:15" ht="17.25" thickBot="1" x14ac:dyDescent="0.35">
      <c r="A23" t="s">
        <v>32</v>
      </c>
      <c r="B23" s="2">
        <v>83.6</v>
      </c>
      <c r="C23" s="5">
        <f t="shared" si="0"/>
        <v>0.83599999999999997</v>
      </c>
      <c r="D23">
        <f t="shared" si="1"/>
        <v>82.875862068965517</v>
      </c>
      <c r="E23">
        <f t="shared" si="2"/>
        <v>83.029979310344828</v>
      </c>
      <c r="F23">
        <f t="shared" si="3"/>
        <v>82.875862068965517</v>
      </c>
      <c r="G23">
        <f t="shared" ca="1" si="4"/>
        <v>83.029979310344828</v>
      </c>
      <c r="H23">
        <f t="shared" ca="1" si="5"/>
        <v>83.523544710932484</v>
      </c>
      <c r="I23">
        <f t="shared" ca="1" si="6"/>
        <v>83.029979310344828</v>
      </c>
      <c r="J23">
        <f t="shared" ca="1" si="7"/>
        <v>1</v>
      </c>
      <c r="K23">
        <f t="shared" ca="1" si="8"/>
        <v>0</v>
      </c>
      <c r="L23">
        <f t="shared" ca="1" si="9"/>
        <v>0.66165803713844396</v>
      </c>
      <c r="M23">
        <f t="shared" ca="1" si="10"/>
        <v>83.029979310344828</v>
      </c>
      <c r="N23">
        <f t="shared" ca="1" si="11"/>
        <v>83.029979310344828</v>
      </c>
      <c r="O23">
        <f t="shared" ca="1" si="12"/>
        <v>83.029979310344828</v>
      </c>
    </row>
    <row r="24" spans="1:15" ht="17.25" thickBot="1" x14ac:dyDescent="0.35">
      <c r="A24" t="s">
        <v>33</v>
      </c>
      <c r="B24" s="2">
        <v>83.3</v>
      </c>
      <c r="C24" s="5">
        <f t="shared" si="0"/>
        <v>0.83299999999999996</v>
      </c>
      <c r="D24">
        <f t="shared" si="1"/>
        <v>82.57586206896552</v>
      </c>
      <c r="E24">
        <f t="shared" si="2"/>
        <v>82.732679310344835</v>
      </c>
      <c r="F24">
        <f t="shared" si="3"/>
        <v>82.57586206896552</v>
      </c>
      <c r="G24">
        <f t="shared" ca="1" si="4"/>
        <v>82.57586206896552</v>
      </c>
      <c r="H24">
        <f t="shared" ca="1" si="5"/>
        <v>83.069098691547921</v>
      </c>
      <c r="I24">
        <f t="shared" ca="1" si="6"/>
        <v>82.57586206896552</v>
      </c>
      <c r="J24">
        <f t="shared" ca="1" si="7"/>
        <v>0</v>
      </c>
      <c r="K24">
        <f t="shared" ca="1" si="8"/>
        <v>0</v>
      </c>
      <c r="L24">
        <f t="shared" ca="1" si="9"/>
        <v>0.46196684035956659</v>
      </c>
      <c r="M24">
        <f t="shared" ca="1" si="10"/>
        <v>82.57586206896552</v>
      </c>
      <c r="N24">
        <f t="shared" ca="1" si="11"/>
        <v>82.57586206896552</v>
      </c>
      <c r="O24">
        <f t="shared" ca="1" si="12"/>
        <v>82.57586206896552</v>
      </c>
    </row>
    <row r="25" spans="1:15" ht="17.25" thickBot="1" x14ac:dyDescent="0.35">
      <c r="A25" t="s">
        <v>34</v>
      </c>
      <c r="B25" s="2">
        <v>83.1</v>
      </c>
      <c r="C25" s="5">
        <f t="shared" si="0"/>
        <v>0.83099999999999996</v>
      </c>
      <c r="D25">
        <f t="shared" si="1"/>
        <v>82.375862068965517</v>
      </c>
      <c r="E25">
        <f t="shared" si="2"/>
        <v>82.534479310344821</v>
      </c>
      <c r="F25">
        <f t="shared" si="3"/>
        <v>82.375862068965517</v>
      </c>
      <c r="G25">
        <f t="shared" ca="1" si="4"/>
        <v>82.534479310344821</v>
      </c>
      <c r="H25">
        <f t="shared" ca="1" si="5"/>
        <v>83.027685615370203</v>
      </c>
      <c r="I25">
        <f t="shared" ca="1" si="6"/>
        <v>82.534479310344821</v>
      </c>
      <c r="J25">
        <f t="shared" ca="1" si="7"/>
        <v>1</v>
      </c>
      <c r="K25">
        <f t="shared" ca="1" si="8"/>
        <v>0</v>
      </c>
      <c r="L25">
        <f t="shared" ca="1" si="9"/>
        <v>0.98436739297680764</v>
      </c>
      <c r="M25">
        <f t="shared" ca="1" si="10"/>
        <v>82.534479310344821</v>
      </c>
      <c r="N25">
        <f t="shared" ca="1" si="11"/>
        <v>82.534479310344821</v>
      </c>
      <c r="O25">
        <f t="shared" ca="1" si="12"/>
        <v>82.534479310344821</v>
      </c>
    </row>
    <row r="26" spans="1:15" ht="17.25" thickBot="1" x14ac:dyDescent="0.35">
      <c r="A26" t="s">
        <v>35</v>
      </c>
      <c r="B26" s="2">
        <v>82.8</v>
      </c>
      <c r="C26" s="5">
        <f t="shared" si="0"/>
        <v>0.82799999999999996</v>
      </c>
      <c r="D26">
        <f t="shared" si="1"/>
        <v>82.07586206896552</v>
      </c>
      <c r="E26">
        <f t="shared" si="2"/>
        <v>82.237179310344828</v>
      </c>
      <c r="F26">
        <f t="shared" si="3"/>
        <v>82.07586206896552</v>
      </c>
      <c r="G26">
        <f t="shared" ca="1" si="4"/>
        <v>82.07586206896552</v>
      </c>
      <c r="H26">
        <f t="shared" ca="1" si="5"/>
        <v>82.56872842389258</v>
      </c>
      <c r="I26">
        <f t="shared" ca="1" si="6"/>
        <v>82.07586206896552</v>
      </c>
      <c r="J26">
        <f t="shared" ca="1" si="7"/>
        <v>0</v>
      </c>
      <c r="K26">
        <f t="shared" ca="1" si="8"/>
        <v>0</v>
      </c>
      <c r="L26">
        <f t="shared" ca="1" si="9"/>
        <v>0.71288551462203398</v>
      </c>
      <c r="M26">
        <f t="shared" ca="1" si="10"/>
        <v>82.07586206896552</v>
      </c>
      <c r="N26">
        <f t="shared" ca="1" si="11"/>
        <v>82.07586206896552</v>
      </c>
      <c r="O26">
        <f t="shared" ca="1" si="12"/>
        <v>82.07586206896552</v>
      </c>
    </row>
    <row r="27" spans="1:15" ht="17.25" thickBot="1" x14ac:dyDescent="0.35">
      <c r="A27" t="s">
        <v>36</v>
      </c>
      <c r="B27" s="2">
        <v>82.5</v>
      </c>
      <c r="C27" s="5">
        <f t="shared" si="0"/>
        <v>0.82499999999999996</v>
      </c>
      <c r="D27">
        <f t="shared" si="1"/>
        <v>81.775862068965523</v>
      </c>
      <c r="E27">
        <f t="shared" si="2"/>
        <v>81.939879310344836</v>
      </c>
      <c r="F27">
        <f t="shared" si="3"/>
        <v>81.775862068965523</v>
      </c>
      <c r="G27">
        <f t="shared" ca="1" si="4"/>
        <v>81.775862068965523</v>
      </c>
      <c r="H27">
        <f t="shared" ca="1" si="5"/>
        <v>82.268502140736032</v>
      </c>
      <c r="I27">
        <f t="shared" ca="1" si="6"/>
        <v>81.775862068965523</v>
      </c>
      <c r="J27">
        <f t="shared" ca="1" si="7"/>
        <v>0</v>
      </c>
      <c r="K27">
        <f t="shared" ca="1" si="8"/>
        <v>0</v>
      </c>
      <c r="L27">
        <f t="shared" ca="1" si="9"/>
        <v>0.44259391987769181</v>
      </c>
      <c r="M27">
        <f t="shared" ca="1" si="10"/>
        <v>81.775862068965523</v>
      </c>
      <c r="N27">
        <f t="shared" ca="1" si="11"/>
        <v>81.775862068965523</v>
      </c>
      <c r="O27">
        <f t="shared" ca="1" si="12"/>
        <v>81.775862068965523</v>
      </c>
    </row>
    <row r="28" spans="1:15" ht="17.25" thickBot="1" x14ac:dyDescent="0.35">
      <c r="A28" t="s">
        <v>37</v>
      </c>
      <c r="B28" s="2">
        <v>82.2</v>
      </c>
      <c r="C28" s="5">
        <f t="shared" si="0"/>
        <v>0.82200000000000006</v>
      </c>
      <c r="D28">
        <f t="shared" si="1"/>
        <v>81.475862068965526</v>
      </c>
      <c r="E28">
        <f t="shared" si="2"/>
        <v>81.642579310344843</v>
      </c>
      <c r="F28">
        <f t="shared" si="3"/>
        <v>81.475862068965526</v>
      </c>
      <c r="G28">
        <f t="shared" ca="1" si="4"/>
        <v>81.475862068965526</v>
      </c>
      <c r="H28">
        <f t="shared" ca="1" si="5"/>
        <v>81.968272790730865</v>
      </c>
      <c r="I28">
        <f t="shared" ca="1" si="6"/>
        <v>81.475862068965526</v>
      </c>
      <c r="J28">
        <f t="shared" ca="1" si="7"/>
        <v>0</v>
      </c>
      <c r="K28">
        <f t="shared" ca="1" si="8"/>
        <v>0</v>
      </c>
      <c r="L28">
        <f t="shared" ca="1" si="9"/>
        <v>0.11593363181330996</v>
      </c>
      <c r="M28">
        <f t="shared" ca="1" si="10"/>
        <v>81.475862068965526</v>
      </c>
      <c r="N28">
        <f t="shared" ca="1" si="11"/>
        <v>81.475862068965526</v>
      </c>
      <c r="O28">
        <f t="shared" ca="1" si="12"/>
        <v>81.475862068965526</v>
      </c>
    </row>
    <row r="29" spans="1:15" ht="17.25" thickBot="1" x14ac:dyDescent="0.35">
      <c r="A29" t="s">
        <v>38</v>
      </c>
      <c r="B29" s="2">
        <v>82.3</v>
      </c>
      <c r="C29" s="5">
        <f t="shared" si="0"/>
        <v>0.82299999999999995</v>
      </c>
      <c r="D29">
        <f t="shared" si="1"/>
        <v>81.57586206896552</v>
      </c>
      <c r="E29">
        <f t="shared" si="2"/>
        <v>81.741679310344836</v>
      </c>
      <c r="F29">
        <f t="shared" si="3"/>
        <v>81.57586206896552</v>
      </c>
      <c r="G29">
        <f t="shared" ca="1" si="4"/>
        <v>81.57586206896552</v>
      </c>
      <c r="H29">
        <f t="shared" ca="1" si="5"/>
        <v>82.068349580232081</v>
      </c>
      <c r="I29">
        <f t="shared" ca="1" si="6"/>
        <v>81.57586206896552</v>
      </c>
      <c r="J29">
        <f t="shared" ca="1" si="7"/>
        <v>0</v>
      </c>
      <c r="K29">
        <f t="shared" ca="1" si="8"/>
        <v>0</v>
      </c>
      <c r="L29">
        <f t="shared" ca="1" si="9"/>
        <v>0.58340049158541363</v>
      </c>
      <c r="M29">
        <f t="shared" ca="1" si="10"/>
        <v>81.57586206896552</v>
      </c>
      <c r="N29">
        <f t="shared" ca="1" si="11"/>
        <v>81.57586206896552</v>
      </c>
      <c r="O29">
        <f t="shared" ca="1" si="12"/>
        <v>81.57586206896552</v>
      </c>
    </row>
    <row r="30" spans="1:15" ht="17.25" thickBot="1" x14ac:dyDescent="0.35">
      <c r="A30" t="s">
        <v>39</v>
      </c>
      <c r="B30" s="2">
        <v>82.4</v>
      </c>
      <c r="C30" s="5">
        <f t="shared" si="0"/>
        <v>0.82400000000000007</v>
      </c>
      <c r="D30">
        <f t="shared" si="1"/>
        <v>81.675862068965529</v>
      </c>
      <c r="E30">
        <f t="shared" si="2"/>
        <v>81.840779310344843</v>
      </c>
      <c r="F30">
        <f t="shared" si="3"/>
        <v>81.675862068965529</v>
      </c>
      <c r="G30">
        <f t="shared" ca="1" si="4"/>
        <v>81.675862068965529</v>
      </c>
      <c r="H30">
        <f t="shared" ca="1" si="5"/>
        <v>82.168426030485719</v>
      </c>
      <c r="I30">
        <f t="shared" ca="1" si="6"/>
        <v>81.675862068965529</v>
      </c>
      <c r="J30">
        <f t="shared" ca="1" si="7"/>
        <v>0</v>
      </c>
      <c r="K30">
        <f t="shared" ca="1" si="8"/>
        <v>0</v>
      </c>
      <c r="L30">
        <f t="shared" ca="1" si="9"/>
        <v>0.60328125325189441</v>
      </c>
      <c r="M30">
        <f t="shared" ca="1" si="10"/>
        <v>81.675862068965529</v>
      </c>
      <c r="N30">
        <f t="shared" ca="1" si="11"/>
        <v>81.675862068965529</v>
      </c>
      <c r="O30">
        <f t="shared" ca="1" si="12"/>
        <v>81.675862068965529</v>
      </c>
    </row>
    <row r="31" spans="1:15" ht="17.25" thickBot="1" x14ac:dyDescent="0.35">
      <c r="A31" t="s">
        <v>40</v>
      </c>
      <c r="B31" s="2">
        <v>82.3</v>
      </c>
      <c r="C31" s="5">
        <f t="shared" si="0"/>
        <v>0.82299999999999995</v>
      </c>
      <c r="D31">
        <f t="shared" si="1"/>
        <v>81.57586206896552</v>
      </c>
      <c r="E31">
        <f t="shared" si="2"/>
        <v>81.741679310344836</v>
      </c>
      <c r="F31">
        <f t="shared" si="3"/>
        <v>81.57586206896552</v>
      </c>
      <c r="G31">
        <f t="shared" ca="1" si="4"/>
        <v>81.57586206896552</v>
      </c>
      <c r="H31">
        <f t="shared" ca="1" si="5"/>
        <v>82.068349580232081</v>
      </c>
      <c r="I31">
        <f t="shared" ca="1" si="6"/>
        <v>81.57586206896552</v>
      </c>
      <c r="J31">
        <f t="shared" ca="1" si="7"/>
        <v>0</v>
      </c>
      <c r="K31">
        <f t="shared" ca="1" si="8"/>
        <v>0</v>
      </c>
      <c r="L31">
        <f t="shared" ca="1" si="9"/>
        <v>0.70158940258006963</v>
      </c>
      <c r="M31">
        <f t="shared" ca="1" si="10"/>
        <v>81.57586206896552</v>
      </c>
      <c r="N31">
        <f t="shared" ca="1" si="11"/>
        <v>81.57586206896552</v>
      </c>
      <c r="O31">
        <f t="shared" ca="1" si="12"/>
        <v>81.57586206896552</v>
      </c>
    </row>
    <row r="32" spans="1:15" ht="17.25" thickBot="1" x14ac:dyDescent="0.35">
      <c r="A32" t="s">
        <v>41</v>
      </c>
      <c r="B32" s="2">
        <v>82.4</v>
      </c>
      <c r="C32" s="5">
        <f t="shared" si="0"/>
        <v>0.82400000000000007</v>
      </c>
      <c r="D32">
        <f t="shared" si="1"/>
        <v>81.675862068965529</v>
      </c>
      <c r="E32">
        <f t="shared" si="2"/>
        <v>81.840779310344843</v>
      </c>
      <c r="F32">
        <f t="shared" si="3"/>
        <v>81.675862068965529</v>
      </c>
      <c r="G32">
        <f t="shared" ca="1" si="4"/>
        <v>81.675862068965529</v>
      </c>
      <c r="H32">
        <f t="shared" ca="1" si="5"/>
        <v>82.168426030485719</v>
      </c>
      <c r="I32">
        <f t="shared" ca="1" si="6"/>
        <v>81.675862068965529</v>
      </c>
      <c r="J32">
        <f t="shared" ca="1" si="7"/>
        <v>0</v>
      </c>
      <c r="K32">
        <f t="shared" ca="1" si="8"/>
        <v>0</v>
      </c>
      <c r="L32">
        <f t="shared" ca="1" si="9"/>
        <v>4.3313024896574071E-2</v>
      </c>
      <c r="M32">
        <f t="shared" ca="1" si="10"/>
        <v>81.675862068965529</v>
      </c>
      <c r="N32">
        <f t="shared" ca="1" si="11"/>
        <v>81.675862068965529</v>
      </c>
      <c r="O32">
        <f t="shared" ca="1" si="12"/>
        <v>81.675862068965529</v>
      </c>
    </row>
    <row r="33" spans="1:15" ht="17.25" thickBot="1" x14ac:dyDescent="0.35">
      <c r="A33" t="s">
        <v>42</v>
      </c>
      <c r="B33" s="2">
        <v>82.3</v>
      </c>
      <c r="C33" s="5">
        <f t="shared" si="0"/>
        <v>0.82299999999999995</v>
      </c>
      <c r="D33">
        <f t="shared" si="1"/>
        <v>81.57586206896552</v>
      </c>
      <c r="E33">
        <f t="shared" si="2"/>
        <v>81.741679310344836</v>
      </c>
      <c r="F33">
        <f t="shared" si="3"/>
        <v>81.57586206896552</v>
      </c>
      <c r="G33">
        <f t="shared" ca="1" si="4"/>
        <v>81.57586206896552</v>
      </c>
      <c r="H33">
        <f t="shared" ca="1" si="5"/>
        <v>82.068349580232081</v>
      </c>
      <c r="I33">
        <f t="shared" ca="1" si="6"/>
        <v>81.57586206896552</v>
      </c>
      <c r="J33">
        <f t="shared" ca="1" si="7"/>
        <v>0</v>
      </c>
      <c r="K33">
        <f t="shared" ca="1" si="8"/>
        <v>0</v>
      </c>
      <c r="L33">
        <f t="shared" ca="1" si="9"/>
        <v>0.31337800800011939</v>
      </c>
      <c r="M33">
        <f t="shared" ca="1" si="10"/>
        <v>81.57586206896552</v>
      </c>
      <c r="N33">
        <f t="shared" ca="1" si="11"/>
        <v>81.57586206896552</v>
      </c>
      <c r="O33">
        <f t="shared" ca="1" si="12"/>
        <v>81.57586206896552</v>
      </c>
    </row>
    <row r="35" spans="1:15" x14ac:dyDescent="0.3">
      <c r="A35" t="s">
        <v>57</v>
      </c>
    </row>
    <row r="36" spans="1:15" x14ac:dyDescent="0.3">
      <c r="A36">
        <v>0.9</v>
      </c>
    </row>
    <row r="37" spans="1:15" x14ac:dyDescent="0.3">
      <c r="A37" t="s">
        <v>58</v>
      </c>
      <c r="B37" t="s">
        <v>59</v>
      </c>
    </row>
    <row r="38" spans="1:15" x14ac:dyDescent="0.3">
      <c r="A38">
        <v>14</v>
      </c>
      <c r="B38">
        <v>30</v>
      </c>
    </row>
  </sheetData>
  <mergeCells count="3">
    <mergeCell ref="A1:A2"/>
    <mergeCell ref="B1:B2"/>
    <mergeCell ref="D1:F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opLeftCell="F1" workbookViewId="0">
      <selection activeCell="AG11" sqref="AG11"/>
    </sheetView>
  </sheetViews>
  <sheetFormatPr defaultRowHeight="16.5" x14ac:dyDescent="0.3"/>
  <cols>
    <col min="1" max="24" width="6.75" customWidth="1"/>
    <col min="25" max="32" width="6.5" customWidth="1"/>
  </cols>
  <sheetData>
    <row r="1" spans="1:32" ht="18" thickTop="1" thickBot="1" x14ac:dyDescent="0.35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ht="18" thickTop="1" thickBot="1" x14ac:dyDescent="0.35">
      <c r="A2" s="1" t="s">
        <v>0</v>
      </c>
      <c r="B2" s="2">
        <v>71.900000000000006</v>
      </c>
      <c r="C2" s="2">
        <v>71.2</v>
      </c>
      <c r="D2" s="2">
        <v>71.5</v>
      </c>
      <c r="E2" s="2">
        <v>71.5</v>
      </c>
      <c r="F2" s="2">
        <v>71.599999999999994</v>
      </c>
      <c r="G2" s="2">
        <v>72.2</v>
      </c>
      <c r="H2" s="2">
        <v>73.5</v>
      </c>
      <c r="I2" s="2">
        <v>73.5</v>
      </c>
      <c r="J2" s="2">
        <v>73.3</v>
      </c>
      <c r="K2" s="2">
        <v>72.599999999999994</v>
      </c>
      <c r="L2" s="2">
        <v>71.7</v>
      </c>
      <c r="M2" s="2">
        <v>71.2</v>
      </c>
      <c r="N2" s="2">
        <v>71.2</v>
      </c>
      <c r="O2" s="2">
        <v>71.099999999999994</v>
      </c>
      <c r="P2" s="2">
        <v>71.5</v>
      </c>
      <c r="Q2" s="2">
        <v>71.599999999999994</v>
      </c>
      <c r="R2" s="2">
        <v>71</v>
      </c>
      <c r="S2" s="2">
        <v>70.7</v>
      </c>
      <c r="T2" s="2">
        <v>70.7</v>
      </c>
      <c r="U2" s="2">
        <v>70.3</v>
      </c>
      <c r="V2" s="2">
        <v>70.400000000000006</v>
      </c>
      <c r="W2" s="2">
        <v>70.7</v>
      </c>
      <c r="X2" s="2">
        <v>70.8</v>
      </c>
      <c r="Y2" s="2">
        <v>70.900000000000006</v>
      </c>
      <c r="Z2" s="2">
        <v>70.8</v>
      </c>
      <c r="AA2" s="2">
        <v>70.3</v>
      </c>
      <c r="AB2" s="2">
        <v>70.8</v>
      </c>
      <c r="AC2" s="2">
        <v>70.5</v>
      </c>
      <c r="AD2" s="2">
        <v>70.5</v>
      </c>
      <c r="AE2" s="2">
        <v>69.8</v>
      </c>
      <c r="AF2" s="2">
        <v>69.900000000000006</v>
      </c>
    </row>
    <row r="3" spans="1:32" ht="18" thickTop="1" thickBot="1" x14ac:dyDescent="0.35">
      <c r="A3" s="1" t="s">
        <v>1</v>
      </c>
      <c r="B3" s="2">
        <v>69.900000000000006</v>
      </c>
      <c r="C3" s="2">
        <v>70.599999999999994</v>
      </c>
      <c r="D3" s="2">
        <v>70.599999999999994</v>
      </c>
      <c r="E3" s="2">
        <v>71.5</v>
      </c>
      <c r="F3" s="2">
        <v>72</v>
      </c>
      <c r="G3" s="2">
        <v>71.900000000000006</v>
      </c>
      <c r="H3" s="2">
        <v>71.900000000000006</v>
      </c>
      <c r="I3" s="2">
        <v>71.900000000000006</v>
      </c>
      <c r="J3" s="2">
        <v>71.3</v>
      </c>
      <c r="K3" s="2">
        <v>70.900000000000006</v>
      </c>
      <c r="L3" s="2">
        <v>70.8</v>
      </c>
      <c r="M3" s="2">
        <v>70</v>
      </c>
      <c r="N3" s="2">
        <v>68.900000000000006</v>
      </c>
      <c r="O3" s="2">
        <v>68.400000000000006</v>
      </c>
      <c r="P3" s="2">
        <v>68</v>
      </c>
      <c r="Q3" s="2">
        <v>67.400000000000006</v>
      </c>
      <c r="R3" s="2">
        <v>67.400000000000006</v>
      </c>
      <c r="S3" s="2">
        <v>68</v>
      </c>
      <c r="T3" s="2">
        <v>67.8</v>
      </c>
      <c r="U3" s="2">
        <v>69</v>
      </c>
      <c r="V3" s="2">
        <v>69.2</v>
      </c>
      <c r="W3" s="2">
        <v>68.7</v>
      </c>
      <c r="X3" s="2">
        <v>68.7</v>
      </c>
      <c r="Y3" s="2">
        <v>69.400000000000006</v>
      </c>
      <c r="Z3" s="2">
        <v>68.599999999999994</v>
      </c>
      <c r="AA3" s="2">
        <v>68.7</v>
      </c>
      <c r="AB3" s="2">
        <v>68.8</v>
      </c>
      <c r="AC3" s="2">
        <v>69.2</v>
      </c>
      <c r="AD3" s="2">
        <v>69.400000000000006</v>
      </c>
      <c r="AE3" s="2"/>
      <c r="AF3" s="2"/>
    </row>
    <row r="4" spans="1:32" ht="18" thickTop="1" thickBot="1" x14ac:dyDescent="0.35">
      <c r="A4" s="1" t="s">
        <v>2</v>
      </c>
      <c r="B4" s="2">
        <v>69.5</v>
      </c>
      <c r="C4" s="2">
        <v>70.099999999999994</v>
      </c>
      <c r="D4" s="2">
        <v>70.7</v>
      </c>
      <c r="E4" s="2">
        <v>71.2</v>
      </c>
      <c r="F4" s="2">
        <v>70.2</v>
      </c>
      <c r="G4" s="2">
        <v>69.8</v>
      </c>
      <c r="H4" s="2">
        <v>69.599999999999994</v>
      </c>
      <c r="I4" s="2">
        <v>69.3</v>
      </c>
      <c r="J4" s="2">
        <v>69.2</v>
      </c>
      <c r="K4" s="2">
        <v>69.2</v>
      </c>
      <c r="L4" s="2">
        <v>69.2</v>
      </c>
      <c r="M4" s="2">
        <v>68.900000000000006</v>
      </c>
      <c r="N4" s="2">
        <v>68.3</v>
      </c>
      <c r="O4" s="2">
        <v>68.5</v>
      </c>
      <c r="P4" s="2">
        <v>68.900000000000006</v>
      </c>
      <c r="Q4" s="2">
        <v>68.599999999999994</v>
      </c>
      <c r="R4" s="2">
        <v>68.099999999999994</v>
      </c>
      <c r="S4" s="2">
        <v>68</v>
      </c>
      <c r="T4" s="2">
        <v>67.3</v>
      </c>
      <c r="U4" s="2">
        <v>67.599999999999994</v>
      </c>
      <c r="V4" s="2">
        <v>67.3</v>
      </c>
      <c r="W4" s="2">
        <v>67.599999999999994</v>
      </c>
      <c r="X4" s="2">
        <v>67.599999999999994</v>
      </c>
      <c r="Y4" s="2">
        <v>67.7</v>
      </c>
      <c r="Z4" s="2">
        <v>67.3</v>
      </c>
      <c r="AA4" s="2">
        <v>67.400000000000006</v>
      </c>
      <c r="AB4" s="2">
        <v>67.099999999999994</v>
      </c>
      <c r="AC4" s="2">
        <v>67</v>
      </c>
      <c r="AD4" s="2">
        <v>67.3</v>
      </c>
      <c r="AE4" s="2">
        <v>67.099999999999994</v>
      </c>
      <c r="AF4" s="2">
        <v>67</v>
      </c>
    </row>
    <row r="5" spans="1:32" ht="18" thickTop="1" thickBot="1" x14ac:dyDescent="0.35">
      <c r="A5" s="1" t="s">
        <v>3</v>
      </c>
      <c r="B5" s="2">
        <v>66.8</v>
      </c>
      <c r="C5" s="2">
        <v>66.5</v>
      </c>
      <c r="D5" s="2">
        <v>66.400000000000006</v>
      </c>
      <c r="E5" s="2">
        <v>67</v>
      </c>
      <c r="F5" s="2">
        <v>67.8</v>
      </c>
      <c r="G5" s="2">
        <v>68</v>
      </c>
      <c r="H5" s="2">
        <v>68.099999999999994</v>
      </c>
      <c r="I5" s="2">
        <v>68.2</v>
      </c>
      <c r="J5" s="2">
        <v>67.400000000000006</v>
      </c>
      <c r="K5" s="2">
        <v>67.2</v>
      </c>
      <c r="L5" s="2">
        <v>67.3</v>
      </c>
      <c r="M5" s="2">
        <v>66.7</v>
      </c>
      <c r="N5" s="2">
        <v>66.2</v>
      </c>
      <c r="O5" s="2">
        <v>66.7</v>
      </c>
      <c r="P5" s="2">
        <v>66.3</v>
      </c>
      <c r="Q5" s="2">
        <v>66.7</v>
      </c>
      <c r="R5" s="2">
        <v>67.900000000000006</v>
      </c>
      <c r="S5" s="2">
        <v>67.7</v>
      </c>
      <c r="T5" s="2">
        <v>67.3</v>
      </c>
      <c r="U5" s="2">
        <v>68.3</v>
      </c>
      <c r="V5" s="2">
        <v>68.099999999999994</v>
      </c>
      <c r="W5" s="2">
        <v>67.400000000000006</v>
      </c>
      <c r="X5" s="2">
        <v>67.599999999999994</v>
      </c>
      <c r="Y5" s="2">
        <v>67.900000000000006</v>
      </c>
      <c r="Z5" s="2">
        <v>66.900000000000006</v>
      </c>
      <c r="AA5" s="2">
        <v>67.5</v>
      </c>
      <c r="AB5" s="2">
        <v>68.5</v>
      </c>
      <c r="AC5" s="2">
        <v>69.3</v>
      </c>
      <c r="AD5" s="2">
        <v>69.599999999999994</v>
      </c>
      <c r="AE5" s="2">
        <v>69.7</v>
      </c>
      <c r="AF5" s="2"/>
    </row>
    <row r="6" spans="1:32" ht="18" thickTop="1" thickBot="1" x14ac:dyDescent="0.35">
      <c r="A6" s="1" t="s">
        <v>4</v>
      </c>
      <c r="B6" s="2">
        <v>69.8</v>
      </c>
      <c r="C6" s="2">
        <v>69.599999999999994</v>
      </c>
      <c r="D6" s="2">
        <v>69.2</v>
      </c>
      <c r="E6" s="2">
        <v>69.900000000000006</v>
      </c>
      <c r="F6" s="2">
        <v>71.599999999999994</v>
      </c>
      <c r="G6" s="2">
        <v>71.5</v>
      </c>
      <c r="H6" s="2">
        <v>71.400000000000006</v>
      </c>
      <c r="I6" s="2">
        <v>72.3</v>
      </c>
      <c r="J6" s="2">
        <v>72.2</v>
      </c>
      <c r="K6" s="2">
        <v>72.099999999999994</v>
      </c>
      <c r="L6" s="2">
        <v>72.7</v>
      </c>
      <c r="M6" s="2">
        <v>72.8</v>
      </c>
      <c r="N6" s="2">
        <v>72.7</v>
      </c>
      <c r="O6" s="2">
        <v>72.5</v>
      </c>
      <c r="P6" s="2">
        <v>71.7</v>
      </c>
      <c r="Q6" s="2">
        <v>71.7</v>
      </c>
      <c r="R6" s="2">
        <v>72.900000000000006</v>
      </c>
      <c r="S6" s="2">
        <v>73.099999999999994</v>
      </c>
      <c r="T6" s="2">
        <v>72.8</v>
      </c>
      <c r="U6" s="2">
        <v>73.3</v>
      </c>
      <c r="V6" s="2">
        <v>72.900000000000006</v>
      </c>
      <c r="W6" s="2">
        <v>72.400000000000006</v>
      </c>
      <c r="X6" s="2">
        <v>72.7</v>
      </c>
      <c r="Y6" s="2">
        <v>73</v>
      </c>
      <c r="Z6" s="2">
        <v>72.400000000000006</v>
      </c>
      <c r="AA6" s="2">
        <v>72.099999999999994</v>
      </c>
      <c r="AB6" s="2">
        <v>72.099999999999994</v>
      </c>
      <c r="AC6" s="2">
        <v>71.900000000000006</v>
      </c>
      <c r="AD6" s="2">
        <v>71.7</v>
      </c>
      <c r="AE6" s="2">
        <v>72.099999999999994</v>
      </c>
      <c r="AF6" s="2">
        <v>72.599999999999994</v>
      </c>
    </row>
    <row r="7" spans="1:32" ht="18" thickTop="1" thickBot="1" x14ac:dyDescent="0.35">
      <c r="A7" s="1" t="s">
        <v>5</v>
      </c>
      <c r="B7" s="2">
        <v>72.7</v>
      </c>
      <c r="C7" s="2">
        <v>72.7</v>
      </c>
      <c r="D7" s="2">
        <v>73.2</v>
      </c>
      <c r="E7" s="2">
        <v>73</v>
      </c>
      <c r="F7" s="2">
        <v>72.7</v>
      </c>
      <c r="G7" s="2">
        <v>72.7</v>
      </c>
      <c r="H7" s="2">
        <v>73</v>
      </c>
      <c r="I7" s="2">
        <v>73.400000000000006</v>
      </c>
      <c r="J7" s="2">
        <v>73.900000000000006</v>
      </c>
      <c r="K7" s="2">
        <v>74.099999999999994</v>
      </c>
      <c r="L7" s="2">
        <v>74.2</v>
      </c>
      <c r="M7" s="2">
        <v>74</v>
      </c>
      <c r="N7" s="2">
        <v>73.599999999999994</v>
      </c>
      <c r="O7" s="2">
        <v>73.400000000000006</v>
      </c>
      <c r="P7" s="2">
        <v>73.3</v>
      </c>
      <c r="Q7" s="2">
        <v>73.599999999999994</v>
      </c>
      <c r="R7" s="2">
        <v>74.5</v>
      </c>
      <c r="S7" s="2">
        <v>75.7</v>
      </c>
      <c r="T7" s="2">
        <v>76.8</v>
      </c>
      <c r="U7" s="2">
        <v>77.8</v>
      </c>
      <c r="V7" s="2">
        <v>78.3</v>
      </c>
      <c r="W7" s="2">
        <v>78.400000000000006</v>
      </c>
      <c r="X7" s="2">
        <v>78.2</v>
      </c>
      <c r="Y7" s="2">
        <v>78.5</v>
      </c>
      <c r="Z7" s="2">
        <v>79.400000000000006</v>
      </c>
      <c r="AA7" s="2">
        <v>80.2</v>
      </c>
      <c r="AB7" s="2">
        <v>80.900000000000006</v>
      </c>
      <c r="AC7" s="2">
        <v>81.5</v>
      </c>
      <c r="AD7" s="2">
        <v>82.1</v>
      </c>
      <c r="AE7" s="2">
        <v>82.8</v>
      </c>
      <c r="AF7" s="2"/>
    </row>
    <row r="8" spans="1:32" ht="18" thickTop="1" thickBot="1" x14ac:dyDescent="0.35">
      <c r="A8" s="1" t="s">
        <v>6</v>
      </c>
      <c r="B8" s="2">
        <v>83.2</v>
      </c>
      <c r="C8" s="2">
        <v>83.4</v>
      </c>
      <c r="D8" s="2">
        <v>83.7</v>
      </c>
      <c r="E8" s="2">
        <v>83.5</v>
      </c>
      <c r="F8" s="2">
        <v>82.7</v>
      </c>
      <c r="G8" s="2">
        <v>82.4</v>
      </c>
      <c r="H8" s="2">
        <v>82.4</v>
      </c>
      <c r="I8" s="2">
        <v>82.7</v>
      </c>
      <c r="J8" s="2">
        <v>83.4</v>
      </c>
      <c r="K8" s="2">
        <v>84.1</v>
      </c>
      <c r="L8" s="2">
        <v>84.5</v>
      </c>
      <c r="M8" s="2">
        <v>84.5</v>
      </c>
      <c r="N8" s="2">
        <v>84.9</v>
      </c>
      <c r="O8" s="2">
        <v>84.9</v>
      </c>
      <c r="P8" s="2">
        <v>84.9</v>
      </c>
      <c r="Q8" s="2">
        <v>84.6</v>
      </c>
      <c r="R8" s="2">
        <v>84.8</v>
      </c>
      <c r="S8" s="2">
        <v>84.3</v>
      </c>
      <c r="T8" s="2">
        <v>83.7</v>
      </c>
      <c r="U8" s="2">
        <v>83.4</v>
      </c>
      <c r="V8" s="2">
        <v>83.6</v>
      </c>
      <c r="W8" s="2">
        <v>83.3</v>
      </c>
      <c r="X8" s="2">
        <v>83.1</v>
      </c>
      <c r="Y8" s="2">
        <v>82.8</v>
      </c>
      <c r="Z8" s="2">
        <v>82.5</v>
      </c>
      <c r="AA8" s="2">
        <v>82.2</v>
      </c>
      <c r="AB8" s="2">
        <v>82.3</v>
      </c>
      <c r="AC8" s="2">
        <v>82.4</v>
      </c>
      <c r="AD8" s="2">
        <v>82.3</v>
      </c>
      <c r="AE8" s="2">
        <v>82.4</v>
      </c>
      <c r="AF8" s="2">
        <v>82.3</v>
      </c>
    </row>
    <row r="9" spans="1:32" ht="18" thickTop="1" thickBot="1" x14ac:dyDescent="0.35">
      <c r="A9" s="1" t="s">
        <v>7</v>
      </c>
      <c r="B9" s="2">
        <v>82</v>
      </c>
      <c r="C9" s="2">
        <v>81.8</v>
      </c>
      <c r="D9" s="2">
        <v>81.400000000000006</v>
      </c>
      <c r="E9" s="2">
        <v>81.099999999999994</v>
      </c>
      <c r="F9" s="2">
        <v>81.2</v>
      </c>
      <c r="G9" s="2">
        <v>80.900000000000006</v>
      </c>
      <c r="H9" s="2">
        <v>80.8</v>
      </c>
      <c r="I9" s="2">
        <v>81.099999999999994</v>
      </c>
      <c r="J9" s="2">
        <v>81.2</v>
      </c>
      <c r="K9" s="2">
        <v>81.099999999999994</v>
      </c>
      <c r="L9" s="2">
        <v>81.400000000000006</v>
      </c>
      <c r="M9" s="2">
        <v>81.7</v>
      </c>
      <c r="N9" s="2">
        <v>81.7</v>
      </c>
      <c r="O9" s="2">
        <v>81.599999999999994</v>
      </c>
      <c r="P9" s="2">
        <v>81.599999999999994</v>
      </c>
      <c r="Q9" s="2">
        <v>81.400000000000006</v>
      </c>
      <c r="R9" s="2">
        <v>81.099999999999994</v>
      </c>
      <c r="S9" s="2">
        <v>81.5</v>
      </c>
      <c r="T9" s="2">
        <v>81.7</v>
      </c>
      <c r="U9" s="2">
        <v>81.8</v>
      </c>
      <c r="V9" s="2">
        <v>82</v>
      </c>
      <c r="W9" s="2">
        <v>82.3</v>
      </c>
      <c r="X9" s="2">
        <v>82.6</v>
      </c>
      <c r="Y9" s="2">
        <v>82.7</v>
      </c>
      <c r="Z9" s="2">
        <v>83</v>
      </c>
      <c r="AA9" s="2">
        <v>83</v>
      </c>
      <c r="AB9" s="2">
        <v>83.1</v>
      </c>
      <c r="AC9" s="2">
        <v>82.7</v>
      </c>
      <c r="AD9" s="2">
        <v>82.6</v>
      </c>
      <c r="AE9" s="2">
        <v>82.3</v>
      </c>
      <c r="AF9" s="2">
        <v>82.5</v>
      </c>
    </row>
    <row r="10" spans="1:32" ht="18" thickTop="1" thickBot="1" x14ac:dyDescent="0.35">
      <c r="A10" s="1" t="s">
        <v>8</v>
      </c>
      <c r="B10" s="2">
        <v>82.1</v>
      </c>
      <c r="C10" s="2">
        <v>81.7</v>
      </c>
      <c r="D10" s="2">
        <v>81.2</v>
      </c>
      <c r="E10" s="2">
        <v>80.900000000000006</v>
      </c>
      <c r="F10" s="2">
        <v>80.2</v>
      </c>
      <c r="G10" s="2">
        <v>80</v>
      </c>
      <c r="H10" s="2">
        <v>80.400000000000006</v>
      </c>
      <c r="I10" s="2">
        <v>80.5</v>
      </c>
      <c r="J10" s="2">
        <v>80.5</v>
      </c>
      <c r="K10" s="2">
        <v>80.3</v>
      </c>
      <c r="L10" s="2">
        <v>80.099999999999994</v>
      </c>
      <c r="M10" s="2">
        <v>79.7</v>
      </c>
      <c r="N10" s="2">
        <v>79.2</v>
      </c>
      <c r="O10" s="2">
        <v>78.599999999999994</v>
      </c>
      <c r="P10" s="2">
        <v>78.2</v>
      </c>
      <c r="Q10" s="2">
        <v>77.900000000000006</v>
      </c>
      <c r="R10" s="2">
        <v>77.400000000000006</v>
      </c>
      <c r="S10" s="2">
        <v>77.8</v>
      </c>
      <c r="T10" s="2">
        <v>77.900000000000006</v>
      </c>
      <c r="U10" s="2">
        <v>77.8</v>
      </c>
      <c r="V10" s="2">
        <v>77.8</v>
      </c>
      <c r="W10" s="2">
        <v>78</v>
      </c>
      <c r="X10" s="2">
        <v>77.099999999999994</v>
      </c>
      <c r="Y10" s="2">
        <v>76.400000000000006</v>
      </c>
      <c r="Z10" s="2">
        <v>76.2</v>
      </c>
      <c r="AA10" s="2">
        <v>75.7</v>
      </c>
      <c r="AB10" s="2">
        <v>75</v>
      </c>
      <c r="AC10" s="2">
        <v>75.3</v>
      </c>
      <c r="AD10" s="2">
        <v>76</v>
      </c>
      <c r="AE10" s="2">
        <v>76.400000000000006</v>
      </c>
      <c r="AF10" s="2"/>
    </row>
    <row r="11" spans="1:32" ht="18" thickTop="1" thickBot="1" x14ac:dyDescent="0.35">
      <c r="A11" s="1" t="s">
        <v>9</v>
      </c>
      <c r="B11" s="2">
        <v>76.8</v>
      </c>
      <c r="C11" s="2">
        <v>76.8</v>
      </c>
      <c r="D11" s="2">
        <v>76.3</v>
      </c>
      <c r="E11" s="2">
        <v>75.7</v>
      </c>
      <c r="F11" s="2">
        <v>75.3</v>
      </c>
      <c r="G11" s="2">
        <v>74.900000000000006</v>
      </c>
      <c r="H11" s="2">
        <v>75</v>
      </c>
      <c r="I11" s="2">
        <v>75.400000000000006</v>
      </c>
      <c r="J11" s="2">
        <v>75.8</v>
      </c>
      <c r="K11" s="2">
        <v>75.900000000000006</v>
      </c>
      <c r="L11" s="2">
        <v>76.099999999999994</v>
      </c>
      <c r="M11" s="2">
        <v>76</v>
      </c>
      <c r="N11" s="2">
        <v>75.599999999999994</v>
      </c>
      <c r="O11" s="2">
        <v>75.599999999999994</v>
      </c>
      <c r="P11" s="2">
        <v>75</v>
      </c>
      <c r="Q11" s="2">
        <v>74.400000000000006</v>
      </c>
      <c r="R11" s="2">
        <v>74.3</v>
      </c>
      <c r="S11" s="2">
        <v>74.099999999999994</v>
      </c>
      <c r="T11" s="2">
        <v>73.8</v>
      </c>
      <c r="U11" s="2">
        <v>73.900000000000006</v>
      </c>
      <c r="V11" s="2">
        <v>73.900000000000006</v>
      </c>
      <c r="W11" s="2">
        <v>74.099999999999994</v>
      </c>
      <c r="X11" s="2">
        <v>73.8</v>
      </c>
      <c r="Y11" s="2">
        <v>73.2</v>
      </c>
      <c r="Z11" s="2">
        <v>73.5</v>
      </c>
      <c r="AA11" s="2">
        <v>73.8</v>
      </c>
      <c r="AB11" s="2">
        <v>73.5</v>
      </c>
      <c r="AC11" s="2">
        <v>73.400000000000006</v>
      </c>
      <c r="AD11" s="2">
        <v>73.900000000000006</v>
      </c>
      <c r="AE11" s="2">
        <v>73.8</v>
      </c>
      <c r="AF11" s="2">
        <v>73.900000000000006</v>
      </c>
    </row>
    <row r="12" spans="1:32" ht="18" thickTop="1" thickBot="1" x14ac:dyDescent="0.35">
      <c r="A12" s="1" t="s">
        <v>10</v>
      </c>
      <c r="B12" s="2">
        <v>74.099999999999994</v>
      </c>
      <c r="C12" s="2">
        <v>74.599999999999994</v>
      </c>
      <c r="D12" s="2">
        <v>74.599999999999994</v>
      </c>
      <c r="E12" s="2">
        <v>75.099999999999994</v>
      </c>
      <c r="F12" s="2">
        <v>75</v>
      </c>
      <c r="G12" s="2">
        <v>75.099999999999994</v>
      </c>
      <c r="H12" s="2">
        <v>74.7</v>
      </c>
      <c r="I12" s="2">
        <v>74</v>
      </c>
      <c r="J12" s="2">
        <v>73.3</v>
      </c>
      <c r="K12" s="2">
        <v>73.2</v>
      </c>
      <c r="L12" s="2">
        <v>73.099999999999994</v>
      </c>
      <c r="M12" s="2">
        <v>72.7</v>
      </c>
      <c r="N12" s="2">
        <v>73.3</v>
      </c>
      <c r="O12" s="2">
        <v>73.400000000000006</v>
      </c>
      <c r="P12" s="2">
        <v>73.400000000000006</v>
      </c>
      <c r="Q12" s="2">
        <v>72.8</v>
      </c>
      <c r="R12" s="2">
        <v>73.2</v>
      </c>
      <c r="S12" s="2">
        <v>73.2</v>
      </c>
      <c r="T12" s="2">
        <v>73.400000000000006</v>
      </c>
      <c r="U12" s="2">
        <v>73</v>
      </c>
      <c r="V12" s="2">
        <v>73.3</v>
      </c>
      <c r="W12" s="2">
        <v>73.400000000000006</v>
      </c>
      <c r="X12" s="2">
        <v>72.900000000000006</v>
      </c>
      <c r="Y12" s="2">
        <v>72.2</v>
      </c>
      <c r="Z12" s="2">
        <v>72.099999999999994</v>
      </c>
      <c r="AA12" s="2">
        <v>71.8</v>
      </c>
      <c r="AB12" s="2">
        <v>71.7</v>
      </c>
      <c r="AC12" s="2">
        <v>72.400000000000006</v>
      </c>
      <c r="AD12" s="2">
        <v>73.3</v>
      </c>
      <c r="AE12" s="2">
        <v>73.599999999999994</v>
      </c>
      <c r="AF12" s="2"/>
    </row>
    <row r="13" spans="1:32" ht="18" thickTop="1" thickBot="1" x14ac:dyDescent="0.35">
      <c r="A13" s="1" t="s">
        <v>11</v>
      </c>
      <c r="B13" s="2">
        <v>73.8</v>
      </c>
      <c r="C13" s="2">
        <v>73.8</v>
      </c>
      <c r="D13" s="2">
        <v>72.7</v>
      </c>
      <c r="E13" s="2">
        <v>72.7</v>
      </c>
      <c r="F13" s="2">
        <v>72.8</v>
      </c>
      <c r="G13" s="2">
        <v>73.400000000000006</v>
      </c>
      <c r="H13" s="2">
        <v>73.2</v>
      </c>
      <c r="I13" s="2">
        <v>74.400000000000006</v>
      </c>
      <c r="J13" s="2">
        <v>73.5</v>
      </c>
      <c r="K13" s="2">
        <v>73.099999999999994</v>
      </c>
      <c r="L13" s="2">
        <v>72.7</v>
      </c>
      <c r="M13" s="2">
        <v>72.5</v>
      </c>
      <c r="N13" s="2">
        <v>71.599999999999994</v>
      </c>
      <c r="O13" s="2">
        <v>72</v>
      </c>
      <c r="P13" s="2">
        <v>71.7</v>
      </c>
      <c r="Q13" s="2">
        <v>71.5</v>
      </c>
      <c r="R13" s="2">
        <v>72.2</v>
      </c>
      <c r="S13" s="2">
        <v>72.7</v>
      </c>
      <c r="T13" s="2">
        <v>72.8</v>
      </c>
      <c r="U13" s="2">
        <v>73</v>
      </c>
      <c r="V13" s="2">
        <v>73.2</v>
      </c>
      <c r="W13" s="2">
        <v>73.400000000000006</v>
      </c>
      <c r="X13" s="2">
        <v>73.3</v>
      </c>
      <c r="Y13" s="2">
        <v>72.900000000000006</v>
      </c>
      <c r="Z13" s="2">
        <v>73.400000000000006</v>
      </c>
      <c r="AA13" s="2">
        <v>73.5</v>
      </c>
      <c r="AB13" s="2">
        <v>72.5</v>
      </c>
      <c r="AC13" s="2">
        <v>72.2</v>
      </c>
      <c r="AD13" s="2">
        <v>72</v>
      </c>
      <c r="AE13" s="2">
        <v>71.599999999999994</v>
      </c>
      <c r="AF13" s="2">
        <v>71.8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zoomScale="40" zoomScaleNormal="40" workbookViewId="0">
      <selection activeCell="AF13" sqref="A1:AF13"/>
    </sheetView>
  </sheetViews>
  <sheetFormatPr defaultRowHeight="16.5" x14ac:dyDescent="0.3"/>
  <sheetData>
    <row r="1" spans="1:31" ht="18" thickTop="1" thickBot="1" x14ac:dyDescent="0.35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</row>
    <row r="2" spans="1:31" ht="18" thickTop="1" thickBot="1" x14ac:dyDescent="0.35">
      <c r="A2" s="1" t="s">
        <v>0</v>
      </c>
      <c r="B2" s="2">
        <v>71.900000000000006</v>
      </c>
      <c r="C2" s="2">
        <v>71.2</v>
      </c>
      <c r="D2" s="2">
        <v>71.5</v>
      </c>
      <c r="E2" s="2">
        <v>71.5</v>
      </c>
      <c r="F2" s="2">
        <v>71.599999999999994</v>
      </c>
      <c r="G2" s="2">
        <v>72.2</v>
      </c>
      <c r="H2" s="2">
        <v>73.5</v>
      </c>
      <c r="I2" s="2">
        <v>73.5</v>
      </c>
      <c r="J2" s="2">
        <v>73.3</v>
      </c>
      <c r="K2" s="2">
        <v>72.599999999999994</v>
      </c>
      <c r="L2" s="2">
        <v>71.7</v>
      </c>
      <c r="M2" s="2">
        <v>71.2</v>
      </c>
      <c r="N2" s="2">
        <v>71.2</v>
      </c>
      <c r="O2" s="2">
        <v>71.099999999999994</v>
      </c>
      <c r="P2" s="2">
        <v>71.5</v>
      </c>
      <c r="Q2" s="2">
        <v>71.599999999999994</v>
      </c>
      <c r="R2" s="2">
        <v>71</v>
      </c>
      <c r="S2" s="2">
        <v>70.7</v>
      </c>
      <c r="T2" s="2">
        <v>70.7</v>
      </c>
      <c r="U2" s="2">
        <v>70.3</v>
      </c>
      <c r="V2" s="2">
        <v>70.400000000000006</v>
      </c>
      <c r="W2" s="2">
        <v>70.7</v>
      </c>
      <c r="X2" s="2">
        <v>70.8</v>
      </c>
      <c r="Y2" s="2">
        <v>70.900000000000006</v>
      </c>
      <c r="Z2" s="2">
        <v>70.8</v>
      </c>
      <c r="AA2" s="2">
        <v>70.3</v>
      </c>
      <c r="AB2" s="2">
        <v>70.8</v>
      </c>
      <c r="AC2" s="2">
        <v>70.5</v>
      </c>
      <c r="AD2" s="2">
        <v>70.5</v>
      </c>
      <c r="AE2" s="2">
        <v>69.8</v>
      </c>
    </row>
    <row r="3" spans="1:31" ht="18" thickTop="1" thickBot="1" x14ac:dyDescent="0.35">
      <c r="A3" s="1" t="s">
        <v>1</v>
      </c>
      <c r="B3" s="2">
        <v>69.900000000000006</v>
      </c>
      <c r="C3" s="2">
        <v>70.599999999999994</v>
      </c>
      <c r="D3" s="2">
        <v>70.599999999999994</v>
      </c>
      <c r="E3" s="2">
        <v>71.5</v>
      </c>
      <c r="F3" s="2">
        <v>72</v>
      </c>
      <c r="G3" s="2">
        <v>71.900000000000006</v>
      </c>
      <c r="H3" s="2">
        <v>71.900000000000006</v>
      </c>
      <c r="I3" s="2">
        <v>71.900000000000006</v>
      </c>
      <c r="J3" s="2">
        <v>71.3</v>
      </c>
      <c r="K3" s="2">
        <v>70.900000000000006</v>
      </c>
      <c r="L3" s="2">
        <v>70.8</v>
      </c>
      <c r="M3" s="2">
        <v>70</v>
      </c>
      <c r="N3" s="2">
        <v>68.900000000000006</v>
      </c>
      <c r="O3" s="2">
        <v>68.400000000000006</v>
      </c>
      <c r="P3" s="2">
        <v>68</v>
      </c>
      <c r="Q3" s="2">
        <v>67.400000000000006</v>
      </c>
      <c r="R3" s="2">
        <v>67.400000000000006</v>
      </c>
      <c r="S3" s="2">
        <v>68</v>
      </c>
      <c r="T3" s="2">
        <v>67.8</v>
      </c>
      <c r="U3" s="2">
        <v>69</v>
      </c>
      <c r="V3" s="2">
        <v>69.2</v>
      </c>
      <c r="W3" s="2">
        <v>68.7</v>
      </c>
      <c r="X3" s="2">
        <v>68.7</v>
      </c>
      <c r="Y3" s="2">
        <v>69.400000000000006</v>
      </c>
      <c r="Z3" s="2">
        <v>68.599999999999994</v>
      </c>
      <c r="AA3" s="2">
        <v>68.7</v>
      </c>
      <c r="AB3" s="2">
        <v>68.8</v>
      </c>
      <c r="AC3" s="2">
        <v>69.2</v>
      </c>
      <c r="AD3" s="2">
        <v>69.400000000000006</v>
      </c>
      <c r="AE3" s="2"/>
    </row>
    <row r="4" spans="1:31" ht="18" thickTop="1" thickBot="1" x14ac:dyDescent="0.35">
      <c r="A4" s="1" t="s">
        <v>2</v>
      </c>
      <c r="B4" s="2">
        <v>69.5</v>
      </c>
      <c r="C4" s="2">
        <v>70.099999999999994</v>
      </c>
      <c r="D4" s="2">
        <v>70.7</v>
      </c>
      <c r="E4" s="2">
        <v>71.2</v>
      </c>
      <c r="F4" s="2">
        <v>70.2</v>
      </c>
      <c r="G4" s="2">
        <v>69.8</v>
      </c>
      <c r="H4" s="2">
        <v>69.599999999999994</v>
      </c>
      <c r="I4" s="2">
        <v>69.3</v>
      </c>
      <c r="J4" s="2">
        <v>69.2</v>
      </c>
      <c r="K4" s="2">
        <v>69.2</v>
      </c>
      <c r="L4" s="2">
        <v>69.2</v>
      </c>
      <c r="M4" s="2">
        <v>68.900000000000006</v>
      </c>
      <c r="N4" s="2">
        <v>68.3</v>
      </c>
      <c r="O4" s="2">
        <v>68.5</v>
      </c>
      <c r="P4" s="2">
        <v>68.900000000000006</v>
      </c>
      <c r="Q4" s="2">
        <v>68.599999999999994</v>
      </c>
      <c r="R4" s="2">
        <v>68.099999999999994</v>
      </c>
      <c r="S4" s="2">
        <v>68</v>
      </c>
      <c r="T4" s="2">
        <v>67.3</v>
      </c>
      <c r="U4" s="2">
        <v>67.599999999999994</v>
      </c>
      <c r="V4" s="2">
        <v>67.3</v>
      </c>
      <c r="W4" s="2">
        <v>67.599999999999994</v>
      </c>
      <c r="X4" s="2">
        <v>67.599999999999994</v>
      </c>
      <c r="Y4" s="2">
        <v>67.7</v>
      </c>
      <c r="Z4" s="2">
        <v>67.3</v>
      </c>
      <c r="AA4" s="2">
        <v>67.400000000000006</v>
      </c>
      <c r="AB4" s="2">
        <v>67.099999999999994</v>
      </c>
      <c r="AC4" s="2">
        <v>67</v>
      </c>
      <c r="AD4" s="2">
        <v>67.3</v>
      </c>
      <c r="AE4" s="2">
        <v>67.099999999999994</v>
      </c>
    </row>
    <row r="5" spans="1:31" ht="18" thickTop="1" thickBot="1" x14ac:dyDescent="0.35">
      <c r="A5" s="1" t="s">
        <v>3</v>
      </c>
      <c r="B5" s="2">
        <v>66.8</v>
      </c>
      <c r="C5" s="2">
        <v>66.5</v>
      </c>
      <c r="D5" s="2">
        <v>66.400000000000006</v>
      </c>
      <c r="E5" s="2">
        <v>67</v>
      </c>
      <c r="F5" s="2">
        <v>67.8</v>
      </c>
      <c r="G5" s="2">
        <v>68</v>
      </c>
      <c r="H5" s="2">
        <v>68.099999999999994</v>
      </c>
      <c r="I5" s="2">
        <v>68.2</v>
      </c>
      <c r="J5" s="2">
        <v>67.400000000000006</v>
      </c>
      <c r="K5" s="2">
        <v>67.2</v>
      </c>
      <c r="L5" s="2">
        <v>67.3</v>
      </c>
      <c r="M5" s="2">
        <v>66.7</v>
      </c>
      <c r="N5" s="2">
        <v>66.2</v>
      </c>
      <c r="O5" s="2">
        <v>66.7</v>
      </c>
      <c r="P5" s="2">
        <v>66.3</v>
      </c>
      <c r="Q5" s="2">
        <v>66.7</v>
      </c>
      <c r="R5" s="2">
        <v>67.900000000000006</v>
      </c>
      <c r="S5" s="2">
        <v>67.7</v>
      </c>
      <c r="T5" s="2">
        <v>67.3</v>
      </c>
      <c r="U5" s="2">
        <v>68.3</v>
      </c>
      <c r="V5" s="2">
        <v>68.099999999999994</v>
      </c>
      <c r="W5" s="2">
        <v>67.400000000000006</v>
      </c>
      <c r="X5" s="2">
        <v>67.599999999999994</v>
      </c>
      <c r="Y5" s="2">
        <v>67.900000000000006</v>
      </c>
      <c r="Z5" s="2">
        <v>66.900000000000006</v>
      </c>
      <c r="AA5" s="2">
        <v>67.5</v>
      </c>
      <c r="AB5" s="2">
        <v>68.5</v>
      </c>
      <c r="AC5" s="2">
        <v>69.3</v>
      </c>
      <c r="AD5" s="2">
        <v>69.599999999999994</v>
      </c>
      <c r="AE5" s="2">
        <v>69.7</v>
      </c>
    </row>
    <row r="6" spans="1:31" ht="18" thickTop="1" thickBot="1" x14ac:dyDescent="0.35">
      <c r="A6" s="1" t="s">
        <v>4</v>
      </c>
      <c r="B6" s="2">
        <v>69.8</v>
      </c>
      <c r="C6" s="2">
        <v>69.599999999999994</v>
      </c>
      <c r="D6" s="2">
        <v>69.2</v>
      </c>
      <c r="E6" s="2">
        <v>69.900000000000006</v>
      </c>
      <c r="F6" s="2">
        <v>71.599999999999994</v>
      </c>
      <c r="G6" s="2">
        <v>71.5</v>
      </c>
      <c r="H6" s="2">
        <v>71.400000000000006</v>
      </c>
      <c r="I6" s="2">
        <v>72.3</v>
      </c>
      <c r="J6" s="2">
        <v>72.2</v>
      </c>
      <c r="K6" s="2">
        <v>72.099999999999994</v>
      </c>
      <c r="L6" s="2">
        <v>72.7</v>
      </c>
      <c r="M6" s="2">
        <v>72.8</v>
      </c>
      <c r="N6" s="2">
        <v>72.7</v>
      </c>
      <c r="O6" s="2">
        <v>72.5</v>
      </c>
      <c r="P6" s="2">
        <v>71.7</v>
      </c>
      <c r="Q6" s="2">
        <v>71.7</v>
      </c>
      <c r="R6" s="2">
        <v>72.900000000000006</v>
      </c>
      <c r="S6" s="2">
        <v>73.099999999999994</v>
      </c>
      <c r="T6" s="2">
        <v>72.8</v>
      </c>
      <c r="U6" s="2">
        <v>73.3</v>
      </c>
      <c r="V6" s="2">
        <v>72.900000000000006</v>
      </c>
      <c r="W6" s="2">
        <v>72.400000000000006</v>
      </c>
      <c r="X6" s="2">
        <v>72.7</v>
      </c>
      <c r="Y6" s="2">
        <v>73</v>
      </c>
      <c r="Z6" s="2">
        <v>72.400000000000006</v>
      </c>
      <c r="AA6" s="2">
        <v>72.099999999999994</v>
      </c>
      <c r="AB6" s="2">
        <v>72.099999999999994</v>
      </c>
      <c r="AC6" s="2">
        <v>71.900000000000006</v>
      </c>
      <c r="AD6" s="2">
        <v>71.7</v>
      </c>
      <c r="AE6" s="2">
        <v>72.099999999999994</v>
      </c>
    </row>
    <row r="7" spans="1:31" ht="18" thickTop="1" thickBot="1" x14ac:dyDescent="0.35">
      <c r="A7" s="1" t="s">
        <v>5</v>
      </c>
      <c r="B7" s="2">
        <v>72.7</v>
      </c>
      <c r="C7" s="2">
        <v>72.7</v>
      </c>
      <c r="D7" s="2">
        <v>73.2</v>
      </c>
      <c r="E7" s="2">
        <v>73</v>
      </c>
      <c r="F7" s="2">
        <v>72.7</v>
      </c>
      <c r="G7" s="2">
        <v>72.7</v>
      </c>
      <c r="H7" s="2">
        <v>73</v>
      </c>
      <c r="I7" s="2">
        <v>73.400000000000006</v>
      </c>
      <c r="J7" s="2">
        <v>73.900000000000006</v>
      </c>
      <c r="K7" s="2">
        <v>74.099999999999994</v>
      </c>
      <c r="L7" s="2">
        <v>74.2</v>
      </c>
      <c r="M7" s="2">
        <v>74</v>
      </c>
      <c r="N7" s="2">
        <v>73.599999999999994</v>
      </c>
      <c r="O7" s="2">
        <v>73.400000000000006</v>
      </c>
      <c r="P7" s="2">
        <v>73.3</v>
      </c>
      <c r="Q7" s="2">
        <v>73.599999999999994</v>
      </c>
      <c r="R7" s="2">
        <v>74.5</v>
      </c>
      <c r="S7" s="2">
        <v>75.7</v>
      </c>
      <c r="T7" s="2">
        <v>76.8</v>
      </c>
      <c r="U7" s="2">
        <v>77.8</v>
      </c>
      <c r="V7" s="2">
        <v>78.3</v>
      </c>
      <c r="W7" s="2">
        <v>78.400000000000006</v>
      </c>
      <c r="X7" s="2">
        <v>78.2</v>
      </c>
      <c r="Y7" s="2">
        <v>78.5</v>
      </c>
      <c r="Z7" s="2">
        <v>79.400000000000006</v>
      </c>
      <c r="AA7" s="2">
        <v>80.2</v>
      </c>
      <c r="AB7" s="2">
        <v>80.900000000000006</v>
      </c>
      <c r="AC7" s="2">
        <v>81.5</v>
      </c>
      <c r="AD7" s="2">
        <v>82.1</v>
      </c>
      <c r="AE7" s="2">
        <v>82.8</v>
      </c>
    </row>
    <row r="8" spans="1:31" ht="18" thickTop="1" thickBot="1" x14ac:dyDescent="0.35">
      <c r="A8" s="1" t="s">
        <v>6</v>
      </c>
      <c r="B8" s="2">
        <v>83.2</v>
      </c>
      <c r="C8" s="2">
        <v>83.4</v>
      </c>
      <c r="D8" s="2">
        <v>83.7</v>
      </c>
      <c r="E8" s="2">
        <v>83.5</v>
      </c>
      <c r="F8" s="2">
        <v>82.7</v>
      </c>
      <c r="G8" s="2">
        <v>82.4</v>
      </c>
      <c r="H8" s="2">
        <v>82.4</v>
      </c>
      <c r="I8" s="2">
        <v>82.7</v>
      </c>
      <c r="J8" s="2">
        <v>83.4</v>
      </c>
      <c r="K8" s="2">
        <v>84.1</v>
      </c>
      <c r="L8" s="2">
        <v>84.5</v>
      </c>
      <c r="M8" s="2">
        <v>84.5</v>
      </c>
      <c r="N8" s="2">
        <v>84.9</v>
      </c>
      <c r="O8" s="2">
        <v>84.9</v>
      </c>
      <c r="P8" s="2">
        <v>84.9</v>
      </c>
      <c r="Q8" s="2">
        <v>84.6</v>
      </c>
      <c r="R8" s="2">
        <v>84.8</v>
      </c>
      <c r="S8" s="2">
        <v>84.3</v>
      </c>
      <c r="T8" s="2">
        <v>83.7</v>
      </c>
      <c r="U8" s="2">
        <v>83.4</v>
      </c>
      <c r="V8" s="2">
        <v>83.6</v>
      </c>
      <c r="W8" s="2">
        <v>83.3</v>
      </c>
      <c r="X8" s="2">
        <v>83.1</v>
      </c>
      <c r="Y8" s="2">
        <v>82.8</v>
      </c>
      <c r="Z8" s="2">
        <v>82.5</v>
      </c>
      <c r="AA8" s="2">
        <v>82.2</v>
      </c>
      <c r="AB8" s="2">
        <v>82.3</v>
      </c>
      <c r="AC8" s="2">
        <v>82.4</v>
      </c>
      <c r="AD8" s="2">
        <v>82.3</v>
      </c>
      <c r="AE8" s="2">
        <v>82.4</v>
      </c>
    </row>
    <row r="9" spans="1:31" ht="18" thickTop="1" thickBot="1" x14ac:dyDescent="0.35">
      <c r="A9" s="1" t="s">
        <v>7</v>
      </c>
      <c r="B9" s="2">
        <v>82</v>
      </c>
      <c r="C9" s="2">
        <v>81.8</v>
      </c>
      <c r="D9" s="2">
        <v>81.400000000000006</v>
      </c>
      <c r="E9" s="2">
        <v>81.099999999999994</v>
      </c>
      <c r="F9" s="2">
        <v>81.2</v>
      </c>
      <c r="G9" s="2">
        <v>80.900000000000006</v>
      </c>
      <c r="H9" s="2">
        <v>80.8</v>
      </c>
      <c r="I9" s="2">
        <v>81.099999999999994</v>
      </c>
      <c r="J9" s="2">
        <v>81.2</v>
      </c>
      <c r="K9" s="2">
        <v>81.099999999999994</v>
      </c>
      <c r="L9" s="2">
        <v>81.400000000000006</v>
      </c>
      <c r="M9" s="2">
        <v>81.7</v>
      </c>
      <c r="N9" s="2">
        <v>81.7</v>
      </c>
      <c r="O9" s="2">
        <v>81.599999999999994</v>
      </c>
      <c r="P9" s="2">
        <v>81.599999999999994</v>
      </c>
      <c r="Q9" s="2">
        <v>81.400000000000006</v>
      </c>
      <c r="R9" s="2">
        <v>81.099999999999994</v>
      </c>
      <c r="S9" s="2">
        <v>81.5</v>
      </c>
      <c r="T9" s="2">
        <v>81.7</v>
      </c>
      <c r="U9" s="2">
        <v>81.8</v>
      </c>
      <c r="V9" s="2">
        <v>82</v>
      </c>
      <c r="W9" s="2">
        <v>82.3</v>
      </c>
      <c r="X9" s="2">
        <v>82.6</v>
      </c>
      <c r="Y9" s="2">
        <v>82.7</v>
      </c>
      <c r="Z9" s="2">
        <v>83</v>
      </c>
      <c r="AA9" s="2">
        <v>83</v>
      </c>
      <c r="AB9" s="2">
        <v>83.1</v>
      </c>
      <c r="AC9" s="2">
        <v>82.7</v>
      </c>
      <c r="AD9" s="2">
        <v>82.6</v>
      </c>
      <c r="AE9" s="2">
        <v>82.3</v>
      </c>
    </row>
    <row r="10" spans="1:31" ht="18" thickTop="1" thickBot="1" x14ac:dyDescent="0.35">
      <c r="A10" s="1" t="s">
        <v>8</v>
      </c>
      <c r="B10" s="2">
        <v>82.1</v>
      </c>
      <c r="C10" s="2">
        <v>81.7</v>
      </c>
      <c r="D10" s="2">
        <v>81.2</v>
      </c>
      <c r="E10" s="2">
        <v>80.900000000000006</v>
      </c>
      <c r="F10" s="2">
        <v>80.2</v>
      </c>
      <c r="G10" s="2">
        <v>80</v>
      </c>
      <c r="H10" s="2">
        <v>80.400000000000006</v>
      </c>
      <c r="I10" s="2">
        <v>80.5</v>
      </c>
      <c r="J10" s="2">
        <v>80.5</v>
      </c>
      <c r="K10" s="2">
        <v>80.3</v>
      </c>
      <c r="L10" s="2">
        <v>80.099999999999994</v>
      </c>
      <c r="M10" s="2">
        <v>79.7</v>
      </c>
      <c r="N10" s="2">
        <v>79.2</v>
      </c>
      <c r="O10" s="2">
        <v>78.599999999999994</v>
      </c>
      <c r="P10" s="2">
        <v>78.2</v>
      </c>
      <c r="Q10" s="2">
        <v>77.900000000000006</v>
      </c>
      <c r="R10" s="2">
        <v>77.400000000000006</v>
      </c>
      <c r="S10" s="2">
        <v>77.8</v>
      </c>
      <c r="T10" s="2">
        <v>77.900000000000006</v>
      </c>
      <c r="U10" s="2">
        <v>77.8</v>
      </c>
      <c r="V10" s="2">
        <v>77.8</v>
      </c>
      <c r="W10" s="2">
        <v>78</v>
      </c>
      <c r="X10" s="2">
        <v>77.099999999999994</v>
      </c>
      <c r="Y10" s="2">
        <v>76.400000000000006</v>
      </c>
      <c r="Z10" s="2">
        <v>76.2</v>
      </c>
      <c r="AA10" s="2">
        <v>75.7</v>
      </c>
      <c r="AB10" s="2">
        <v>75</v>
      </c>
      <c r="AC10" s="2">
        <v>75.3</v>
      </c>
      <c r="AD10" s="2">
        <v>76</v>
      </c>
      <c r="AE10" s="2">
        <v>76.400000000000006</v>
      </c>
    </row>
    <row r="11" spans="1:31" ht="18" thickTop="1" thickBot="1" x14ac:dyDescent="0.35">
      <c r="A11" s="1" t="s">
        <v>9</v>
      </c>
      <c r="B11" s="2">
        <v>76.8</v>
      </c>
      <c r="C11" s="2">
        <v>76.8</v>
      </c>
      <c r="D11" s="2">
        <v>76.3</v>
      </c>
      <c r="E11" s="2">
        <v>75.7</v>
      </c>
      <c r="F11" s="2">
        <v>75.3</v>
      </c>
      <c r="G11" s="2">
        <v>74.900000000000006</v>
      </c>
      <c r="H11" s="2">
        <v>75</v>
      </c>
      <c r="I11" s="2">
        <v>75.400000000000006</v>
      </c>
      <c r="J11" s="2">
        <v>75.8</v>
      </c>
      <c r="K11" s="2">
        <v>75.900000000000006</v>
      </c>
      <c r="L11" s="2">
        <v>76.099999999999994</v>
      </c>
      <c r="M11" s="2">
        <v>76</v>
      </c>
      <c r="N11" s="2">
        <v>75.599999999999994</v>
      </c>
      <c r="O11" s="2">
        <v>75.599999999999994</v>
      </c>
      <c r="P11" s="2">
        <v>75</v>
      </c>
      <c r="Q11" s="2">
        <v>74.400000000000006</v>
      </c>
      <c r="R11" s="2">
        <v>74.3</v>
      </c>
      <c r="S11" s="2">
        <v>74.099999999999994</v>
      </c>
      <c r="T11" s="2">
        <v>73.8</v>
      </c>
      <c r="U11" s="2">
        <v>73.900000000000006</v>
      </c>
      <c r="V11" s="2">
        <v>73.900000000000006</v>
      </c>
      <c r="W11" s="2">
        <v>74.099999999999994</v>
      </c>
      <c r="X11" s="2">
        <v>73.8</v>
      </c>
      <c r="Y11" s="2">
        <v>73.2</v>
      </c>
      <c r="Z11" s="2">
        <v>73.5</v>
      </c>
      <c r="AA11" s="2">
        <v>73.8</v>
      </c>
      <c r="AB11" s="2">
        <v>73.5</v>
      </c>
      <c r="AC11" s="2">
        <v>73.400000000000006</v>
      </c>
      <c r="AD11" s="2">
        <v>73.900000000000006</v>
      </c>
      <c r="AE11" s="2">
        <v>73.8</v>
      </c>
    </row>
    <row r="12" spans="1:31" ht="18" thickTop="1" thickBot="1" x14ac:dyDescent="0.35">
      <c r="A12" s="1" t="s">
        <v>10</v>
      </c>
      <c r="B12" s="2">
        <v>74.099999999999994</v>
      </c>
      <c r="C12" s="2">
        <v>74.599999999999994</v>
      </c>
      <c r="D12" s="2">
        <v>74.599999999999994</v>
      </c>
      <c r="E12" s="2">
        <v>75.099999999999994</v>
      </c>
      <c r="F12" s="2">
        <v>75</v>
      </c>
      <c r="G12" s="2">
        <v>75.099999999999994</v>
      </c>
      <c r="H12" s="2">
        <v>74.7</v>
      </c>
      <c r="I12" s="2">
        <v>74</v>
      </c>
      <c r="J12" s="2">
        <v>73.3</v>
      </c>
      <c r="K12" s="2">
        <v>73.2</v>
      </c>
      <c r="L12" s="2">
        <v>73.099999999999994</v>
      </c>
      <c r="M12" s="2">
        <v>72.7</v>
      </c>
      <c r="N12" s="2">
        <v>73.3</v>
      </c>
      <c r="O12" s="2">
        <v>73.400000000000006</v>
      </c>
      <c r="P12" s="2">
        <v>73.400000000000006</v>
      </c>
      <c r="Q12" s="2">
        <v>72.8</v>
      </c>
      <c r="R12" s="2">
        <v>73.2</v>
      </c>
      <c r="S12" s="2">
        <v>73.2</v>
      </c>
      <c r="T12" s="2">
        <v>73.400000000000006</v>
      </c>
      <c r="U12" s="2">
        <v>73</v>
      </c>
      <c r="V12" s="2">
        <v>73.3</v>
      </c>
      <c r="W12" s="2">
        <v>73.400000000000006</v>
      </c>
      <c r="X12" s="2">
        <v>72.900000000000006</v>
      </c>
      <c r="Y12" s="2">
        <v>72.2</v>
      </c>
      <c r="Z12" s="2">
        <v>72.099999999999994</v>
      </c>
      <c r="AA12" s="2">
        <v>71.8</v>
      </c>
      <c r="AB12" s="2">
        <v>71.7</v>
      </c>
      <c r="AC12" s="2">
        <v>72.400000000000006</v>
      </c>
      <c r="AD12" s="2">
        <v>73.3</v>
      </c>
      <c r="AE12" s="2">
        <v>73.599999999999994</v>
      </c>
    </row>
    <row r="13" spans="1:31" ht="18" thickTop="1" thickBot="1" x14ac:dyDescent="0.35">
      <c r="A13" s="1" t="s">
        <v>11</v>
      </c>
      <c r="B13" s="2">
        <v>73.8</v>
      </c>
      <c r="C13" s="2">
        <v>73.8</v>
      </c>
      <c r="D13" s="2">
        <v>72.7</v>
      </c>
      <c r="E13" s="2">
        <v>72.7</v>
      </c>
      <c r="F13" s="2">
        <v>72.8</v>
      </c>
      <c r="G13" s="2">
        <v>73.400000000000006</v>
      </c>
      <c r="H13" s="2">
        <v>73.2</v>
      </c>
      <c r="I13" s="2">
        <v>74.400000000000006</v>
      </c>
      <c r="J13" s="2">
        <v>73.5</v>
      </c>
      <c r="K13" s="2">
        <v>73.099999999999994</v>
      </c>
      <c r="L13" s="2">
        <v>72.7</v>
      </c>
      <c r="M13" s="2">
        <v>72.5</v>
      </c>
      <c r="N13" s="2">
        <v>71.599999999999994</v>
      </c>
      <c r="O13" s="2">
        <v>72</v>
      </c>
      <c r="P13" s="2">
        <v>71.7</v>
      </c>
      <c r="Q13" s="2">
        <v>71.5</v>
      </c>
      <c r="R13" s="2">
        <v>72.2</v>
      </c>
      <c r="S13" s="2">
        <v>72.7</v>
      </c>
      <c r="T13" s="2">
        <v>72.8</v>
      </c>
      <c r="U13" s="2">
        <v>73</v>
      </c>
      <c r="V13" s="2">
        <v>73.2</v>
      </c>
      <c r="W13" s="2">
        <v>73.400000000000006</v>
      </c>
      <c r="X13" s="2">
        <v>73.3</v>
      </c>
      <c r="Y13" s="2">
        <v>72.900000000000006</v>
      </c>
      <c r="Z13" s="2">
        <v>73.400000000000006</v>
      </c>
      <c r="AA13" s="2">
        <v>73.5</v>
      </c>
      <c r="AB13" s="2">
        <v>72.5</v>
      </c>
      <c r="AC13" s="2">
        <v>72.2</v>
      </c>
      <c r="AD13" s="2">
        <v>72</v>
      </c>
      <c r="AE13" s="2">
        <v>71.599999999999994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horizon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2013-04-14T13:12:52Z</dcterms:created>
  <dcterms:modified xsi:type="dcterms:W3CDTF">2013-06-01T15:22:28Z</dcterms:modified>
</cp:coreProperties>
</file>