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3995" windowHeight="11430"/>
  </bookViews>
  <sheets>
    <sheet name="Chart1" sheetId="4" r:id="rId1"/>
    <sheet name="Sheet1" sheetId="1" r:id="rId2"/>
    <sheet name="mean" sheetId="2" r:id="rId3"/>
    <sheet name="normal deviate" sheetId="3" r:id="rId4"/>
    <sheet name="calcs" sheetId="5" r:id="rId5"/>
    <sheet name="horizontal sheet" sheetId="6" r:id="rId6"/>
  </sheets>
  <calcPr calcId="145621"/>
</workbook>
</file>

<file path=xl/calcChain.xml><?xml version="1.0" encoding="utf-8"?>
<calcChain xmlns="http://schemas.openxmlformats.org/spreadsheetml/2006/main">
  <c r="D33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B37" i="5" l="1"/>
  <c r="C38" i="3" l="1"/>
  <c r="D38" i="3"/>
  <c r="E38" i="3"/>
  <c r="F38" i="3"/>
  <c r="G38" i="3"/>
  <c r="H38" i="3"/>
  <c r="I38" i="3"/>
  <c r="J38" i="3"/>
  <c r="K38" i="3"/>
  <c r="L38" i="3"/>
  <c r="M38" i="3"/>
  <c r="B38" i="3"/>
  <c r="AG3" i="6" l="1"/>
  <c r="AG4" i="6"/>
  <c r="AG5" i="6"/>
  <c r="AG6" i="6"/>
  <c r="AG7" i="6"/>
  <c r="AG8" i="6"/>
  <c r="AG9" i="6"/>
  <c r="AG10" i="6"/>
  <c r="AG11" i="6"/>
  <c r="AG12" i="6"/>
  <c r="AG13" i="6"/>
  <c r="AG2" i="6"/>
  <c r="D35" i="5" l="1"/>
  <c r="E2" i="5" s="1"/>
  <c r="I48" i="5"/>
  <c r="K62" i="5"/>
  <c r="J64" i="5"/>
  <c r="H61" i="5"/>
  <c r="B33" i="5"/>
  <c r="B34" i="5"/>
  <c r="D37" i="3"/>
  <c r="E37" i="3"/>
  <c r="F37" i="3"/>
  <c r="G37" i="3"/>
  <c r="H37" i="3"/>
  <c r="I37" i="3"/>
  <c r="J37" i="3"/>
  <c r="K37" i="3"/>
  <c r="L37" i="3"/>
  <c r="M37" i="3"/>
  <c r="C37" i="3"/>
  <c r="D13" i="5" l="1"/>
  <c r="D27" i="5"/>
  <c r="D26" i="5"/>
  <c r="D25" i="5"/>
  <c r="D17" i="5"/>
  <c r="D24" i="5"/>
  <c r="D8" i="5"/>
  <c r="D5" i="5"/>
  <c r="D20" i="5"/>
  <c r="D18" i="5"/>
  <c r="D31" i="5"/>
  <c r="D15" i="5"/>
  <c r="D7" i="5"/>
  <c r="D14" i="5"/>
  <c r="D21" i="5"/>
  <c r="D28" i="5"/>
  <c r="D11" i="5"/>
  <c r="D9" i="5"/>
  <c r="D2" i="5"/>
  <c r="F2" i="5" s="1"/>
  <c r="D12" i="5"/>
  <c r="D32" i="5"/>
  <c r="D16" i="5"/>
  <c r="D29" i="5"/>
  <c r="D4" i="5"/>
  <c r="D19" i="5"/>
  <c r="D10" i="5"/>
  <c r="D23" i="5"/>
  <c r="D30" i="5"/>
  <c r="D22" i="5"/>
  <c r="D6" i="5"/>
  <c r="D3" i="5"/>
  <c r="E3" i="5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C36" i="2"/>
  <c r="D36" i="2"/>
  <c r="E36" i="2"/>
  <c r="F36" i="2"/>
  <c r="G36" i="2"/>
  <c r="H36" i="2"/>
  <c r="I36" i="2"/>
  <c r="J36" i="2"/>
  <c r="K36" i="2"/>
  <c r="L36" i="2"/>
  <c r="M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D34" i="1"/>
  <c r="C35" i="1"/>
  <c r="D35" i="1"/>
  <c r="E35" i="1"/>
  <c r="F35" i="1"/>
  <c r="G35" i="1"/>
  <c r="H35" i="1"/>
  <c r="I35" i="1"/>
  <c r="J35" i="1"/>
  <c r="K35" i="1"/>
  <c r="L35" i="1"/>
  <c r="M35" i="1"/>
  <c r="B35" i="1"/>
  <c r="B34" i="1"/>
  <c r="L34" i="1"/>
  <c r="M34" i="1"/>
  <c r="C34" i="1"/>
  <c r="E34" i="1"/>
  <c r="F34" i="1"/>
  <c r="G34" i="1"/>
  <c r="H34" i="1"/>
  <c r="I34" i="1"/>
  <c r="J34" i="1"/>
  <c r="K34" i="1"/>
  <c r="F3" i="5" l="1"/>
  <c r="E4" i="5"/>
  <c r="F4" i="5" s="1"/>
  <c r="E5" i="5" l="1"/>
  <c r="F5" i="5" s="1"/>
  <c r="E6" i="5" l="1"/>
  <c r="F6" i="5" s="1"/>
  <c r="E7" i="5" l="1"/>
  <c r="F7" i="5" s="1"/>
  <c r="E8" i="5" l="1"/>
  <c r="F8" i="5" s="1"/>
  <c r="E9" i="5" l="1"/>
  <c r="F9" i="5" s="1"/>
  <c r="E10" i="5" l="1"/>
  <c r="F10" i="5" s="1"/>
  <c r="E11" i="5" l="1"/>
  <c r="F11" i="5" s="1"/>
  <c r="E12" i="5" l="1"/>
  <c r="F12" i="5" s="1"/>
  <c r="E13" i="5" l="1"/>
  <c r="F13" i="5" s="1"/>
  <c r="E14" i="5" l="1"/>
  <c r="F14" i="5" s="1"/>
  <c r="E15" i="5" l="1"/>
  <c r="F15" i="5" s="1"/>
  <c r="E16" i="5" l="1"/>
  <c r="F16" i="5" s="1"/>
  <c r="E17" i="5" l="1"/>
  <c r="F17" i="5" s="1"/>
  <c r="E18" i="5" l="1"/>
  <c r="F18" i="5" s="1"/>
  <c r="E19" i="5" l="1"/>
  <c r="F19" i="5" s="1"/>
  <c r="E20" i="5" l="1"/>
  <c r="F20" i="5" s="1"/>
  <c r="E21" i="5" l="1"/>
  <c r="F21" i="5" s="1"/>
  <c r="E22" i="5" l="1"/>
  <c r="F22" i="5" s="1"/>
  <c r="E23" i="5" l="1"/>
  <c r="F23" i="5" s="1"/>
  <c r="E24" i="5" l="1"/>
  <c r="F24" i="5" s="1"/>
  <c r="E25" i="5" l="1"/>
  <c r="F25" i="5" s="1"/>
  <c r="E26" i="5" l="1"/>
  <c r="F26" i="5" s="1"/>
  <c r="E27" i="5" l="1"/>
  <c r="F27" i="5" s="1"/>
  <c r="E28" i="5" l="1"/>
  <c r="F28" i="5" s="1"/>
  <c r="E29" i="5" l="1"/>
  <c r="F29" i="5" s="1"/>
  <c r="E30" i="5" l="1"/>
  <c r="F30" i="5" s="1"/>
  <c r="E31" i="5" l="1"/>
  <c r="F31" i="5" s="1"/>
  <c r="E32" i="5" l="1"/>
  <c r="F32" i="5" s="1"/>
  <c r="F34" i="5" s="1"/>
  <c r="F33" i="5" l="1"/>
</calcChain>
</file>

<file path=xl/sharedStrings.xml><?xml version="1.0" encoding="utf-8"?>
<sst xmlns="http://schemas.openxmlformats.org/spreadsheetml/2006/main" count="204" uniqueCount="84">
  <si>
    <t>서산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</si>
  <si>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</si>
  <si>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</si>
  <si>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</si>
  <si>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</si>
  <si>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</si>
  <si>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</si>
  <si>
    <t>7월</t>
  </si>
  <si>
    <t>8월</t>
  </si>
  <si>
    <t>9월</t>
  </si>
  <si>
    <t>10월</t>
  </si>
  <si>
    <t>11월</t>
  </si>
  <si>
    <t>12월</t>
  </si>
  <si>
    <t>일평균강수량의 월 평균</t>
    <phoneticPr fontId="1" type="noConversion"/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</si>
  <si>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</si>
  <si>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</si>
  <si>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</si>
  <si>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</si>
  <si>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</si>
  <si>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</si>
  <si>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</si>
  <si>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</si>
  <si>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</si>
  <si>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</si>
  <si>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</si>
  <si>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</si>
  <si>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</si>
  <si>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</si>
  <si>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</si>
  <si>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</si>
  <si>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</si>
  <si>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</si>
  <si>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</si>
  <si>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</si>
  <si>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</si>
  <si>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</si>
  <si>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</si>
  <si>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</si>
  <si>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</si>
  <si>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</si>
  <si>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</si>
  <si>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</si>
  <si>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</si>
  <si>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</si>
  <si>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</si>
  <si>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stdev</t>
    <phoneticPr fontId="1" type="noConversion"/>
  </si>
  <si>
    <t>mean</t>
    <phoneticPr fontId="1" type="noConversion"/>
  </si>
  <si>
    <t>net</t>
    <phoneticPr fontId="1" type="noConversion"/>
  </si>
  <si>
    <t>nrm dev</t>
    <phoneticPr fontId="1" type="noConversion"/>
  </si>
  <si>
    <t>skew</t>
    <phoneticPr fontId="1" type="noConversion"/>
  </si>
  <si>
    <t>R</t>
    <phoneticPr fontId="1" type="noConversion"/>
  </si>
  <si>
    <t>rand()</t>
    <phoneticPr fontId="1" type="noConversion"/>
  </si>
  <si>
    <t>beta</t>
    <phoneticPr fontId="1" type="noConversion"/>
  </si>
  <si>
    <t>PW</t>
    <phoneticPr fontId="1" type="noConversion"/>
  </si>
  <si>
    <t>P(W/D)</t>
    <phoneticPr fontId="1" type="noConversion"/>
  </si>
  <si>
    <t>jan</t>
    <phoneticPr fontId="1" type="noConversion"/>
  </si>
  <si>
    <t>july</t>
    <phoneticPr fontId="1" type="noConversion"/>
  </si>
  <si>
    <t>august</t>
    <phoneticPr fontId="1" type="noConversion"/>
  </si>
  <si>
    <t>april</t>
    <phoneticPr fontId="1" type="noConversion"/>
  </si>
  <si>
    <t>1일</t>
    <phoneticPr fontId="1" type="noConversion"/>
  </si>
  <si>
    <t>2일</t>
    <phoneticPr fontId="1" type="noConversion"/>
  </si>
  <si>
    <t>3일</t>
  </si>
  <si>
    <t>4일</t>
  </si>
  <si>
    <t>5일</t>
  </si>
  <si>
    <t>6일</t>
  </si>
  <si>
    <t>7일</t>
  </si>
  <si>
    <t>8일</t>
  </si>
  <si>
    <t>9일</t>
  </si>
  <si>
    <t>평균</t>
    <phoneticPr fontId="1" type="noConversion"/>
  </si>
  <si>
    <t>년.월</t>
    <phoneticPr fontId="1" type="noConversion"/>
  </si>
  <si>
    <t>30y.01</t>
    <phoneticPr fontId="1" type="noConversion"/>
  </si>
  <si>
    <t>30y.02</t>
    <phoneticPr fontId="1" type="noConversion"/>
  </si>
  <si>
    <t>30y.03</t>
  </si>
  <si>
    <t>30y.04</t>
  </si>
  <si>
    <t>30y.05</t>
  </si>
  <si>
    <t>30y.06</t>
  </si>
  <si>
    <t>30y.07</t>
  </si>
  <si>
    <t>30y.08</t>
  </si>
  <si>
    <t>30y.09</t>
  </si>
  <si>
    <t>30y.10</t>
  </si>
  <si>
    <t>30y.11</t>
  </si>
  <si>
    <t>30y.12</t>
  </si>
  <si>
    <t>var</t>
    <phoneticPr fontId="1" type="noConversion"/>
  </si>
  <si>
    <t>7월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</si>
</sst>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_);[Red]\(0.000000000000\)"/>
    <numFmt numFmtId="177" formatCode="0.0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666666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일평균강수량의 월 평균</c:v>
                </c:pt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0.9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1.4</c:v>
                </c:pt>
                <c:pt idx="21">
                  <c:v>1.5</c:v>
                </c:pt>
                <c:pt idx="22">
                  <c:v>1.3</c:v>
                </c:pt>
                <c:pt idx="23">
                  <c:v>1.6</c:v>
                </c:pt>
                <c:pt idx="24">
                  <c:v>1.3</c:v>
                </c:pt>
                <c:pt idx="25">
                  <c:v>1.1000000000000001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1.4</c:v>
                </c:pt>
                <c:pt idx="32">
                  <c:v>0.96071428571428574</c:v>
                </c:pt>
                <c:pt idx="33">
                  <c:v>26.900000000000002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0</c:v>
                </c:pt>
                <c:pt idx="1">
                  <c:v>1.6</c:v>
                </c:pt>
                <c:pt idx="2">
                  <c:v>2.1</c:v>
                </c:pt>
                <c:pt idx="3">
                  <c:v>2.1</c:v>
                </c:pt>
                <c:pt idx="4">
                  <c:v>1.9</c:v>
                </c:pt>
                <c:pt idx="5">
                  <c:v>2</c:v>
                </c:pt>
                <c:pt idx="6">
                  <c:v>1.8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1.3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1.8</c:v>
                </c:pt>
                <c:pt idx="23">
                  <c:v>1.6</c:v>
                </c:pt>
                <c:pt idx="24">
                  <c:v>1.5</c:v>
                </c:pt>
                <c:pt idx="25">
                  <c:v>1.3</c:v>
                </c:pt>
                <c:pt idx="26">
                  <c:v>1.3</c:v>
                </c:pt>
                <c:pt idx="27">
                  <c:v>1.1000000000000001</c:v>
                </c:pt>
                <c:pt idx="28">
                  <c:v>1.2</c:v>
                </c:pt>
                <c:pt idx="29">
                  <c:v>1.3</c:v>
                </c:pt>
                <c:pt idx="30">
                  <c:v>1.7</c:v>
                </c:pt>
                <c:pt idx="31">
                  <c:v>2</c:v>
                </c:pt>
                <c:pt idx="32">
                  <c:v>1.4935483870967743</c:v>
                </c:pt>
                <c:pt idx="33">
                  <c:v>46.300000000000004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1.7</c:v>
                </c:pt>
                <c:pt idx="3">
                  <c:v>1.8</c:v>
                </c:pt>
                <c:pt idx="4">
                  <c:v>1.7</c:v>
                </c:pt>
                <c:pt idx="5">
                  <c:v>1.5</c:v>
                </c:pt>
                <c:pt idx="6">
                  <c:v>1.3</c:v>
                </c:pt>
                <c:pt idx="7">
                  <c:v>2.1</c:v>
                </c:pt>
                <c:pt idx="8">
                  <c:v>2.2999999999999998</c:v>
                </c:pt>
                <c:pt idx="9">
                  <c:v>2</c:v>
                </c:pt>
                <c:pt idx="10">
                  <c:v>2.9</c:v>
                </c:pt>
                <c:pt idx="11">
                  <c:v>3</c:v>
                </c:pt>
                <c:pt idx="12">
                  <c:v>2.4</c:v>
                </c:pt>
                <c:pt idx="13">
                  <c:v>1.9</c:v>
                </c:pt>
                <c:pt idx="14">
                  <c:v>2.1</c:v>
                </c:pt>
                <c:pt idx="15">
                  <c:v>1.6</c:v>
                </c:pt>
                <c:pt idx="16">
                  <c:v>2.2999999999999998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2.9</c:v>
                </c:pt>
                <c:pt idx="21">
                  <c:v>2.5</c:v>
                </c:pt>
                <c:pt idx="22">
                  <c:v>1.8</c:v>
                </c:pt>
                <c:pt idx="23">
                  <c:v>1.7</c:v>
                </c:pt>
                <c:pt idx="24">
                  <c:v>2.1</c:v>
                </c:pt>
                <c:pt idx="25">
                  <c:v>1.8</c:v>
                </c:pt>
                <c:pt idx="26">
                  <c:v>2</c:v>
                </c:pt>
                <c:pt idx="27">
                  <c:v>3</c:v>
                </c:pt>
                <c:pt idx="28">
                  <c:v>3.3</c:v>
                </c:pt>
                <c:pt idx="29">
                  <c:v>2.9</c:v>
                </c:pt>
                <c:pt idx="30">
                  <c:v>3.1</c:v>
                </c:pt>
                <c:pt idx="32">
                  <c:v>2.2799999999999994</c:v>
                </c:pt>
                <c:pt idx="33">
                  <c:v>68.399999999999977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0</c:v>
                </c:pt>
                <c:pt idx="1">
                  <c:v>3.7</c:v>
                </c:pt>
                <c:pt idx="2">
                  <c:v>2.9</c:v>
                </c:pt>
                <c:pt idx="3">
                  <c:v>2.7</c:v>
                </c:pt>
                <c:pt idx="4">
                  <c:v>3.7</c:v>
                </c:pt>
                <c:pt idx="5">
                  <c:v>5.0999999999999996</c:v>
                </c:pt>
                <c:pt idx="6">
                  <c:v>4.0999999999999996</c:v>
                </c:pt>
                <c:pt idx="7">
                  <c:v>4.3</c:v>
                </c:pt>
                <c:pt idx="8">
                  <c:v>4.4000000000000004</c:v>
                </c:pt>
                <c:pt idx="9">
                  <c:v>3.2</c:v>
                </c:pt>
                <c:pt idx="10">
                  <c:v>2.8</c:v>
                </c:pt>
                <c:pt idx="11">
                  <c:v>4.5999999999999996</c:v>
                </c:pt>
                <c:pt idx="12">
                  <c:v>4.5</c:v>
                </c:pt>
                <c:pt idx="13">
                  <c:v>4.4000000000000004</c:v>
                </c:pt>
                <c:pt idx="14">
                  <c:v>4.8</c:v>
                </c:pt>
                <c:pt idx="15">
                  <c:v>4.0999999999999996</c:v>
                </c:pt>
                <c:pt idx="16">
                  <c:v>3.7</c:v>
                </c:pt>
                <c:pt idx="17">
                  <c:v>3.8</c:v>
                </c:pt>
                <c:pt idx="18">
                  <c:v>3.7</c:v>
                </c:pt>
                <c:pt idx="19">
                  <c:v>3.1</c:v>
                </c:pt>
                <c:pt idx="20">
                  <c:v>3.3</c:v>
                </c:pt>
                <c:pt idx="21">
                  <c:v>2.1</c:v>
                </c:pt>
                <c:pt idx="22">
                  <c:v>2.4</c:v>
                </c:pt>
                <c:pt idx="23">
                  <c:v>3.4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3.8</c:v>
                </c:pt>
                <c:pt idx="27">
                  <c:v>3.2</c:v>
                </c:pt>
                <c:pt idx="28">
                  <c:v>2.1</c:v>
                </c:pt>
                <c:pt idx="29">
                  <c:v>1.6</c:v>
                </c:pt>
                <c:pt idx="30">
                  <c:v>2.1</c:v>
                </c:pt>
                <c:pt idx="31">
                  <c:v>3</c:v>
                </c:pt>
                <c:pt idx="32">
                  <c:v>3.4935483870967738</c:v>
                </c:pt>
                <c:pt idx="33">
                  <c:v>108.29999999999998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0</c:v>
                </c:pt>
                <c:pt idx="1">
                  <c:v>3.1</c:v>
                </c:pt>
                <c:pt idx="2">
                  <c:v>3.5</c:v>
                </c:pt>
                <c:pt idx="3">
                  <c:v>3.8</c:v>
                </c:pt>
                <c:pt idx="4">
                  <c:v>3.2</c:v>
                </c:pt>
                <c:pt idx="5">
                  <c:v>2.2999999999999998</c:v>
                </c:pt>
                <c:pt idx="6">
                  <c:v>3.2</c:v>
                </c:pt>
                <c:pt idx="7">
                  <c:v>2.7</c:v>
                </c:pt>
                <c:pt idx="8">
                  <c:v>3.5</c:v>
                </c:pt>
                <c:pt idx="9">
                  <c:v>3.6</c:v>
                </c:pt>
                <c:pt idx="10">
                  <c:v>3.5</c:v>
                </c:pt>
                <c:pt idx="11">
                  <c:v>2.8</c:v>
                </c:pt>
                <c:pt idx="12">
                  <c:v>3.6</c:v>
                </c:pt>
                <c:pt idx="13">
                  <c:v>2.4</c:v>
                </c:pt>
                <c:pt idx="14">
                  <c:v>2.6</c:v>
                </c:pt>
                <c:pt idx="15">
                  <c:v>3</c:v>
                </c:pt>
                <c:pt idx="16">
                  <c:v>4</c:v>
                </c:pt>
                <c:pt idx="17">
                  <c:v>4.8</c:v>
                </c:pt>
                <c:pt idx="18">
                  <c:v>5.8</c:v>
                </c:pt>
                <c:pt idx="19">
                  <c:v>5.9</c:v>
                </c:pt>
                <c:pt idx="20">
                  <c:v>5.5</c:v>
                </c:pt>
                <c:pt idx="21">
                  <c:v>5.3</c:v>
                </c:pt>
                <c:pt idx="22">
                  <c:v>4.3600000000000003</c:v>
                </c:pt>
                <c:pt idx="23">
                  <c:v>5.5</c:v>
                </c:pt>
                <c:pt idx="24">
                  <c:v>5.5</c:v>
                </c:pt>
                <c:pt idx="25">
                  <c:v>7.1</c:v>
                </c:pt>
                <c:pt idx="26">
                  <c:v>6.5</c:v>
                </c:pt>
                <c:pt idx="27">
                  <c:v>7.1</c:v>
                </c:pt>
                <c:pt idx="28">
                  <c:v>6.8</c:v>
                </c:pt>
                <c:pt idx="29">
                  <c:v>9.1999999999999993</c:v>
                </c:pt>
                <c:pt idx="30">
                  <c:v>8.9</c:v>
                </c:pt>
                <c:pt idx="32">
                  <c:v>4.6353333333333326</c:v>
                </c:pt>
                <c:pt idx="33">
                  <c:v>139.05999999999997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Sheet1!$H$2:$H$35</c:f>
              <c:numCache>
                <c:formatCode>General</c:formatCode>
                <c:ptCount val="34"/>
                <c:pt idx="0">
                  <c:v>0</c:v>
                </c:pt>
                <c:pt idx="1">
                  <c:v>10.199999999999999</c:v>
                </c:pt>
                <c:pt idx="2">
                  <c:v>10.8</c:v>
                </c:pt>
                <c:pt idx="3">
                  <c:v>10.4</c:v>
                </c:pt>
                <c:pt idx="4">
                  <c:v>8.1999999999999993</c:v>
                </c:pt>
                <c:pt idx="5">
                  <c:v>7.7</c:v>
                </c:pt>
                <c:pt idx="6">
                  <c:v>7.2</c:v>
                </c:pt>
                <c:pt idx="7">
                  <c:v>6.3</c:v>
                </c:pt>
                <c:pt idx="8">
                  <c:v>6</c:v>
                </c:pt>
                <c:pt idx="9">
                  <c:v>7.8</c:v>
                </c:pt>
                <c:pt idx="10">
                  <c:v>10.1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11.2</c:v>
                </c:pt>
                <c:pt idx="14">
                  <c:v>12.4</c:v>
                </c:pt>
                <c:pt idx="15">
                  <c:v>10.6</c:v>
                </c:pt>
                <c:pt idx="16">
                  <c:v>10.5</c:v>
                </c:pt>
                <c:pt idx="17">
                  <c:v>12</c:v>
                </c:pt>
                <c:pt idx="18">
                  <c:v>10.7</c:v>
                </c:pt>
                <c:pt idx="19">
                  <c:v>7.8</c:v>
                </c:pt>
                <c:pt idx="20">
                  <c:v>7.6</c:v>
                </c:pt>
                <c:pt idx="21">
                  <c:v>8.5</c:v>
                </c:pt>
                <c:pt idx="22">
                  <c:v>7.4</c:v>
                </c:pt>
                <c:pt idx="23">
                  <c:v>7.4</c:v>
                </c:pt>
                <c:pt idx="24">
                  <c:v>7.8</c:v>
                </c:pt>
                <c:pt idx="25">
                  <c:v>8</c:v>
                </c:pt>
                <c:pt idx="26">
                  <c:v>8.6999999999999993</c:v>
                </c:pt>
                <c:pt idx="27">
                  <c:v>8.4</c:v>
                </c:pt>
                <c:pt idx="28">
                  <c:v>8.5</c:v>
                </c:pt>
                <c:pt idx="29">
                  <c:v>7.7</c:v>
                </c:pt>
                <c:pt idx="30">
                  <c:v>7.5</c:v>
                </c:pt>
                <c:pt idx="31">
                  <c:v>7.3</c:v>
                </c:pt>
                <c:pt idx="32">
                  <c:v>8.8806451612903228</c:v>
                </c:pt>
                <c:pt idx="33">
                  <c:v>275.3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Sheet1!$I$2:$I$35</c:f>
              <c:numCache>
                <c:formatCode>General</c:formatCode>
                <c:ptCount val="34"/>
                <c:pt idx="0">
                  <c:v>0</c:v>
                </c:pt>
                <c:pt idx="1">
                  <c:v>7.2</c:v>
                </c:pt>
                <c:pt idx="2">
                  <c:v>7.8</c:v>
                </c:pt>
                <c:pt idx="3">
                  <c:v>7.6</c:v>
                </c:pt>
                <c:pt idx="4">
                  <c:v>7.3</c:v>
                </c:pt>
                <c:pt idx="5">
                  <c:v>7.2</c:v>
                </c:pt>
                <c:pt idx="6">
                  <c:v>6.6</c:v>
                </c:pt>
                <c:pt idx="7">
                  <c:v>8.4</c:v>
                </c:pt>
                <c:pt idx="8">
                  <c:v>9.8000000000000007</c:v>
                </c:pt>
                <c:pt idx="9">
                  <c:v>9.4</c:v>
                </c:pt>
                <c:pt idx="10">
                  <c:v>8.8000000000000007</c:v>
                </c:pt>
                <c:pt idx="11">
                  <c:v>10.4</c:v>
                </c:pt>
                <c:pt idx="12">
                  <c:v>8.6999999999999993</c:v>
                </c:pt>
                <c:pt idx="13">
                  <c:v>8.1</c:v>
                </c:pt>
                <c:pt idx="14">
                  <c:v>8.1</c:v>
                </c:pt>
                <c:pt idx="15">
                  <c:v>7.3</c:v>
                </c:pt>
                <c:pt idx="16">
                  <c:v>6</c:v>
                </c:pt>
                <c:pt idx="17">
                  <c:v>5.5</c:v>
                </c:pt>
                <c:pt idx="18">
                  <c:v>6.8</c:v>
                </c:pt>
                <c:pt idx="19">
                  <c:v>8.1999999999999993</c:v>
                </c:pt>
                <c:pt idx="20">
                  <c:v>8</c:v>
                </c:pt>
                <c:pt idx="21">
                  <c:v>9.1999999999999993</c:v>
                </c:pt>
                <c:pt idx="22">
                  <c:v>11.5</c:v>
                </c:pt>
                <c:pt idx="23">
                  <c:v>11.4</c:v>
                </c:pt>
                <c:pt idx="24">
                  <c:v>11.4</c:v>
                </c:pt>
                <c:pt idx="25">
                  <c:v>14</c:v>
                </c:pt>
                <c:pt idx="26">
                  <c:v>12.9</c:v>
                </c:pt>
                <c:pt idx="27">
                  <c:v>12.9</c:v>
                </c:pt>
                <c:pt idx="28">
                  <c:v>12.4</c:v>
                </c:pt>
                <c:pt idx="29">
                  <c:v>13</c:v>
                </c:pt>
                <c:pt idx="30">
                  <c:v>12</c:v>
                </c:pt>
                <c:pt idx="31">
                  <c:v>12.2</c:v>
                </c:pt>
                <c:pt idx="32">
                  <c:v>9.3580645161290317</c:v>
                </c:pt>
                <c:pt idx="33">
                  <c:v>290.09999999999997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Sheet1!$J$2:$J$35</c:f>
              <c:numCache>
                <c:formatCode>General</c:formatCode>
                <c:ptCount val="34"/>
                <c:pt idx="0">
                  <c:v>0</c:v>
                </c:pt>
                <c:pt idx="1">
                  <c:v>9.6999999999999993</c:v>
                </c:pt>
                <c:pt idx="2">
                  <c:v>8.5</c:v>
                </c:pt>
                <c:pt idx="3">
                  <c:v>7.6</c:v>
                </c:pt>
                <c:pt idx="4">
                  <c:v>5.8</c:v>
                </c:pt>
                <c:pt idx="5">
                  <c:v>5</c:v>
                </c:pt>
                <c:pt idx="6">
                  <c:v>4.4000000000000004</c:v>
                </c:pt>
                <c:pt idx="7">
                  <c:v>4.8</c:v>
                </c:pt>
                <c:pt idx="8">
                  <c:v>5.0999999999999996</c:v>
                </c:pt>
                <c:pt idx="9">
                  <c:v>7</c:v>
                </c:pt>
                <c:pt idx="10">
                  <c:v>7.1</c:v>
                </c:pt>
                <c:pt idx="11">
                  <c:v>7.3</c:v>
                </c:pt>
                <c:pt idx="12">
                  <c:v>8</c:v>
                </c:pt>
                <c:pt idx="13">
                  <c:v>7.5</c:v>
                </c:pt>
                <c:pt idx="14">
                  <c:v>6.1</c:v>
                </c:pt>
                <c:pt idx="15">
                  <c:v>5.8</c:v>
                </c:pt>
                <c:pt idx="16">
                  <c:v>6.5</c:v>
                </c:pt>
                <c:pt idx="17">
                  <c:v>5.4</c:v>
                </c:pt>
                <c:pt idx="18">
                  <c:v>5.9</c:v>
                </c:pt>
                <c:pt idx="19">
                  <c:v>6.5</c:v>
                </c:pt>
                <c:pt idx="20">
                  <c:v>6</c:v>
                </c:pt>
                <c:pt idx="21">
                  <c:v>5.4</c:v>
                </c:pt>
                <c:pt idx="22">
                  <c:v>6.2</c:v>
                </c:pt>
                <c:pt idx="23">
                  <c:v>4.2</c:v>
                </c:pt>
                <c:pt idx="24">
                  <c:v>2.6</c:v>
                </c:pt>
                <c:pt idx="25">
                  <c:v>2.9</c:v>
                </c:pt>
                <c:pt idx="26">
                  <c:v>2.7</c:v>
                </c:pt>
                <c:pt idx="27">
                  <c:v>1.7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2">
                  <c:v>5.423333333333332</c:v>
                </c:pt>
                <c:pt idx="33">
                  <c:v>162.69999999999996</c:v>
                </c:pt>
              </c:numCache>
            </c:numRef>
          </c:val>
        </c:ser>
        <c:ser>
          <c:idx val="8"/>
          <c:order val="8"/>
          <c:tx>
            <c:strRef>
              <c:f>Sheet1!$K$1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Sheet1!$K$2:$K$35</c:f>
              <c:numCache>
                <c:formatCode>General</c:formatCode>
                <c:ptCount val="34"/>
                <c:pt idx="0">
                  <c:v>0</c:v>
                </c:pt>
                <c:pt idx="1">
                  <c:v>2.2999999999999998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1.5</c:v>
                </c:pt>
                <c:pt idx="6">
                  <c:v>1.5</c:v>
                </c:pt>
                <c:pt idx="7">
                  <c:v>2.1</c:v>
                </c:pt>
                <c:pt idx="8">
                  <c:v>2.7</c:v>
                </c:pt>
                <c:pt idx="9">
                  <c:v>2.7</c:v>
                </c:pt>
                <c:pt idx="10">
                  <c:v>3.2</c:v>
                </c:pt>
                <c:pt idx="11">
                  <c:v>3.4</c:v>
                </c:pt>
                <c:pt idx="12">
                  <c:v>2.6</c:v>
                </c:pt>
                <c:pt idx="13">
                  <c:v>1.5</c:v>
                </c:pt>
                <c:pt idx="14">
                  <c:v>1.8</c:v>
                </c:pt>
                <c:pt idx="15">
                  <c:v>1.2</c:v>
                </c:pt>
                <c:pt idx="16">
                  <c:v>1.2</c:v>
                </c:pt>
                <c:pt idx="17">
                  <c:v>1.6</c:v>
                </c:pt>
                <c:pt idx="18">
                  <c:v>1.5</c:v>
                </c:pt>
                <c:pt idx="19">
                  <c:v>1.4</c:v>
                </c:pt>
                <c:pt idx="20">
                  <c:v>1.5</c:v>
                </c:pt>
                <c:pt idx="21">
                  <c:v>1.4</c:v>
                </c:pt>
                <c:pt idx="22">
                  <c:v>1.5</c:v>
                </c:pt>
                <c:pt idx="23">
                  <c:v>1.7</c:v>
                </c:pt>
                <c:pt idx="24">
                  <c:v>1.3</c:v>
                </c:pt>
                <c:pt idx="25">
                  <c:v>1.2</c:v>
                </c:pt>
                <c:pt idx="26">
                  <c:v>1.3</c:v>
                </c:pt>
                <c:pt idx="27">
                  <c:v>0.9</c:v>
                </c:pt>
                <c:pt idx="28">
                  <c:v>0.8</c:v>
                </c:pt>
                <c:pt idx="29">
                  <c:v>1.1000000000000001</c:v>
                </c:pt>
                <c:pt idx="30">
                  <c:v>1.3</c:v>
                </c:pt>
                <c:pt idx="31">
                  <c:v>1.4</c:v>
                </c:pt>
                <c:pt idx="32">
                  <c:v>1.7161290322580645</c:v>
                </c:pt>
                <c:pt idx="33">
                  <c:v>53.199999999999996</c:v>
                </c:pt>
              </c:numCache>
            </c:numRef>
          </c:val>
        </c:ser>
        <c:ser>
          <c:idx val="9"/>
          <c:order val="9"/>
          <c:tx>
            <c:strRef>
              <c:f>Sheet1!$L$1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Sheet1!$L$2:$L$35</c:f>
              <c:numCache>
                <c:formatCode>General</c:formatCode>
                <c:ptCount val="34"/>
                <c:pt idx="0">
                  <c:v>0</c:v>
                </c:pt>
                <c:pt idx="1">
                  <c:v>1.4</c:v>
                </c:pt>
                <c:pt idx="2">
                  <c:v>1.5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2.1</c:v>
                </c:pt>
                <c:pt idx="12">
                  <c:v>1.9</c:v>
                </c:pt>
                <c:pt idx="13">
                  <c:v>1.8</c:v>
                </c:pt>
                <c:pt idx="14">
                  <c:v>1.7</c:v>
                </c:pt>
                <c:pt idx="15">
                  <c:v>1.6</c:v>
                </c:pt>
                <c:pt idx="16">
                  <c:v>1.5</c:v>
                </c:pt>
                <c:pt idx="17">
                  <c:v>1.7</c:v>
                </c:pt>
                <c:pt idx="18">
                  <c:v>1.6</c:v>
                </c:pt>
                <c:pt idx="19">
                  <c:v>1.6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1.4</c:v>
                </c:pt>
                <c:pt idx="24">
                  <c:v>1.4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1.8</c:v>
                </c:pt>
                <c:pt idx="32">
                  <c:v>1.88</c:v>
                </c:pt>
                <c:pt idx="33">
                  <c:v>56.4</c:v>
                </c:pt>
              </c:numCache>
            </c:numRef>
          </c:val>
        </c:ser>
        <c:ser>
          <c:idx val="10"/>
          <c:order val="10"/>
          <c:tx>
            <c:strRef>
              <c:f>Sheet1!$M$1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Sheet1!$M$2:$M$35</c:f>
              <c:numCache>
                <c:formatCode>General</c:formatCode>
                <c:ptCount val="34"/>
                <c:pt idx="0">
                  <c:v>0</c:v>
                </c:pt>
                <c:pt idx="1">
                  <c:v>1.7</c:v>
                </c:pt>
                <c:pt idx="2">
                  <c:v>1.7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1.4</c:v>
                </c:pt>
                <c:pt idx="8">
                  <c:v>1.5</c:v>
                </c:pt>
                <c:pt idx="9">
                  <c:v>1.2</c:v>
                </c:pt>
                <c:pt idx="10">
                  <c:v>1.1000000000000001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1</c:v>
                </c:pt>
                <c:pt idx="17">
                  <c:v>0.9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1.0258064516129031</c:v>
                </c:pt>
                <c:pt idx="33">
                  <c:v>31.799999999999997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25632"/>
        <c:axId val="75725568"/>
      </c:barChart>
      <c:catAx>
        <c:axId val="1971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5725568"/>
        <c:crosses val="autoZero"/>
        <c:auto val="1"/>
        <c:lblAlgn val="ctr"/>
        <c:lblOffset val="100"/>
        <c:noMultiLvlLbl val="0"/>
      </c:catAx>
      <c:valAx>
        <c:axId val="757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calcs!$F$2:$F$32</c:f>
              <c:numCache>
                <c:formatCode>General</c:formatCode>
                <c:ptCount val="31"/>
                <c:pt idx="0">
                  <c:v>30.457072330852945</c:v>
                </c:pt>
                <c:pt idx="1">
                  <c:v>38.334818800412435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23.821531870081643</c:v>
                </c:pt>
                <c:pt idx="13">
                  <c:v>15.075370209301125</c:v>
                </c:pt>
                <c:pt idx="14">
                  <c:v>0</c:v>
                </c:pt>
                <c:pt idx="15">
                  <c:v>10.873697538814733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3.8088668827880792</c:v>
                </c:pt>
                <c:pt idx="22">
                  <c:v>33.146189755017232</c:v>
                </c:pt>
                <c:pt idx="23">
                  <c:v>0</c:v>
                </c:pt>
                <c:pt idx="24">
                  <c:v>33.922884609100208</c:v>
                </c:pt>
                <c:pt idx="25">
                  <c:v>15.471313519496508</c:v>
                </c:pt>
                <c:pt idx="26">
                  <c:v>3.7526295652365178</c:v>
                </c:pt>
                <c:pt idx="27">
                  <c:v>4.2231748051828948</c:v>
                </c:pt>
                <c:pt idx="28">
                  <c:v>0</c:v>
                </c:pt>
                <c:pt idx="29">
                  <c:v>0</c:v>
                </c:pt>
                <c:pt idx="30">
                  <c:v>10.229462117508616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9856"/>
        <c:axId val="197216512"/>
      </c:lineChart>
      <c:catAx>
        <c:axId val="620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16512"/>
        <c:crosses val="autoZero"/>
        <c:auto val="1"/>
        <c:lblAlgn val="ctr"/>
        <c:lblOffset val="100"/>
        <c:noMultiLvlLbl val="0"/>
      </c:catAx>
      <c:valAx>
        <c:axId val="1972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677955</xdr:colOff>
      <xdr:row>8</xdr:row>
      <xdr:rowOff>129989</xdr:rowOff>
    </xdr:from>
    <xdr:to>
      <xdr:col>14</xdr:col>
      <xdr:colOff>465044</xdr:colOff>
      <xdr:row>20</xdr:row>
      <xdr:rowOff>183777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D29" sqref="D29"/>
    </sheetView>
  </sheetViews>
  <sheetFormatPr defaultRowHeight="16.5"/>
  <sheetData>
    <row r="1" spans="1:13">
      <c r="C1" s="8" t="s">
        <v>13</v>
      </c>
      <c r="D1" s="8"/>
      <c r="E1" s="8"/>
      <c r="F1" s="8"/>
      <c r="G1" s="8"/>
      <c r="H1" s="8"/>
      <c r="I1" s="8"/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1</v>
      </c>
      <c r="B3">
        <v>1.1000000000000001</v>
      </c>
      <c r="C3">
        <v>0.4</v>
      </c>
      <c r="D3">
        <v>1.6</v>
      </c>
      <c r="E3">
        <v>2</v>
      </c>
      <c r="F3">
        <v>3.7</v>
      </c>
      <c r="G3">
        <v>3.1</v>
      </c>
      <c r="H3">
        <v>10.199999999999999</v>
      </c>
      <c r="I3">
        <v>7.2</v>
      </c>
      <c r="J3">
        <v>9.6999999999999993</v>
      </c>
      <c r="K3">
        <v>2.2999999999999998</v>
      </c>
      <c r="L3">
        <v>1.4</v>
      </c>
      <c r="M3">
        <v>1.7</v>
      </c>
    </row>
    <row r="4" spans="1:13">
      <c r="A4">
        <v>2</v>
      </c>
      <c r="B4">
        <v>1.2</v>
      </c>
      <c r="C4">
        <v>0.4</v>
      </c>
      <c r="D4">
        <v>2.1</v>
      </c>
      <c r="E4">
        <v>1.7</v>
      </c>
      <c r="F4">
        <v>2.9</v>
      </c>
      <c r="G4">
        <v>3.5</v>
      </c>
      <c r="H4">
        <v>10.8</v>
      </c>
      <c r="I4">
        <v>7.8</v>
      </c>
      <c r="J4">
        <v>8.5</v>
      </c>
      <c r="K4">
        <v>2</v>
      </c>
      <c r="L4">
        <v>1.5</v>
      </c>
      <c r="M4">
        <v>1.7</v>
      </c>
    </row>
    <row r="5" spans="1:13">
      <c r="A5">
        <v>3</v>
      </c>
      <c r="B5">
        <v>1.1000000000000001</v>
      </c>
      <c r="C5">
        <v>0.3</v>
      </c>
      <c r="D5">
        <v>2.1</v>
      </c>
      <c r="E5">
        <v>1.8</v>
      </c>
      <c r="F5">
        <v>2.7</v>
      </c>
      <c r="G5">
        <v>3.8</v>
      </c>
      <c r="H5">
        <v>10.4</v>
      </c>
      <c r="I5">
        <v>7.6</v>
      </c>
      <c r="J5">
        <v>7.6</v>
      </c>
      <c r="K5">
        <v>1.8</v>
      </c>
      <c r="L5">
        <v>1.4</v>
      </c>
      <c r="M5">
        <v>1.5</v>
      </c>
    </row>
    <row r="6" spans="1:13">
      <c r="A6">
        <v>4</v>
      </c>
      <c r="B6">
        <v>1.2</v>
      </c>
      <c r="C6">
        <v>0.2</v>
      </c>
      <c r="D6">
        <v>1.9</v>
      </c>
      <c r="E6">
        <v>1.7</v>
      </c>
      <c r="F6">
        <v>3.7</v>
      </c>
      <c r="G6">
        <v>3.2</v>
      </c>
      <c r="H6">
        <v>8.1999999999999993</v>
      </c>
      <c r="I6">
        <v>7.3</v>
      </c>
      <c r="J6">
        <v>5.8</v>
      </c>
      <c r="K6">
        <v>1.8</v>
      </c>
      <c r="L6">
        <v>1.8</v>
      </c>
      <c r="M6">
        <v>1.6</v>
      </c>
    </row>
    <row r="7" spans="1:13">
      <c r="A7">
        <v>5</v>
      </c>
      <c r="B7">
        <v>1.2</v>
      </c>
      <c r="C7">
        <v>0.2</v>
      </c>
      <c r="D7">
        <v>2</v>
      </c>
      <c r="E7">
        <v>1.5</v>
      </c>
      <c r="F7">
        <v>5.0999999999999996</v>
      </c>
      <c r="G7">
        <v>2.2999999999999998</v>
      </c>
      <c r="H7">
        <v>7.7</v>
      </c>
      <c r="I7">
        <v>7.2</v>
      </c>
      <c r="J7">
        <v>5</v>
      </c>
      <c r="K7">
        <v>1.5</v>
      </c>
      <c r="L7">
        <v>2</v>
      </c>
      <c r="M7">
        <v>1.6</v>
      </c>
    </row>
    <row r="8" spans="1:13">
      <c r="A8">
        <v>6</v>
      </c>
      <c r="B8">
        <v>1.2</v>
      </c>
      <c r="C8">
        <v>0.4</v>
      </c>
      <c r="D8">
        <v>1.8</v>
      </c>
      <c r="E8">
        <v>1.3</v>
      </c>
      <c r="F8">
        <v>4.0999999999999996</v>
      </c>
      <c r="G8">
        <v>3.2</v>
      </c>
      <c r="H8">
        <v>7.2</v>
      </c>
      <c r="I8">
        <v>6.6</v>
      </c>
      <c r="J8">
        <v>4.4000000000000004</v>
      </c>
      <c r="K8">
        <v>1.5</v>
      </c>
      <c r="L8">
        <v>2.4</v>
      </c>
      <c r="M8">
        <v>1.6</v>
      </c>
    </row>
    <row r="9" spans="1:13">
      <c r="A9">
        <v>7</v>
      </c>
      <c r="B9">
        <v>1.2</v>
      </c>
      <c r="C9">
        <v>0.6</v>
      </c>
      <c r="D9">
        <v>1.3</v>
      </c>
      <c r="E9">
        <v>2.1</v>
      </c>
      <c r="F9">
        <v>4.3</v>
      </c>
      <c r="G9">
        <v>2.7</v>
      </c>
      <c r="H9">
        <v>6.3</v>
      </c>
      <c r="I9">
        <v>8.4</v>
      </c>
      <c r="J9">
        <v>4.8</v>
      </c>
      <c r="K9">
        <v>2.1</v>
      </c>
      <c r="L9">
        <v>2.6</v>
      </c>
      <c r="M9">
        <v>1.4</v>
      </c>
    </row>
    <row r="10" spans="1:13">
      <c r="A10">
        <v>8</v>
      </c>
      <c r="B10">
        <v>1.2</v>
      </c>
      <c r="C10">
        <v>0.9</v>
      </c>
      <c r="D10">
        <v>1.4</v>
      </c>
      <c r="E10">
        <v>2.2999999999999998</v>
      </c>
      <c r="F10">
        <v>4.4000000000000004</v>
      </c>
      <c r="G10">
        <v>3.5</v>
      </c>
      <c r="H10">
        <v>6</v>
      </c>
      <c r="I10">
        <v>9.8000000000000007</v>
      </c>
      <c r="J10">
        <v>5.0999999999999996</v>
      </c>
      <c r="K10">
        <v>2.7</v>
      </c>
      <c r="L10">
        <v>2.6</v>
      </c>
      <c r="M10">
        <v>1.5</v>
      </c>
    </row>
    <row r="11" spans="1:13">
      <c r="A11">
        <v>9</v>
      </c>
      <c r="B11">
        <v>1.2</v>
      </c>
      <c r="C11">
        <v>1.2</v>
      </c>
      <c r="D11">
        <v>1.6</v>
      </c>
      <c r="E11">
        <v>2</v>
      </c>
      <c r="F11">
        <v>3.2</v>
      </c>
      <c r="G11">
        <v>3.6</v>
      </c>
      <c r="H11">
        <v>7.8</v>
      </c>
      <c r="I11">
        <v>9.4</v>
      </c>
      <c r="J11">
        <v>7</v>
      </c>
      <c r="K11">
        <v>2.7</v>
      </c>
      <c r="L11">
        <v>2.2999999999999998</v>
      </c>
      <c r="M11">
        <v>1.2</v>
      </c>
    </row>
    <row r="12" spans="1:13">
      <c r="A12">
        <v>10</v>
      </c>
      <c r="B12">
        <v>1.2</v>
      </c>
      <c r="C12">
        <v>1.1000000000000001</v>
      </c>
      <c r="D12">
        <v>1.3</v>
      </c>
      <c r="E12">
        <v>2.9</v>
      </c>
      <c r="F12">
        <v>2.8</v>
      </c>
      <c r="G12">
        <v>3.5</v>
      </c>
      <c r="H12">
        <v>10.1</v>
      </c>
      <c r="I12">
        <v>8.8000000000000007</v>
      </c>
      <c r="J12">
        <v>7.1</v>
      </c>
      <c r="K12">
        <v>3.2</v>
      </c>
      <c r="L12">
        <v>2.2999999999999998</v>
      </c>
      <c r="M12">
        <v>1.1000000000000001</v>
      </c>
    </row>
    <row r="13" spans="1:13">
      <c r="A13">
        <v>11</v>
      </c>
      <c r="B13">
        <v>1.2</v>
      </c>
      <c r="C13">
        <v>1.3</v>
      </c>
      <c r="D13">
        <v>1.1000000000000001</v>
      </c>
      <c r="E13">
        <v>3</v>
      </c>
      <c r="F13">
        <v>4.5999999999999996</v>
      </c>
      <c r="G13">
        <v>2.8</v>
      </c>
      <c r="H13">
        <v>10.199999999999999</v>
      </c>
      <c r="I13">
        <v>10.4</v>
      </c>
      <c r="J13">
        <v>7.3</v>
      </c>
      <c r="K13">
        <v>3.4</v>
      </c>
      <c r="L13">
        <v>2.1</v>
      </c>
      <c r="M13">
        <v>1</v>
      </c>
    </row>
    <row r="14" spans="1:13">
      <c r="A14">
        <v>12</v>
      </c>
      <c r="B14">
        <v>1.2</v>
      </c>
      <c r="C14">
        <v>1.1000000000000001</v>
      </c>
      <c r="D14">
        <v>1.2</v>
      </c>
      <c r="E14">
        <v>2.4</v>
      </c>
      <c r="F14">
        <v>4.5</v>
      </c>
      <c r="G14">
        <v>3.6</v>
      </c>
      <c r="H14">
        <v>10.4</v>
      </c>
      <c r="I14">
        <v>8.6999999999999993</v>
      </c>
      <c r="J14">
        <v>8</v>
      </c>
      <c r="K14">
        <v>2.6</v>
      </c>
      <c r="L14">
        <v>1.9</v>
      </c>
      <c r="M14">
        <v>1</v>
      </c>
    </row>
    <row r="15" spans="1:13">
      <c r="A15">
        <v>13</v>
      </c>
      <c r="B15">
        <v>1.2</v>
      </c>
      <c r="C15">
        <v>1</v>
      </c>
      <c r="D15">
        <v>1.1000000000000001</v>
      </c>
      <c r="E15">
        <v>1.9</v>
      </c>
      <c r="F15">
        <v>4.4000000000000004</v>
      </c>
      <c r="G15">
        <v>2.4</v>
      </c>
      <c r="H15">
        <v>11.2</v>
      </c>
      <c r="I15">
        <v>8.1</v>
      </c>
      <c r="J15">
        <v>7.5</v>
      </c>
      <c r="K15">
        <v>1.5</v>
      </c>
      <c r="L15">
        <v>1.8</v>
      </c>
      <c r="M15">
        <v>0.6</v>
      </c>
    </row>
    <row r="16" spans="1:13">
      <c r="A16">
        <v>14</v>
      </c>
      <c r="B16">
        <v>1.2</v>
      </c>
      <c r="C16">
        <v>1.1000000000000001</v>
      </c>
      <c r="D16">
        <v>1.2</v>
      </c>
      <c r="E16">
        <v>2.1</v>
      </c>
      <c r="F16">
        <v>4.8</v>
      </c>
      <c r="G16">
        <v>2.6</v>
      </c>
      <c r="H16">
        <v>12.4</v>
      </c>
      <c r="I16">
        <v>8.1</v>
      </c>
      <c r="J16">
        <v>6.1</v>
      </c>
      <c r="K16">
        <v>1.8</v>
      </c>
      <c r="L16">
        <v>1.7</v>
      </c>
      <c r="M16">
        <v>0.7</v>
      </c>
    </row>
    <row r="17" spans="1:13">
      <c r="A17">
        <v>15</v>
      </c>
      <c r="B17">
        <v>1.1000000000000001</v>
      </c>
      <c r="C17">
        <v>1.1000000000000001</v>
      </c>
      <c r="D17">
        <v>1.3</v>
      </c>
      <c r="E17">
        <v>1.6</v>
      </c>
      <c r="F17">
        <v>4.0999999999999996</v>
      </c>
      <c r="G17">
        <v>3</v>
      </c>
      <c r="H17">
        <v>10.6</v>
      </c>
      <c r="I17">
        <v>7.3</v>
      </c>
      <c r="J17">
        <v>5.8</v>
      </c>
      <c r="K17">
        <v>1.2</v>
      </c>
      <c r="L17">
        <v>1.6</v>
      </c>
      <c r="M17">
        <v>0.8</v>
      </c>
    </row>
    <row r="18" spans="1:13">
      <c r="A18">
        <v>16</v>
      </c>
      <c r="B18">
        <v>1.1000000000000001</v>
      </c>
      <c r="C18">
        <v>0.9</v>
      </c>
      <c r="D18">
        <v>1.5</v>
      </c>
      <c r="E18">
        <v>2.2999999999999998</v>
      </c>
      <c r="F18">
        <v>3.7</v>
      </c>
      <c r="G18">
        <v>4</v>
      </c>
      <c r="H18">
        <v>10.5</v>
      </c>
      <c r="I18">
        <v>6</v>
      </c>
      <c r="J18">
        <v>6.5</v>
      </c>
      <c r="K18">
        <v>1.2</v>
      </c>
      <c r="L18">
        <v>1.5</v>
      </c>
      <c r="M18">
        <v>1</v>
      </c>
    </row>
    <row r="19" spans="1:13">
      <c r="A19">
        <v>17</v>
      </c>
      <c r="B19">
        <v>1.1000000000000001</v>
      </c>
      <c r="C19">
        <v>1</v>
      </c>
      <c r="D19">
        <v>1.5</v>
      </c>
      <c r="E19">
        <v>2.8</v>
      </c>
      <c r="F19">
        <v>3.8</v>
      </c>
      <c r="G19">
        <v>4.8</v>
      </c>
      <c r="H19">
        <v>12</v>
      </c>
      <c r="I19">
        <v>5.5</v>
      </c>
      <c r="J19">
        <v>5.4</v>
      </c>
      <c r="K19">
        <v>1.6</v>
      </c>
      <c r="L19">
        <v>1.7</v>
      </c>
      <c r="M19">
        <v>0.9</v>
      </c>
    </row>
    <row r="20" spans="1:13">
      <c r="A20">
        <v>18</v>
      </c>
      <c r="B20">
        <v>1.1000000000000001</v>
      </c>
      <c r="C20">
        <v>1</v>
      </c>
      <c r="D20">
        <v>1.3</v>
      </c>
      <c r="E20">
        <v>2.9</v>
      </c>
      <c r="F20">
        <v>3.7</v>
      </c>
      <c r="G20">
        <v>5.8</v>
      </c>
      <c r="H20">
        <v>10.7</v>
      </c>
      <c r="I20">
        <v>6.8</v>
      </c>
      <c r="J20">
        <v>5.9</v>
      </c>
      <c r="K20">
        <v>1.5</v>
      </c>
      <c r="L20">
        <v>1.6</v>
      </c>
      <c r="M20">
        <v>0.9</v>
      </c>
    </row>
    <row r="21" spans="1:13">
      <c r="A21">
        <v>19</v>
      </c>
      <c r="B21">
        <v>1.1000000000000001</v>
      </c>
      <c r="C21">
        <v>1</v>
      </c>
      <c r="D21">
        <v>1.3</v>
      </c>
      <c r="E21">
        <v>3</v>
      </c>
      <c r="F21">
        <v>3.1</v>
      </c>
      <c r="G21">
        <v>5.9</v>
      </c>
      <c r="H21">
        <v>7.8</v>
      </c>
      <c r="I21">
        <v>8.1999999999999993</v>
      </c>
      <c r="J21">
        <v>6.5</v>
      </c>
      <c r="K21">
        <v>1.4</v>
      </c>
      <c r="L21">
        <v>1.6</v>
      </c>
      <c r="M21">
        <v>0.8</v>
      </c>
    </row>
    <row r="22" spans="1:13">
      <c r="A22">
        <v>20</v>
      </c>
      <c r="B22">
        <v>1.2</v>
      </c>
      <c r="C22">
        <v>1.4</v>
      </c>
      <c r="D22">
        <v>1.4</v>
      </c>
      <c r="E22">
        <v>2.9</v>
      </c>
      <c r="F22">
        <v>3.3</v>
      </c>
      <c r="G22">
        <v>5.5</v>
      </c>
      <c r="H22">
        <v>7.6</v>
      </c>
      <c r="I22">
        <v>8</v>
      </c>
      <c r="J22">
        <v>6</v>
      </c>
      <c r="K22">
        <v>1.5</v>
      </c>
      <c r="L22">
        <v>1.5</v>
      </c>
      <c r="M22">
        <v>0.7</v>
      </c>
    </row>
    <row r="23" spans="1:13">
      <c r="A23">
        <v>21</v>
      </c>
      <c r="B23">
        <v>1.2</v>
      </c>
      <c r="C23">
        <v>1.5</v>
      </c>
      <c r="D23">
        <v>1.5</v>
      </c>
      <c r="E23">
        <v>2.5</v>
      </c>
      <c r="F23">
        <v>2.1</v>
      </c>
      <c r="G23">
        <v>5.3</v>
      </c>
      <c r="H23">
        <v>8.5</v>
      </c>
      <c r="I23">
        <v>9.1999999999999993</v>
      </c>
      <c r="J23">
        <v>5.4</v>
      </c>
      <c r="K23">
        <v>1.4</v>
      </c>
      <c r="L23">
        <v>1.5</v>
      </c>
      <c r="M23">
        <v>0.6</v>
      </c>
    </row>
    <row r="24" spans="1:13">
      <c r="A24">
        <v>22</v>
      </c>
      <c r="B24">
        <v>1.2</v>
      </c>
      <c r="C24">
        <v>1.3</v>
      </c>
      <c r="D24">
        <v>1.8</v>
      </c>
      <c r="E24">
        <v>1.8</v>
      </c>
      <c r="F24">
        <v>2.4</v>
      </c>
      <c r="G24">
        <v>4.3600000000000003</v>
      </c>
      <c r="H24">
        <v>7.4</v>
      </c>
      <c r="I24">
        <v>11.5</v>
      </c>
      <c r="J24">
        <v>6.2</v>
      </c>
      <c r="K24">
        <v>1.5</v>
      </c>
      <c r="L24">
        <v>1.5</v>
      </c>
      <c r="M24">
        <v>0.6</v>
      </c>
    </row>
    <row r="25" spans="1:13">
      <c r="A25">
        <v>23</v>
      </c>
      <c r="B25">
        <v>1.3</v>
      </c>
      <c r="C25">
        <v>1.6</v>
      </c>
      <c r="D25">
        <v>1.6</v>
      </c>
      <c r="E25">
        <v>1.7</v>
      </c>
      <c r="F25">
        <v>3.4</v>
      </c>
      <c r="G25">
        <v>5.5</v>
      </c>
      <c r="H25">
        <v>7.4</v>
      </c>
      <c r="I25">
        <v>11.4</v>
      </c>
      <c r="J25">
        <v>4.2</v>
      </c>
      <c r="K25">
        <v>1.7</v>
      </c>
      <c r="L25">
        <v>1.4</v>
      </c>
      <c r="M25">
        <v>0.7</v>
      </c>
    </row>
    <row r="26" spans="1:13">
      <c r="A26">
        <v>24</v>
      </c>
      <c r="B26">
        <v>1.3</v>
      </c>
      <c r="C26">
        <v>1.3</v>
      </c>
      <c r="D26">
        <v>1.5</v>
      </c>
      <c r="E26">
        <v>2.1</v>
      </c>
      <c r="F26">
        <v>4.0999999999999996</v>
      </c>
      <c r="G26">
        <v>5.5</v>
      </c>
      <c r="H26">
        <v>7.8</v>
      </c>
      <c r="I26">
        <v>11.4</v>
      </c>
      <c r="J26">
        <v>2.6</v>
      </c>
      <c r="K26">
        <v>1.3</v>
      </c>
      <c r="L26">
        <v>1.4</v>
      </c>
      <c r="M26">
        <v>0.8</v>
      </c>
    </row>
    <row r="27" spans="1:13">
      <c r="A27">
        <v>25</v>
      </c>
      <c r="B27">
        <v>1.3</v>
      </c>
      <c r="C27">
        <v>1.1000000000000001</v>
      </c>
      <c r="D27">
        <v>1.3</v>
      </c>
      <c r="E27">
        <v>1.8</v>
      </c>
      <c r="F27">
        <v>3.6</v>
      </c>
      <c r="G27">
        <v>7.1</v>
      </c>
      <c r="H27">
        <v>8</v>
      </c>
      <c r="I27">
        <v>14</v>
      </c>
      <c r="J27">
        <v>2.9</v>
      </c>
      <c r="K27">
        <v>1.2</v>
      </c>
      <c r="L27">
        <v>2</v>
      </c>
      <c r="M27">
        <v>0.7</v>
      </c>
    </row>
    <row r="28" spans="1:13">
      <c r="A28">
        <v>26</v>
      </c>
      <c r="B28">
        <v>1.3</v>
      </c>
      <c r="C28">
        <v>1</v>
      </c>
      <c r="D28">
        <v>1.3</v>
      </c>
      <c r="E28">
        <v>2</v>
      </c>
      <c r="F28">
        <v>3.8</v>
      </c>
      <c r="G28">
        <v>6.5</v>
      </c>
      <c r="H28">
        <v>8.6999999999999993</v>
      </c>
      <c r="I28">
        <v>12.9</v>
      </c>
      <c r="J28">
        <v>2.7</v>
      </c>
      <c r="K28">
        <v>1.3</v>
      </c>
      <c r="L28">
        <v>2.2000000000000002</v>
      </c>
      <c r="M28">
        <v>0.7</v>
      </c>
    </row>
    <row r="29" spans="1:13">
      <c r="A29">
        <v>27</v>
      </c>
      <c r="B29">
        <v>1.3</v>
      </c>
      <c r="C29">
        <v>1.1000000000000001</v>
      </c>
      <c r="D29">
        <v>1.1000000000000001</v>
      </c>
      <c r="E29">
        <v>3</v>
      </c>
      <c r="F29">
        <v>3.2</v>
      </c>
      <c r="G29">
        <v>7.1</v>
      </c>
      <c r="H29">
        <v>8.4</v>
      </c>
      <c r="I29">
        <v>12.9</v>
      </c>
      <c r="J29">
        <v>1.7</v>
      </c>
      <c r="K29">
        <v>0.9</v>
      </c>
      <c r="L29">
        <v>2.4</v>
      </c>
      <c r="M29">
        <v>0.8</v>
      </c>
    </row>
    <row r="30" spans="1:13">
      <c r="A30">
        <v>28</v>
      </c>
      <c r="B30">
        <v>1.3</v>
      </c>
      <c r="C30">
        <v>1.4</v>
      </c>
      <c r="D30">
        <v>1.2</v>
      </c>
      <c r="E30">
        <v>3.3</v>
      </c>
      <c r="F30">
        <v>2.1</v>
      </c>
      <c r="G30">
        <v>6.8</v>
      </c>
      <c r="H30">
        <v>8.5</v>
      </c>
      <c r="I30">
        <v>12.4</v>
      </c>
      <c r="J30">
        <v>2.2000000000000002</v>
      </c>
      <c r="K30">
        <v>0.8</v>
      </c>
      <c r="L30">
        <v>2.4</v>
      </c>
      <c r="M30">
        <v>0.9</v>
      </c>
    </row>
    <row r="31" spans="1:13">
      <c r="A31">
        <v>29</v>
      </c>
      <c r="B31">
        <v>1.3</v>
      </c>
      <c r="D31">
        <v>1.3</v>
      </c>
      <c r="E31">
        <v>2.9</v>
      </c>
      <c r="F31">
        <v>1.6</v>
      </c>
      <c r="G31">
        <v>9.1999999999999993</v>
      </c>
      <c r="H31">
        <v>7.7</v>
      </c>
      <c r="I31">
        <v>13</v>
      </c>
      <c r="J31">
        <v>2.4</v>
      </c>
      <c r="K31">
        <v>1.1000000000000001</v>
      </c>
      <c r="L31">
        <v>2.5</v>
      </c>
      <c r="M31">
        <v>0.8</v>
      </c>
    </row>
    <row r="32" spans="1:13">
      <c r="A32">
        <v>30</v>
      </c>
      <c r="B32">
        <v>1.4</v>
      </c>
      <c r="D32">
        <v>1.7</v>
      </c>
      <c r="E32">
        <v>3.1</v>
      </c>
      <c r="F32">
        <v>2.1</v>
      </c>
      <c r="G32">
        <v>8.9</v>
      </c>
      <c r="H32">
        <v>7.5</v>
      </c>
      <c r="I32">
        <v>12</v>
      </c>
      <c r="J32">
        <v>2.4</v>
      </c>
      <c r="K32">
        <v>1.3</v>
      </c>
      <c r="L32">
        <v>1.8</v>
      </c>
      <c r="M32">
        <v>0.9</v>
      </c>
    </row>
    <row r="33" spans="1:13">
      <c r="A33">
        <v>31</v>
      </c>
      <c r="B33">
        <v>1.4</v>
      </c>
      <c r="D33">
        <v>2</v>
      </c>
      <c r="F33">
        <v>3</v>
      </c>
      <c r="H33">
        <v>7.3</v>
      </c>
      <c r="I33">
        <v>12.2</v>
      </c>
      <c r="K33">
        <v>1.4</v>
      </c>
      <c r="M33">
        <v>1</v>
      </c>
    </row>
    <row r="34" spans="1:13">
      <c r="B34">
        <f>AVERAGE(B3:B33)</f>
        <v>1.2129032258064514</v>
      </c>
      <c r="C34">
        <f t="shared" ref="C34:K34" si="0">AVERAGE(C3:C33)</f>
        <v>0.96071428571428574</v>
      </c>
      <c r="D34">
        <f>AVERAGE(D3:D33)</f>
        <v>1.4935483870967743</v>
      </c>
      <c r="E34">
        <f t="shared" si="0"/>
        <v>2.2799999999999994</v>
      </c>
      <c r="F34">
        <f t="shared" si="0"/>
        <v>3.4935483870967738</v>
      </c>
      <c r="G34">
        <f t="shared" si="0"/>
        <v>4.6353333333333326</v>
      </c>
      <c r="H34">
        <f t="shared" si="0"/>
        <v>8.8806451612903228</v>
      </c>
      <c r="I34">
        <f t="shared" si="0"/>
        <v>9.3580645161290317</v>
      </c>
      <c r="J34">
        <f t="shared" si="0"/>
        <v>5.423333333333332</v>
      </c>
      <c r="K34">
        <f t="shared" si="0"/>
        <v>1.7161290322580645</v>
      </c>
      <c r="L34">
        <f>AVERAGE(L3:L33)</f>
        <v>1.88</v>
      </c>
      <c r="M34">
        <f t="shared" ref="M34" si="1">AVERAGE(M3:M33)</f>
        <v>1.0258064516129031</v>
      </c>
    </row>
    <row r="35" spans="1:13">
      <c r="B35">
        <f>SUM(B3:B33)</f>
        <v>37.599999999999994</v>
      </c>
      <c r="C35">
        <f t="shared" ref="C35:M35" si="2">SUM(C3:C33)</f>
        <v>26.900000000000002</v>
      </c>
      <c r="D35">
        <f t="shared" si="2"/>
        <v>46.300000000000004</v>
      </c>
      <c r="E35">
        <f t="shared" si="2"/>
        <v>68.399999999999977</v>
      </c>
      <c r="F35">
        <f t="shared" si="2"/>
        <v>108.29999999999998</v>
      </c>
      <c r="G35">
        <f t="shared" si="2"/>
        <v>139.05999999999997</v>
      </c>
      <c r="H35">
        <f t="shared" si="2"/>
        <v>275.3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31.799999999999997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workbookViewId="0">
      <selection activeCell="C40" sqref="C40"/>
    </sheetView>
  </sheetViews>
  <sheetFormatPr defaultRowHeight="16.5"/>
  <sheetData>
    <row r="1" spans="1:13">
      <c r="C1" s="8" t="s">
        <v>13</v>
      </c>
      <c r="D1" s="8"/>
      <c r="E1" s="8"/>
      <c r="F1" s="8"/>
      <c r="G1" s="8"/>
      <c r="H1" s="8"/>
      <c r="I1" s="8"/>
    </row>
    <row r="2" spans="1:13" ht="17.25" thickBo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ht="17.25" thickBot="1">
      <c r="A3" s="1" t="s">
        <v>14</v>
      </c>
      <c r="B3" s="1">
        <v>1</v>
      </c>
      <c r="C3" s="1">
        <v>0.4</v>
      </c>
      <c r="D3" s="1">
        <v>1.6</v>
      </c>
      <c r="E3" s="1">
        <v>2</v>
      </c>
      <c r="F3" s="1">
        <v>3.7</v>
      </c>
      <c r="G3" s="1">
        <v>3.1</v>
      </c>
      <c r="H3" s="1">
        <v>10.199999999999999</v>
      </c>
      <c r="I3" s="1">
        <v>7.2</v>
      </c>
      <c r="J3" s="1">
        <v>9.6999999999999993</v>
      </c>
      <c r="K3" s="1">
        <v>2.2999999999999998</v>
      </c>
      <c r="L3" s="1">
        <v>1.4</v>
      </c>
      <c r="M3" s="1">
        <v>1.7</v>
      </c>
    </row>
    <row r="4" spans="1:13" ht="17.25" thickBot="1">
      <c r="A4" s="1" t="s">
        <v>15</v>
      </c>
      <c r="B4" s="1">
        <v>0.9</v>
      </c>
      <c r="C4" s="1">
        <v>0.4</v>
      </c>
      <c r="D4" s="1">
        <v>2.1</v>
      </c>
      <c r="E4" s="1">
        <v>1.7</v>
      </c>
      <c r="F4" s="1">
        <v>2.9</v>
      </c>
      <c r="G4" s="1">
        <v>3.5</v>
      </c>
      <c r="H4" s="1">
        <v>10.8</v>
      </c>
      <c r="I4" s="1">
        <v>7.8</v>
      </c>
      <c r="J4" s="1">
        <v>8.5</v>
      </c>
      <c r="K4" s="1">
        <v>2</v>
      </c>
      <c r="L4" s="1">
        <v>1.5</v>
      </c>
      <c r="M4" s="1">
        <v>1.7</v>
      </c>
    </row>
    <row r="5" spans="1:13" ht="17.25" thickBot="1">
      <c r="A5" s="1" t="s">
        <v>16</v>
      </c>
      <c r="B5" s="1">
        <v>1.3</v>
      </c>
      <c r="C5" s="1">
        <v>0.3</v>
      </c>
      <c r="D5" s="1">
        <v>2.1</v>
      </c>
      <c r="E5" s="1">
        <v>1.8</v>
      </c>
      <c r="F5" s="1">
        <v>2.7</v>
      </c>
      <c r="G5" s="1">
        <v>3.8</v>
      </c>
      <c r="H5" s="1">
        <v>10.4</v>
      </c>
      <c r="I5" s="1">
        <v>7.6</v>
      </c>
      <c r="J5" s="1">
        <v>7.6</v>
      </c>
      <c r="K5" s="1">
        <v>1.8</v>
      </c>
      <c r="L5" s="1">
        <v>1.4</v>
      </c>
      <c r="M5" s="1">
        <v>1.5</v>
      </c>
    </row>
    <row r="6" spans="1:13" ht="17.25" thickBot="1">
      <c r="A6" s="1" t="s">
        <v>17</v>
      </c>
      <c r="B6" s="1">
        <v>1.2</v>
      </c>
      <c r="C6" s="1">
        <v>0.2</v>
      </c>
      <c r="D6" s="1">
        <v>1.9</v>
      </c>
      <c r="E6" s="1">
        <v>1.7</v>
      </c>
      <c r="F6" s="1">
        <v>3.7</v>
      </c>
      <c r="G6" s="1">
        <v>3.2</v>
      </c>
      <c r="H6" s="1">
        <v>8.1999999999999993</v>
      </c>
      <c r="I6" s="1">
        <v>7.3</v>
      </c>
      <c r="J6" s="1">
        <v>5.8</v>
      </c>
      <c r="K6" s="1">
        <v>1.8</v>
      </c>
      <c r="L6" s="1">
        <v>1.8</v>
      </c>
      <c r="M6" s="1">
        <v>1.6</v>
      </c>
    </row>
    <row r="7" spans="1:13" ht="17.25" thickBot="1">
      <c r="A7" s="1" t="s">
        <v>18</v>
      </c>
      <c r="B7" s="1">
        <v>1.5</v>
      </c>
      <c r="C7" s="1">
        <v>0.2</v>
      </c>
      <c r="D7" s="1">
        <v>2</v>
      </c>
      <c r="E7" s="1">
        <v>1.5</v>
      </c>
      <c r="F7" s="1">
        <v>5.0999999999999996</v>
      </c>
      <c r="G7" s="1">
        <v>2.2999999999999998</v>
      </c>
      <c r="H7" s="1">
        <v>7.7</v>
      </c>
      <c r="I7" s="1">
        <v>7.2</v>
      </c>
      <c r="J7" s="1">
        <v>5</v>
      </c>
      <c r="K7" s="1">
        <v>1.5</v>
      </c>
      <c r="L7" s="1">
        <v>2</v>
      </c>
      <c r="M7" s="1">
        <v>1.6</v>
      </c>
    </row>
    <row r="8" spans="1:13" ht="17.25" thickBot="1">
      <c r="A8" s="1" t="s">
        <v>19</v>
      </c>
      <c r="B8" s="1">
        <v>1.4</v>
      </c>
      <c r="C8" s="1">
        <v>0.4</v>
      </c>
      <c r="D8" s="1">
        <v>1.8</v>
      </c>
      <c r="E8" s="1">
        <v>1.3</v>
      </c>
      <c r="F8" s="1">
        <v>4.0999999999999996</v>
      </c>
      <c r="G8" s="1">
        <v>3.2</v>
      </c>
      <c r="H8" s="1">
        <v>7.2</v>
      </c>
      <c r="I8" s="1">
        <v>6.6</v>
      </c>
      <c r="J8" s="1">
        <v>4.4000000000000004</v>
      </c>
      <c r="K8" s="1">
        <v>1.5</v>
      </c>
      <c r="L8" s="1">
        <v>2.4</v>
      </c>
      <c r="M8" s="1">
        <v>1.6</v>
      </c>
    </row>
    <row r="9" spans="1:13" ht="17.25" thickBot="1">
      <c r="A9" s="1" t="s">
        <v>20</v>
      </c>
      <c r="B9" s="1">
        <v>1.3</v>
      </c>
      <c r="C9" s="1">
        <v>0.6</v>
      </c>
      <c r="D9" s="1">
        <v>1.3</v>
      </c>
      <c r="E9" s="1">
        <v>2.1</v>
      </c>
      <c r="F9" s="1">
        <v>4.3</v>
      </c>
      <c r="G9" s="1">
        <v>2.7</v>
      </c>
      <c r="H9" s="1">
        <v>6.3</v>
      </c>
      <c r="I9" s="1">
        <v>8.4</v>
      </c>
      <c r="J9" s="1">
        <v>4.8</v>
      </c>
      <c r="K9" s="1">
        <v>2.1</v>
      </c>
      <c r="L9" s="1">
        <v>2.6</v>
      </c>
      <c r="M9" s="1">
        <v>1.2</v>
      </c>
    </row>
    <row r="10" spans="1:13" ht="17.25" thickBot="1">
      <c r="A10" s="1" t="s">
        <v>21</v>
      </c>
      <c r="B10" s="1">
        <v>1</v>
      </c>
      <c r="C10" s="1">
        <v>0.9</v>
      </c>
      <c r="D10" s="1">
        <v>1.4</v>
      </c>
      <c r="E10" s="1">
        <v>2.2999999999999998</v>
      </c>
      <c r="F10" s="1">
        <v>4.4000000000000004</v>
      </c>
      <c r="G10" s="1">
        <v>3.5</v>
      </c>
      <c r="H10" s="1">
        <v>6</v>
      </c>
      <c r="I10" s="1">
        <v>9.8000000000000007</v>
      </c>
      <c r="J10" s="1">
        <v>5.0999999999999996</v>
      </c>
      <c r="K10" s="1">
        <v>2.7</v>
      </c>
      <c r="L10" s="1">
        <v>2.6</v>
      </c>
      <c r="M10" s="1">
        <v>1.5</v>
      </c>
    </row>
    <row r="11" spans="1:13" ht="17.25" thickBot="1">
      <c r="A11" s="1" t="s">
        <v>22</v>
      </c>
      <c r="B11" s="1">
        <v>1.1000000000000001</v>
      </c>
      <c r="C11" s="1">
        <v>1.2</v>
      </c>
      <c r="D11" s="1">
        <v>1.6</v>
      </c>
      <c r="E11" s="1">
        <v>2</v>
      </c>
      <c r="F11" s="1">
        <v>3.2</v>
      </c>
      <c r="G11" s="1">
        <v>3.6</v>
      </c>
      <c r="H11" s="1">
        <v>7.8</v>
      </c>
      <c r="I11" s="1">
        <v>9.4</v>
      </c>
      <c r="J11" s="1">
        <v>7</v>
      </c>
      <c r="K11" s="1">
        <v>2.7</v>
      </c>
      <c r="L11" s="1">
        <v>2.2999999999999998</v>
      </c>
      <c r="M11" s="1">
        <v>1.2</v>
      </c>
    </row>
    <row r="12" spans="1:13" ht="17.25" thickBot="1">
      <c r="A12" s="1" t="s">
        <v>23</v>
      </c>
      <c r="B12" s="1">
        <v>0.8</v>
      </c>
      <c r="C12" s="1">
        <v>1.1000000000000001</v>
      </c>
      <c r="D12" s="1">
        <v>1.3</v>
      </c>
      <c r="E12" s="1">
        <v>2.9</v>
      </c>
      <c r="F12" s="1">
        <v>2.8</v>
      </c>
      <c r="G12" s="1">
        <v>3.5</v>
      </c>
      <c r="H12" s="1">
        <v>10.1</v>
      </c>
      <c r="I12" s="1">
        <v>8.8000000000000007</v>
      </c>
      <c r="J12" s="1">
        <v>7.1</v>
      </c>
      <c r="K12" s="1">
        <v>3.2</v>
      </c>
      <c r="L12" s="1">
        <v>2.2999999999999998</v>
      </c>
      <c r="M12" s="1">
        <v>1.1000000000000001</v>
      </c>
    </row>
    <row r="13" spans="1:13" ht="17.25" thickBot="1">
      <c r="A13" s="1" t="s">
        <v>24</v>
      </c>
      <c r="B13" s="1">
        <v>0.8</v>
      </c>
      <c r="C13" s="1">
        <v>1.3</v>
      </c>
      <c r="D13" s="1">
        <v>1.1000000000000001</v>
      </c>
      <c r="E13" s="1">
        <v>3</v>
      </c>
      <c r="F13" s="1">
        <v>4.5999999999999996</v>
      </c>
      <c r="G13" s="1">
        <v>2.8</v>
      </c>
      <c r="H13" s="1">
        <v>10.199999999999999</v>
      </c>
      <c r="I13" s="1">
        <v>10.4</v>
      </c>
      <c r="J13" s="1">
        <v>7.3</v>
      </c>
      <c r="K13" s="1">
        <v>3.4</v>
      </c>
      <c r="L13" s="1">
        <v>2.1</v>
      </c>
      <c r="M13" s="1">
        <v>1</v>
      </c>
    </row>
    <row r="14" spans="1:13" ht="17.25" thickBot="1">
      <c r="A14" s="1" t="s">
        <v>25</v>
      </c>
      <c r="B14" s="1">
        <v>0.9</v>
      </c>
      <c r="C14" s="1">
        <v>1.1000000000000001</v>
      </c>
      <c r="D14" s="1">
        <v>1.2</v>
      </c>
      <c r="E14" s="1">
        <v>2.4</v>
      </c>
      <c r="F14" s="1">
        <v>4.5</v>
      </c>
      <c r="G14" s="1">
        <v>3.6</v>
      </c>
      <c r="H14" s="1">
        <v>10.4</v>
      </c>
      <c r="I14" s="1">
        <v>8.6999999999999993</v>
      </c>
      <c r="J14" s="1">
        <v>8</v>
      </c>
      <c r="K14" s="1">
        <v>2.6</v>
      </c>
      <c r="L14" s="1">
        <v>1.9</v>
      </c>
      <c r="M14" s="1">
        <v>1</v>
      </c>
    </row>
    <row r="15" spans="1:13" ht="17.25" thickBot="1">
      <c r="A15" s="1" t="s">
        <v>26</v>
      </c>
      <c r="B15" s="1">
        <v>1</v>
      </c>
      <c r="C15" s="1">
        <v>1</v>
      </c>
      <c r="D15" s="1">
        <v>1.1000000000000001</v>
      </c>
      <c r="E15" s="1">
        <v>1.9</v>
      </c>
      <c r="F15" s="1">
        <v>4.4000000000000004</v>
      </c>
      <c r="G15" s="1">
        <v>2.4</v>
      </c>
      <c r="H15" s="1">
        <v>11.2</v>
      </c>
      <c r="I15" s="1">
        <v>8.1</v>
      </c>
      <c r="J15" s="1">
        <v>7.5</v>
      </c>
      <c r="K15" s="1">
        <v>1.5</v>
      </c>
      <c r="L15" s="1">
        <v>1.8</v>
      </c>
      <c r="M15" s="1">
        <v>0.6</v>
      </c>
    </row>
    <row r="16" spans="1:13" ht="17.25" thickBot="1">
      <c r="A16" s="1" t="s">
        <v>27</v>
      </c>
      <c r="B16" s="1">
        <v>0.9</v>
      </c>
      <c r="C16" s="1">
        <v>1.1000000000000001</v>
      </c>
      <c r="D16" s="1">
        <v>1.2</v>
      </c>
      <c r="E16" s="1">
        <v>2.1</v>
      </c>
      <c r="F16" s="1">
        <v>4.8</v>
      </c>
      <c r="G16" s="1">
        <v>2.6</v>
      </c>
      <c r="H16" s="1">
        <v>12.4</v>
      </c>
      <c r="I16" s="1">
        <v>8.1</v>
      </c>
      <c r="J16" s="1">
        <v>6.1</v>
      </c>
      <c r="K16" s="1">
        <v>1.8</v>
      </c>
      <c r="L16" s="1">
        <v>1.7</v>
      </c>
      <c r="M16" s="1">
        <v>0.7</v>
      </c>
    </row>
    <row r="17" spans="1:13" ht="17.25" thickBot="1">
      <c r="A17" s="1" t="s">
        <v>28</v>
      </c>
      <c r="B17" s="1">
        <v>0.8</v>
      </c>
      <c r="C17" s="1">
        <v>1.1000000000000001</v>
      </c>
      <c r="D17" s="1">
        <v>1.3</v>
      </c>
      <c r="E17" s="1">
        <v>1.6</v>
      </c>
      <c r="F17" s="1">
        <v>4.0999999999999996</v>
      </c>
      <c r="G17" s="1">
        <v>3</v>
      </c>
      <c r="H17" s="1">
        <v>10.9</v>
      </c>
      <c r="I17" s="1">
        <v>7.3</v>
      </c>
      <c r="J17" s="1">
        <v>5.8</v>
      </c>
      <c r="K17" s="1">
        <v>1.2</v>
      </c>
      <c r="L17" s="1">
        <v>1.6</v>
      </c>
      <c r="M17" s="1">
        <v>0.8</v>
      </c>
    </row>
    <row r="18" spans="1:13" ht="17.25" thickBot="1">
      <c r="A18" s="1" t="s">
        <v>29</v>
      </c>
      <c r="B18" s="1">
        <v>0.8</v>
      </c>
      <c r="C18" s="1">
        <v>0.9</v>
      </c>
      <c r="D18" s="1">
        <v>1.5</v>
      </c>
      <c r="E18" s="1">
        <v>2.2999999999999998</v>
      </c>
      <c r="F18" s="1">
        <v>3.7</v>
      </c>
      <c r="G18" s="1">
        <v>4</v>
      </c>
      <c r="H18" s="1">
        <v>10.5</v>
      </c>
      <c r="I18" s="1">
        <v>6</v>
      </c>
      <c r="J18" s="1">
        <v>6.5</v>
      </c>
      <c r="K18" s="1">
        <v>1.2</v>
      </c>
      <c r="L18" s="1">
        <v>1.5</v>
      </c>
      <c r="M18" s="1">
        <v>1</v>
      </c>
    </row>
    <row r="19" spans="1:13" ht="17.25" thickBot="1">
      <c r="A19" s="1" t="s">
        <v>30</v>
      </c>
      <c r="B19" s="1">
        <v>0.8</v>
      </c>
      <c r="C19" s="1">
        <v>1</v>
      </c>
      <c r="D19" s="1">
        <v>1.5</v>
      </c>
      <c r="E19" s="1">
        <v>2.8</v>
      </c>
      <c r="F19" s="1">
        <v>3.8</v>
      </c>
      <c r="G19" s="1">
        <v>4.8</v>
      </c>
      <c r="H19" s="1">
        <v>12</v>
      </c>
      <c r="I19" s="1">
        <v>5.5</v>
      </c>
      <c r="J19" s="1">
        <v>5.4</v>
      </c>
      <c r="K19" s="1">
        <v>1.6</v>
      </c>
      <c r="L19" s="1">
        <v>1.7</v>
      </c>
      <c r="M19" s="1">
        <v>0.9</v>
      </c>
    </row>
    <row r="20" spans="1:13" ht="17.25" thickBot="1">
      <c r="A20" s="1" t="s">
        <v>31</v>
      </c>
      <c r="B20" s="1">
        <v>1</v>
      </c>
      <c r="C20" s="1">
        <v>1</v>
      </c>
      <c r="D20" s="1">
        <v>1.3</v>
      </c>
      <c r="E20" s="1">
        <v>2.9</v>
      </c>
      <c r="F20" s="1">
        <v>3.7</v>
      </c>
      <c r="G20" s="1">
        <v>5.8</v>
      </c>
      <c r="H20" s="1">
        <v>10.7</v>
      </c>
      <c r="I20" s="1">
        <v>6.8</v>
      </c>
      <c r="J20" s="1">
        <v>5.9</v>
      </c>
      <c r="K20" s="1">
        <v>1.5</v>
      </c>
      <c r="L20" s="1">
        <v>1.6</v>
      </c>
      <c r="M20" s="1">
        <v>0.9</v>
      </c>
    </row>
    <row r="21" spans="1:13" ht="17.25" thickBot="1">
      <c r="A21" s="1" t="s">
        <v>32</v>
      </c>
      <c r="B21" s="1">
        <v>1</v>
      </c>
      <c r="C21" s="1">
        <v>1</v>
      </c>
      <c r="D21" s="1">
        <v>1.3</v>
      </c>
      <c r="E21" s="1">
        <v>3</v>
      </c>
      <c r="F21" s="1">
        <v>3.1</v>
      </c>
      <c r="G21" s="1">
        <v>5.9</v>
      </c>
      <c r="H21" s="1">
        <v>7.8</v>
      </c>
      <c r="I21" s="1">
        <v>8.1999999999999993</v>
      </c>
      <c r="J21" s="1">
        <v>6.5</v>
      </c>
      <c r="K21" s="1">
        <v>1.4</v>
      </c>
      <c r="L21" s="1">
        <v>1.6</v>
      </c>
      <c r="M21" s="1">
        <v>0.8</v>
      </c>
    </row>
    <row r="22" spans="1:13" ht="17.25" thickBot="1">
      <c r="A22" s="1" t="s">
        <v>33</v>
      </c>
      <c r="B22" s="1">
        <v>1.1000000000000001</v>
      </c>
      <c r="C22" s="1">
        <v>1.4</v>
      </c>
      <c r="D22" s="1">
        <v>1.4</v>
      </c>
      <c r="E22" s="1">
        <v>2.9</v>
      </c>
      <c r="F22" s="1">
        <v>3.3</v>
      </c>
      <c r="G22" s="1">
        <v>5.5</v>
      </c>
      <c r="H22" s="1">
        <v>7.6</v>
      </c>
      <c r="I22" s="1">
        <v>8</v>
      </c>
      <c r="J22" s="1">
        <v>6</v>
      </c>
      <c r="K22" s="1">
        <v>1.5</v>
      </c>
      <c r="L22" s="1">
        <v>1.5</v>
      </c>
      <c r="M22" s="1">
        <v>0.7</v>
      </c>
    </row>
    <row r="23" spans="1:13" ht="17.25" thickBot="1">
      <c r="A23" s="1" t="s">
        <v>34</v>
      </c>
      <c r="B23" s="1">
        <v>1.1000000000000001</v>
      </c>
      <c r="C23" s="1">
        <v>1.5</v>
      </c>
      <c r="D23" s="1">
        <v>1.4</v>
      </c>
      <c r="E23" s="1">
        <v>2.5</v>
      </c>
      <c r="F23" s="1">
        <v>2.1</v>
      </c>
      <c r="G23" s="1">
        <v>5.3</v>
      </c>
      <c r="H23" s="1">
        <v>8.5</v>
      </c>
      <c r="I23" s="1">
        <v>9.1999999999999993</v>
      </c>
      <c r="J23" s="1">
        <v>5.4</v>
      </c>
      <c r="K23" s="1">
        <v>1.4</v>
      </c>
      <c r="L23" s="1">
        <v>1.5</v>
      </c>
      <c r="M23" s="1">
        <v>0.6</v>
      </c>
    </row>
    <row r="24" spans="1:13" ht="17.25" thickBot="1">
      <c r="A24" s="1" t="s">
        <v>35</v>
      </c>
      <c r="B24" s="1">
        <v>1.2</v>
      </c>
      <c r="C24" s="1">
        <v>1.3</v>
      </c>
      <c r="D24" s="1">
        <v>1.5</v>
      </c>
      <c r="E24" s="1">
        <v>1.8</v>
      </c>
      <c r="F24" s="1">
        <v>2.4</v>
      </c>
      <c r="G24" s="1">
        <v>4.5999999999999996</v>
      </c>
      <c r="H24" s="1">
        <v>7.4</v>
      </c>
      <c r="I24" s="1">
        <v>11.5</v>
      </c>
      <c r="J24" s="1">
        <v>6.2</v>
      </c>
      <c r="K24" s="1">
        <v>1.5</v>
      </c>
      <c r="L24" s="1">
        <v>1.5</v>
      </c>
      <c r="M24" s="1">
        <v>0.6</v>
      </c>
    </row>
    <row r="25" spans="1:13" ht="17.25" thickBot="1">
      <c r="A25" s="1" t="s">
        <v>36</v>
      </c>
      <c r="B25" s="1">
        <v>0.8</v>
      </c>
      <c r="C25" s="1">
        <v>1.6</v>
      </c>
      <c r="D25" s="1">
        <v>1.8</v>
      </c>
      <c r="E25" s="1">
        <v>1.7</v>
      </c>
      <c r="F25" s="1">
        <v>3.4</v>
      </c>
      <c r="G25" s="1">
        <v>5.5</v>
      </c>
      <c r="H25" s="1">
        <v>7.4</v>
      </c>
      <c r="I25" s="1">
        <v>11.4</v>
      </c>
      <c r="J25" s="1">
        <v>4.2</v>
      </c>
      <c r="K25" s="1">
        <v>1.7</v>
      </c>
      <c r="L25" s="1">
        <v>1.4</v>
      </c>
      <c r="M25" s="1">
        <v>0.7</v>
      </c>
    </row>
    <row r="26" spans="1:13" ht="17.25" thickBot="1">
      <c r="A26" s="1" t="s">
        <v>37</v>
      </c>
      <c r="B26" s="1">
        <v>0.7</v>
      </c>
      <c r="C26" s="1">
        <v>1.3</v>
      </c>
      <c r="D26" s="1">
        <v>1.6</v>
      </c>
      <c r="E26" s="1">
        <v>2.1</v>
      </c>
      <c r="F26" s="1">
        <v>4.0999999999999996</v>
      </c>
      <c r="G26" s="1">
        <v>5.5</v>
      </c>
      <c r="H26" s="1">
        <v>7.8</v>
      </c>
      <c r="I26" s="1">
        <v>11.4</v>
      </c>
      <c r="J26" s="1">
        <v>2.6</v>
      </c>
      <c r="K26" s="1">
        <v>1.3</v>
      </c>
      <c r="L26" s="1">
        <v>1.4</v>
      </c>
      <c r="M26" s="1">
        <v>0.8</v>
      </c>
    </row>
    <row r="27" spans="1:13" ht="17.25" thickBot="1">
      <c r="A27" s="1" t="s">
        <v>38</v>
      </c>
      <c r="B27" s="1">
        <v>0.7</v>
      </c>
      <c r="C27" s="1">
        <v>1.1000000000000001</v>
      </c>
      <c r="D27" s="1">
        <v>1.5</v>
      </c>
      <c r="E27" s="1">
        <v>1.8</v>
      </c>
      <c r="F27" s="1">
        <v>3.6</v>
      </c>
      <c r="G27" s="1">
        <v>7.1</v>
      </c>
      <c r="H27" s="1">
        <v>8</v>
      </c>
      <c r="I27" s="1">
        <v>14</v>
      </c>
      <c r="J27" s="1">
        <v>2.9</v>
      </c>
      <c r="K27" s="1">
        <v>1.2</v>
      </c>
      <c r="L27" s="1">
        <v>2</v>
      </c>
      <c r="M27" s="1">
        <v>0.7</v>
      </c>
    </row>
    <row r="28" spans="1:13" ht="17.25" thickBot="1">
      <c r="A28" s="1" t="s">
        <v>39</v>
      </c>
      <c r="B28" s="1">
        <v>0.4</v>
      </c>
      <c r="C28" s="1">
        <v>1</v>
      </c>
      <c r="D28" s="1">
        <v>1.3</v>
      </c>
      <c r="E28" s="1">
        <v>2</v>
      </c>
      <c r="F28" s="1">
        <v>3.8</v>
      </c>
      <c r="G28" s="1">
        <v>6.5</v>
      </c>
      <c r="H28" s="1">
        <v>8.6999999999999993</v>
      </c>
      <c r="I28" s="1">
        <v>12.9</v>
      </c>
      <c r="J28" s="1">
        <v>2.7</v>
      </c>
      <c r="K28" s="1">
        <v>1.3</v>
      </c>
      <c r="L28" s="1">
        <v>2.2000000000000002</v>
      </c>
      <c r="M28" s="1">
        <v>0.7</v>
      </c>
    </row>
    <row r="29" spans="1:13" ht="17.25" thickBot="1">
      <c r="A29" s="1" t="s">
        <v>40</v>
      </c>
      <c r="B29" s="1">
        <v>0.4</v>
      </c>
      <c r="C29" s="1">
        <v>1.3</v>
      </c>
      <c r="D29" s="1">
        <v>1.1000000000000001</v>
      </c>
      <c r="E29" s="1">
        <v>3</v>
      </c>
      <c r="F29" s="1">
        <v>3.2</v>
      </c>
      <c r="G29" s="1">
        <v>7.1</v>
      </c>
      <c r="H29" s="1">
        <v>8.4</v>
      </c>
      <c r="I29" s="1">
        <v>12.9</v>
      </c>
      <c r="J29" s="1">
        <v>1.7</v>
      </c>
      <c r="K29" s="1">
        <v>0.9</v>
      </c>
      <c r="L29" s="1">
        <v>2.4</v>
      </c>
      <c r="M29" s="1">
        <v>0.8</v>
      </c>
    </row>
    <row r="30" spans="1:13" ht="17.25" thickBot="1">
      <c r="A30" s="1" t="s">
        <v>41</v>
      </c>
      <c r="B30" s="1">
        <v>0.5</v>
      </c>
      <c r="C30" s="1">
        <v>1.1000000000000001</v>
      </c>
      <c r="D30" s="1">
        <v>1.2</v>
      </c>
      <c r="E30" s="1">
        <v>3.3</v>
      </c>
      <c r="F30" s="1">
        <v>2.1</v>
      </c>
      <c r="G30" s="1">
        <v>6.8</v>
      </c>
      <c r="H30" s="1">
        <v>8.5</v>
      </c>
      <c r="I30" s="1">
        <v>12.4</v>
      </c>
      <c r="J30" s="1">
        <v>2.2000000000000002</v>
      </c>
      <c r="K30" s="1">
        <v>0.8</v>
      </c>
      <c r="L30" s="1">
        <v>2.4</v>
      </c>
      <c r="M30" s="1">
        <v>0.9</v>
      </c>
    </row>
    <row r="31" spans="1:13" ht="17.25" thickBot="1">
      <c r="A31" s="1" t="s">
        <v>42</v>
      </c>
      <c r="B31" s="1">
        <v>0.5</v>
      </c>
      <c r="C31" s="1">
        <v>1.4</v>
      </c>
      <c r="D31" s="1">
        <v>1.3</v>
      </c>
      <c r="E31" s="1">
        <v>2.9</v>
      </c>
      <c r="F31" s="1">
        <v>1.6</v>
      </c>
      <c r="G31" s="1">
        <v>9.1999999999999993</v>
      </c>
      <c r="H31" s="1">
        <v>7.7</v>
      </c>
      <c r="I31" s="1">
        <v>13</v>
      </c>
      <c r="J31" s="1">
        <v>2.4</v>
      </c>
      <c r="K31" s="1">
        <v>1.1000000000000001</v>
      </c>
      <c r="L31" s="1">
        <v>2.5</v>
      </c>
      <c r="M31" s="1">
        <v>0.8</v>
      </c>
    </row>
    <row r="32" spans="1:13" ht="17.25" thickBot="1">
      <c r="A32" s="1" t="s">
        <v>43</v>
      </c>
      <c r="B32" s="1">
        <v>0.4</v>
      </c>
      <c r="C32" s="1">
        <v>0</v>
      </c>
      <c r="D32" s="1">
        <v>1.7</v>
      </c>
      <c r="E32" s="1">
        <v>3.1</v>
      </c>
      <c r="F32" s="1">
        <v>2.1</v>
      </c>
      <c r="G32" s="1">
        <v>8.9</v>
      </c>
      <c r="H32" s="1">
        <v>7.5</v>
      </c>
      <c r="I32" s="1">
        <v>12</v>
      </c>
      <c r="J32" s="1">
        <v>2.4</v>
      </c>
      <c r="K32" s="1">
        <v>1.3</v>
      </c>
      <c r="L32" s="1">
        <v>1.8</v>
      </c>
      <c r="M32" s="1">
        <v>0.9</v>
      </c>
    </row>
    <row r="33" spans="1:13" ht="17.25" thickBot="1">
      <c r="A33" s="1" t="s">
        <v>44</v>
      </c>
      <c r="B33" s="1">
        <v>0.5</v>
      </c>
      <c r="C33" s="1">
        <v>0</v>
      </c>
      <c r="D33" s="1">
        <v>2</v>
      </c>
      <c r="E33" s="1">
        <v>0</v>
      </c>
      <c r="F33" s="1">
        <v>3</v>
      </c>
      <c r="G33" s="1">
        <v>0</v>
      </c>
      <c r="H33" s="1">
        <v>7.3</v>
      </c>
      <c r="I33" s="1">
        <v>12.2</v>
      </c>
      <c r="J33" s="1">
        <v>0</v>
      </c>
      <c r="K33" s="1">
        <v>1.4</v>
      </c>
      <c r="L33" s="1">
        <v>0</v>
      </c>
      <c r="M33" s="1">
        <v>1</v>
      </c>
    </row>
    <row r="34" spans="1:13" s="2" customFormat="1">
      <c r="A34" s="3" t="s">
        <v>46</v>
      </c>
      <c r="B34">
        <f>AVERAGE(B3:B33)</f>
        <v>0.89677419354838717</v>
      </c>
      <c r="C34">
        <f t="shared" ref="C34:K34" si="0">AVERAGE(C3:C33)</f>
        <v>0.90967741935483881</v>
      </c>
      <c r="D34">
        <f>AVERAGE(D3:D33)</f>
        <v>1.4967741935483874</v>
      </c>
      <c r="E34">
        <f t="shared" si="0"/>
        <v>2.206451612903225</v>
      </c>
      <c r="F34">
        <f t="shared" si="0"/>
        <v>3.4935483870967738</v>
      </c>
      <c r="G34">
        <f t="shared" si="0"/>
        <v>4.4935483870967738</v>
      </c>
      <c r="H34">
        <f t="shared" si="0"/>
        <v>8.8903225806451616</v>
      </c>
      <c r="I34">
        <f t="shared" si="0"/>
        <v>9.3580645161290317</v>
      </c>
      <c r="J34">
        <f t="shared" si="0"/>
        <v>5.2483870967741924</v>
      </c>
      <c r="K34">
        <f t="shared" si="0"/>
        <v>1.7161290322580645</v>
      </c>
      <c r="L34">
        <f>AVERAGE(L3:L33)</f>
        <v>1.8193548387096774</v>
      </c>
      <c r="M34">
        <f t="shared" ref="M34" si="1">AVERAGE(M3:M33)</f>
        <v>1.0193548387096771</v>
      </c>
    </row>
    <row r="35" spans="1:13">
      <c r="A35" s="4" t="s">
        <v>47</v>
      </c>
      <c r="B35">
        <f>SUM(B3:B33)</f>
        <v>27.8</v>
      </c>
      <c r="C35">
        <f t="shared" ref="C35:M35" si="2">SUM(C3:C33)</f>
        <v>28.200000000000003</v>
      </c>
      <c r="D35">
        <f t="shared" si="2"/>
        <v>46.400000000000006</v>
      </c>
      <c r="E35">
        <f t="shared" si="2"/>
        <v>68.399999999999977</v>
      </c>
      <c r="F35">
        <f t="shared" si="2"/>
        <v>108.29999999999998</v>
      </c>
      <c r="G35">
        <f t="shared" si="2"/>
        <v>139.29999999999998</v>
      </c>
      <c r="H35">
        <f t="shared" si="2"/>
        <v>275.60000000000002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31.599999999999994</v>
      </c>
    </row>
    <row r="36" spans="1:13">
      <c r="A36" s="4" t="s">
        <v>45</v>
      </c>
      <c r="B36">
        <f>STDEV(B3:B33)</f>
        <v>0.29719115169392468</v>
      </c>
      <c r="C36">
        <f t="shared" ref="C36:M36" si="3">STDEV(C3:C33)</f>
        <v>0.45339816108263875</v>
      </c>
      <c r="D36">
        <f t="shared" si="3"/>
        <v>0.29942597412130778</v>
      </c>
      <c r="E36">
        <f t="shared" si="3"/>
        <v>0.69230796801759253</v>
      </c>
      <c r="F36">
        <f t="shared" si="3"/>
        <v>0.87518968758053817</v>
      </c>
      <c r="G36">
        <f t="shared" si="3"/>
        <v>2.0317374311773944</v>
      </c>
      <c r="H36">
        <f t="shared" si="3"/>
        <v>1.7035951864042607</v>
      </c>
      <c r="I36">
        <f t="shared" si="3"/>
        <v>2.3810045770008377</v>
      </c>
      <c r="J36">
        <f t="shared" si="3"/>
        <v>2.254310089250064</v>
      </c>
      <c r="K36">
        <f t="shared" si="3"/>
        <v>0.63618486526771323</v>
      </c>
      <c r="L36">
        <f t="shared" si="3"/>
        <v>0.52116494819376202</v>
      </c>
      <c r="M36">
        <f t="shared" si="3"/>
        <v>0.35629515371267734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5" zoomScaleNormal="85" workbookViewId="0">
      <selection activeCell="H3" sqref="H3:H33"/>
    </sheetView>
  </sheetViews>
  <sheetFormatPr defaultRowHeight="16.5"/>
  <sheetData>
    <row r="1" spans="1:13">
      <c r="C1" s="8" t="s">
        <v>13</v>
      </c>
      <c r="D1" s="8"/>
      <c r="E1" s="8"/>
      <c r="F1" s="8"/>
      <c r="G1" s="8"/>
      <c r="H1" s="8"/>
      <c r="I1" s="8"/>
    </row>
    <row r="2" spans="1:13" ht="17.25" thickBo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ht="17.25" thickBot="1">
      <c r="A3" s="1" t="s">
        <v>14</v>
      </c>
      <c r="B3" s="1">
        <v>1</v>
      </c>
      <c r="C3" s="1">
        <v>0.4</v>
      </c>
      <c r="D3" s="1">
        <v>1.6</v>
      </c>
      <c r="E3" s="1">
        <v>2</v>
      </c>
      <c r="F3" s="1">
        <v>3.7</v>
      </c>
      <c r="G3" s="1">
        <v>3.1</v>
      </c>
      <c r="H3" s="1">
        <v>10.199999999999999</v>
      </c>
      <c r="I3" s="1">
        <v>7.2</v>
      </c>
      <c r="J3" s="1">
        <v>9.6999999999999993</v>
      </c>
      <c r="K3" s="1">
        <v>2.2999999999999998</v>
      </c>
      <c r="L3" s="1">
        <v>1.4</v>
      </c>
      <c r="M3" s="1">
        <v>1.7</v>
      </c>
    </row>
    <row r="4" spans="1:13" ht="17.25" thickBot="1">
      <c r="A4" s="1" t="s">
        <v>15</v>
      </c>
      <c r="B4" s="1">
        <v>0.9</v>
      </c>
      <c r="C4" s="1">
        <v>0.4</v>
      </c>
      <c r="D4" s="1">
        <v>2.1</v>
      </c>
      <c r="E4" s="1">
        <v>1.7</v>
      </c>
      <c r="F4" s="1">
        <v>2.9</v>
      </c>
      <c r="G4" s="1">
        <v>3.5</v>
      </c>
      <c r="H4" s="1">
        <v>10.8</v>
      </c>
      <c r="I4" s="1">
        <v>7.8</v>
      </c>
      <c r="J4" s="1">
        <v>8.5</v>
      </c>
      <c r="K4" s="1">
        <v>2</v>
      </c>
      <c r="L4" s="1">
        <v>1.5</v>
      </c>
      <c r="M4" s="1">
        <v>1.7</v>
      </c>
    </row>
    <row r="5" spans="1:13" ht="17.25" thickBot="1">
      <c r="A5" s="1" t="s">
        <v>16</v>
      </c>
      <c r="B5" s="1">
        <v>1.3</v>
      </c>
      <c r="C5" s="1">
        <v>0.3</v>
      </c>
      <c r="D5" s="1">
        <v>2.1</v>
      </c>
      <c r="E5" s="1">
        <v>1.8</v>
      </c>
      <c r="F5" s="1">
        <v>2.7</v>
      </c>
      <c r="G5" s="1">
        <v>3.8</v>
      </c>
      <c r="H5" s="1">
        <v>10.4</v>
      </c>
      <c r="I5" s="1">
        <v>7.6</v>
      </c>
      <c r="J5" s="1">
        <v>7.6</v>
      </c>
      <c r="K5" s="1">
        <v>1.8</v>
      </c>
      <c r="L5" s="1">
        <v>1.4</v>
      </c>
      <c r="M5" s="1">
        <v>1.5</v>
      </c>
    </row>
    <row r="6" spans="1:13" ht="17.25" thickBot="1">
      <c r="A6" s="1" t="s">
        <v>17</v>
      </c>
      <c r="B6" s="1">
        <v>1.2</v>
      </c>
      <c r="C6" s="1">
        <v>0.2</v>
      </c>
      <c r="D6" s="1">
        <v>1.9</v>
      </c>
      <c r="E6" s="1">
        <v>1.7</v>
      </c>
      <c r="F6" s="1">
        <v>3.7</v>
      </c>
      <c r="G6" s="1">
        <v>3.2</v>
      </c>
      <c r="H6" s="1">
        <v>8.1999999999999993</v>
      </c>
      <c r="I6" s="1">
        <v>7.3</v>
      </c>
      <c r="J6" s="1">
        <v>5.8</v>
      </c>
      <c r="K6" s="1">
        <v>1.8</v>
      </c>
      <c r="L6" s="1">
        <v>1.8</v>
      </c>
      <c r="M6" s="1">
        <v>1.6</v>
      </c>
    </row>
    <row r="7" spans="1:13" ht="17.25" thickBot="1">
      <c r="A7" s="1" t="s">
        <v>18</v>
      </c>
      <c r="B7" s="1">
        <v>1.5</v>
      </c>
      <c r="C7" s="1">
        <v>0.2</v>
      </c>
      <c r="D7" s="1">
        <v>2</v>
      </c>
      <c r="E7" s="1">
        <v>1.5</v>
      </c>
      <c r="F7" s="1">
        <v>5.0999999999999996</v>
      </c>
      <c r="G7" s="1">
        <v>2.2999999999999998</v>
      </c>
      <c r="H7" s="1">
        <v>7.7</v>
      </c>
      <c r="I7" s="1">
        <v>7.2</v>
      </c>
      <c r="J7" s="1">
        <v>5</v>
      </c>
      <c r="K7" s="1">
        <v>1.5</v>
      </c>
      <c r="L7" s="1">
        <v>2</v>
      </c>
      <c r="M7" s="1">
        <v>1.6</v>
      </c>
    </row>
    <row r="8" spans="1:13" ht="17.25" thickBot="1">
      <c r="A8" s="1" t="s">
        <v>19</v>
      </c>
      <c r="B8" s="1">
        <v>1.4</v>
      </c>
      <c r="C8" s="1">
        <v>0.4</v>
      </c>
      <c r="D8" s="1">
        <v>1.8</v>
      </c>
      <c r="E8" s="1">
        <v>1.3</v>
      </c>
      <c r="F8" s="1">
        <v>4.0999999999999996</v>
      </c>
      <c r="G8" s="1">
        <v>3.2</v>
      </c>
      <c r="H8" s="1">
        <v>7.2</v>
      </c>
      <c r="I8" s="1">
        <v>6.6</v>
      </c>
      <c r="J8" s="1">
        <v>4.4000000000000004</v>
      </c>
      <c r="K8" s="1">
        <v>1.5</v>
      </c>
      <c r="L8" s="1">
        <v>2.4</v>
      </c>
      <c r="M8" s="1">
        <v>1.6</v>
      </c>
    </row>
    <row r="9" spans="1:13" ht="17.25" thickBot="1">
      <c r="A9" s="1" t="s">
        <v>20</v>
      </c>
      <c r="B9" s="1">
        <v>1.3</v>
      </c>
      <c r="C9" s="1">
        <v>0.6</v>
      </c>
      <c r="D9" s="1">
        <v>1.3</v>
      </c>
      <c r="E9" s="1">
        <v>2.1</v>
      </c>
      <c r="F9" s="1">
        <v>4.3</v>
      </c>
      <c r="G9" s="1">
        <v>2.7</v>
      </c>
      <c r="H9" s="1">
        <v>6.3</v>
      </c>
      <c r="I9" s="1">
        <v>8.4</v>
      </c>
      <c r="J9" s="1">
        <v>4.8</v>
      </c>
      <c r="K9" s="1">
        <v>2.1</v>
      </c>
      <c r="L9" s="1">
        <v>2.6</v>
      </c>
      <c r="M9" s="1">
        <v>1.2</v>
      </c>
    </row>
    <row r="10" spans="1:13" ht="17.25" thickBot="1">
      <c r="A10" s="1" t="s">
        <v>21</v>
      </c>
      <c r="B10" s="1">
        <v>1</v>
      </c>
      <c r="C10" s="1">
        <v>0.9</v>
      </c>
      <c r="D10" s="1">
        <v>1.4</v>
      </c>
      <c r="E10" s="1">
        <v>2.2999999999999998</v>
      </c>
      <c r="F10" s="1">
        <v>4.4000000000000004</v>
      </c>
      <c r="G10" s="1">
        <v>3.5</v>
      </c>
      <c r="H10" s="1">
        <v>6</v>
      </c>
      <c r="I10" s="1">
        <v>9.8000000000000007</v>
      </c>
      <c r="J10" s="1">
        <v>5.0999999999999996</v>
      </c>
      <c r="K10" s="1">
        <v>2.7</v>
      </c>
      <c r="L10" s="1">
        <v>2.6</v>
      </c>
      <c r="M10" s="1">
        <v>1.5</v>
      </c>
    </row>
    <row r="11" spans="1:13" ht="17.25" thickBot="1">
      <c r="A11" s="1" t="s">
        <v>22</v>
      </c>
      <c r="B11" s="1">
        <v>1.1000000000000001</v>
      </c>
      <c r="C11" s="1">
        <v>1.2</v>
      </c>
      <c r="D11" s="1">
        <v>1.6</v>
      </c>
      <c r="E11" s="1">
        <v>2</v>
      </c>
      <c r="F11" s="1">
        <v>3.2</v>
      </c>
      <c r="G11" s="1">
        <v>3.6</v>
      </c>
      <c r="H11" s="1">
        <v>7.8</v>
      </c>
      <c r="I11" s="1">
        <v>9.4</v>
      </c>
      <c r="J11" s="1">
        <v>7</v>
      </c>
      <c r="K11" s="1">
        <v>2.7</v>
      </c>
      <c r="L11" s="1">
        <v>2.2999999999999998</v>
      </c>
      <c r="M11" s="1">
        <v>1.2</v>
      </c>
    </row>
    <row r="12" spans="1:13" ht="17.25" thickBot="1">
      <c r="A12" s="1" t="s">
        <v>23</v>
      </c>
      <c r="B12" s="1">
        <v>0.8</v>
      </c>
      <c r="C12" s="1">
        <v>1.1000000000000001</v>
      </c>
      <c r="D12" s="1">
        <v>1.3</v>
      </c>
      <c r="E12" s="1">
        <v>2.9</v>
      </c>
      <c r="F12" s="1">
        <v>2.8</v>
      </c>
      <c r="G12" s="1">
        <v>3.5</v>
      </c>
      <c r="H12" s="1">
        <v>10.1</v>
      </c>
      <c r="I12" s="1">
        <v>8.8000000000000007</v>
      </c>
      <c r="J12" s="1">
        <v>7.1</v>
      </c>
      <c r="K12" s="1">
        <v>3.2</v>
      </c>
      <c r="L12" s="1">
        <v>2.2999999999999998</v>
      </c>
      <c r="M12" s="1">
        <v>1.1000000000000001</v>
      </c>
    </row>
    <row r="13" spans="1:13" ht="17.25" thickBot="1">
      <c r="A13" s="1" t="s">
        <v>24</v>
      </c>
      <c r="B13" s="1">
        <v>0.8</v>
      </c>
      <c r="C13" s="1">
        <v>1.3</v>
      </c>
      <c r="D13" s="1">
        <v>1.1000000000000001</v>
      </c>
      <c r="E13" s="1">
        <v>3</v>
      </c>
      <c r="F13" s="1">
        <v>4.5999999999999996</v>
      </c>
      <c r="G13" s="1">
        <v>2.8</v>
      </c>
      <c r="H13" s="1">
        <v>10.199999999999999</v>
      </c>
      <c r="I13" s="1">
        <v>10.4</v>
      </c>
      <c r="J13" s="1">
        <v>7.3</v>
      </c>
      <c r="K13" s="1">
        <v>3.4</v>
      </c>
      <c r="L13" s="1">
        <v>2.1</v>
      </c>
      <c r="M13" s="1">
        <v>1</v>
      </c>
    </row>
    <row r="14" spans="1:13" ht="17.25" thickBot="1">
      <c r="A14" s="1" t="s">
        <v>25</v>
      </c>
      <c r="B14" s="1">
        <v>0.9</v>
      </c>
      <c r="C14" s="1">
        <v>1.1000000000000001</v>
      </c>
      <c r="D14" s="1">
        <v>1.2</v>
      </c>
      <c r="E14" s="1">
        <v>2.4</v>
      </c>
      <c r="F14" s="1">
        <v>4.5</v>
      </c>
      <c r="G14" s="1">
        <v>3.6</v>
      </c>
      <c r="H14" s="1">
        <v>10.4</v>
      </c>
      <c r="I14" s="1">
        <v>8.6999999999999993</v>
      </c>
      <c r="J14" s="1">
        <v>8</v>
      </c>
      <c r="K14" s="1">
        <v>2.6</v>
      </c>
      <c r="L14" s="1">
        <v>1.9</v>
      </c>
      <c r="M14" s="1">
        <v>1</v>
      </c>
    </row>
    <row r="15" spans="1:13" ht="17.25" thickBot="1">
      <c r="A15" s="1" t="s">
        <v>26</v>
      </c>
      <c r="B15" s="1">
        <v>1</v>
      </c>
      <c r="C15" s="1">
        <v>1</v>
      </c>
      <c r="D15" s="1">
        <v>1.1000000000000001</v>
      </c>
      <c r="E15" s="1">
        <v>1.9</v>
      </c>
      <c r="F15" s="1">
        <v>4.4000000000000004</v>
      </c>
      <c r="G15" s="1">
        <v>2.4</v>
      </c>
      <c r="H15" s="1">
        <v>11.2</v>
      </c>
      <c r="I15" s="1">
        <v>8.1</v>
      </c>
      <c r="J15" s="1">
        <v>7.5</v>
      </c>
      <c r="K15" s="1">
        <v>1.5</v>
      </c>
      <c r="L15" s="1">
        <v>1.8</v>
      </c>
      <c r="M15" s="1">
        <v>0.6</v>
      </c>
    </row>
    <row r="16" spans="1:13" ht="17.25" thickBot="1">
      <c r="A16" s="1" t="s">
        <v>27</v>
      </c>
      <c r="B16" s="1">
        <v>0.9</v>
      </c>
      <c r="C16" s="1">
        <v>1.1000000000000001</v>
      </c>
      <c r="D16" s="1">
        <v>1.2</v>
      </c>
      <c r="E16" s="1">
        <v>2.1</v>
      </c>
      <c r="F16" s="1">
        <v>4.8</v>
      </c>
      <c r="G16" s="1">
        <v>2.6</v>
      </c>
      <c r="H16" s="1">
        <v>12.4</v>
      </c>
      <c r="I16" s="1">
        <v>8.1</v>
      </c>
      <c r="J16" s="1">
        <v>6.1</v>
      </c>
      <c r="K16" s="1">
        <v>1.8</v>
      </c>
      <c r="L16" s="1">
        <v>1.7</v>
      </c>
      <c r="M16" s="1">
        <v>0.7</v>
      </c>
    </row>
    <row r="17" spans="1:13" ht="17.25" thickBot="1">
      <c r="A17" s="1" t="s">
        <v>28</v>
      </c>
      <c r="B17" s="1">
        <v>0.8</v>
      </c>
      <c r="C17" s="1">
        <v>1.1000000000000001</v>
      </c>
      <c r="D17" s="1">
        <v>1.3</v>
      </c>
      <c r="E17" s="1">
        <v>1.6</v>
      </c>
      <c r="F17" s="1">
        <v>4.0999999999999996</v>
      </c>
      <c r="G17" s="1">
        <v>3</v>
      </c>
      <c r="H17" s="1">
        <v>10.9</v>
      </c>
      <c r="I17" s="1">
        <v>7.3</v>
      </c>
      <c r="J17" s="1">
        <v>5.8</v>
      </c>
      <c r="K17" s="1">
        <v>1.2</v>
      </c>
      <c r="L17" s="1">
        <v>1.6</v>
      </c>
      <c r="M17" s="1">
        <v>0.8</v>
      </c>
    </row>
    <row r="18" spans="1:13" ht="17.25" thickBot="1">
      <c r="A18" s="1" t="s">
        <v>29</v>
      </c>
      <c r="B18" s="1">
        <v>0.8</v>
      </c>
      <c r="C18" s="1">
        <v>0.9</v>
      </c>
      <c r="D18" s="1">
        <v>1.5</v>
      </c>
      <c r="E18" s="1">
        <v>2.2999999999999998</v>
      </c>
      <c r="F18" s="1">
        <v>3.7</v>
      </c>
      <c r="G18" s="1">
        <v>4</v>
      </c>
      <c r="H18" s="1">
        <v>10.5</v>
      </c>
      <c r="I18" s="1">
        <v>6</v>
      </c>
      <c r="J18" s="1">
        <v>6.5</v>
      </c>
      <c r="K18" s="1">
        <v>1.2</v>
      </c>
      <c r="L18" s="1">
        <v>1.5</v>
      </c>
      <c r="M18" s="1">
        <v>1</v>
      </c>
    </row>
    <row r="19" spans="1:13" ht="17.25" thickBot="1">
      <c r="A19" s="1" t="s">
        <v>30</v>
      </c>
      <c r="B19" s="1">
        <v>0.8</v>
      </c>
      <c r="C19" s="1">
        <v>1</v>
      </c>
      <c r="D19" s="1">
        <v>1.5</v>
      </c>
      <c r="E19" s="1">
        <v>2.8</v>
      </c>
      <c r="F19" s="1">
        <v>3.8</v>
      </c>
      <c r="G19" s="1">
        <v>4.8</v>
      </c>
      <c r="H19" s="1">
        <v>12</v>
      </c>
      <c r="I19" s="1">
        <v>5.5</v>
      </c>
      <c r="J19" s="1">
        <v>5.4</v>
      </c>
      <c r="K19" s="1">
        <v>1.6</v>
      </c>
      <c r="L19" s="1">
        <v>1.7</v>
      </c>
      <c r="M19" s="1">
        <v>0.9</v>
      </c>
    </row>
    <row r="20" spans="1:13" ht="17.25" thickBot="1">
      <c r="A20" s="1" t="s">
        <v>31</v>
      </c>
      <c r="B20" s="1">
        <v>1</v>
      </c>
      <c r="C20" s="1">
        <v>1</v>
      </c>
      <c r="D20" s="1">
        <v>1.3</v>
      </c>
      <c r="E20" s="1">
        <v>2.9</v>
      </c>
      <c r="F20" s="1">
        <v>3.7</v>
      </c>
      <c r="G20" s="1">
        <v>5.8</v>
      </c>
      <c r="H20" s="1">
        <v>10.7</v>
      </c>
      <c r="I20" s="1">
        <v>6.8</v>
      </c>
      <c r="J20" s="1">
        <v>5.9</v>
      </c>
      <c r="K20" s="1">
        <v>1.5</v>
      </c>
      <c r="L20" s="1">
        <v>1.6</v>
      </c>
      <c r="M20" s="1">
        <v>0.9</v>
      </c>
    </row>
    <row r="21" spans="1:13" ht="17.25" thickBot="1">
      <c r="A21" s="1" t="s">
        <v>32</v>
      </c>
      <c r="B21" s="1">
        <v>1</v>
      </c>
      <c r="C21" s="1">
        <v>1</v>
      </c>
      <c r="D21" s="1">
        <v>1.3</v>
      </c>
      <c r="E21" s="1">
        <v>3</v>
      </c>
      <c r="F21" s="1">
        <v>3.1</v>
      </c>
      <c r="G21" s="1">
        <v>5.9</v>
      </c>
      <c r="H21" s="1">
        <v>7.8</v>
      </c>
      <c r="I21" s="1">
        <v>8.1999999999999993</v>
      </c>
      <c r="J21" s="1">
        <v>6.5</v>
      </c>
      <c r="K21" s="1">
        <v>1.4</v>
      </c>
      <c r="L21" s="1">
        <v>1.6</v>
      </c>
      <c r="M21" s="1">
        <v>0.8</v>
      </c>
    </row>
    <row r="22" spans="1:13" ht="17.25" thickBot="1">
      <c r="A22" s="1" t="s">
        <v>33</v>
      </c>
      <c r="B22" s="1">
        <v>1.1000000000000001</v>
      </c>
      <c r="C22" s="1">
        <v>1.4</v>
      </c>
      <c r="D22" s="1">
        <v>1.4</v>
      </c>
      <c r="E22" s="1">
        <v>2.9</v>
      </c>
      <c r="F22" s="1">
        <v>3.3</v>
      </c>
      <c r="G22" s="1">
        <v>5.5</v>
      </c>
      <c r="H22" s="1">
        <v>7.6</v>
      </c>
      <c r="I22" s="1">
        <v>8</v>
      </c>
      <c r="J22" s="1">
        <v>6</v>
      </c>
      <c r="K22" s="1">
        <v>1.5</v>
      </c>
      <c r="L22" s="1">
        <v>1.5</v>
      </c>
      <c r="M22" s="1">
        <v>0.7</v>
      </c>
    </row>
    <row r="23" spans="1:13" ht="17.25" thickBot="1">
      <c r="A23" s="1" t="s">
        <v>34</v>
      </c>
      <c r="B23" s="1">
        <v>1.1000000000000001</v>
      </c>
      <c r="C23" s="1">
        <v>1.5</v>
      </c>
      <c r="D23" s="1">
        <v>1.4</v>
      </c>
      <c r="E23" s="1">
        <v>2.5</v>
      </c>
      <c r="F23" s="1">
        <v>2.1</v>
      </c>
      <c r="G23" s="1">
        <v>5.3</v>
      </c>
      <c r="H23" s="1">
        <v>8.5</v>
      </c>
      <c r="I23" s="1">
        <v>9.1999999999999993</v>
      </c>
      <c r="J23" s="1">
        <v>5.4</v>
      </c>
      <c r="K23" s="1">
        <v>1.4</v>
      </c>
      <c r="L23" s="1">
        <v>1.5</v>
      </c>
      <c r="M23" s="1">
        <v>0.6</v>
      </c>
    </row>
    <row r="24" spans="1:13" ht="17.25" thickBot="1">
      <c r="A24" s="1" t="s">
        <v>35</v>
      </c>
      <c r="B24" s="1">
        <v>1.2</v>
      </c>
      <c r="C24" s="1">
        <v>1.3</v>
      </c>
      <c r="D24" s="1">
        <v>1.5</v>
      </c>
      <c r="E24" s="1">
        <v>1.8</v>
      </c>
      <c r="F24" s="1">
        <v>2.4</v>
      </c>
      <c r="G24" s="1">
        <v>4.5999999999999996</v>
      </c>
      <c r="H24" s="1">
        <v>7.4</v>
      </c>
      <c r="I24" s="1">
        <v>11.5</v>
      </c>
      <c r="J24" s="1">
        <v>6.2</v>
      </c>
      <c r="K24" s="1">
        <v>1.5</v>
      </c>
      <c r="L24" s="1">
        <v>1.5</v>
      </c>
      <c r="M24" s="1">
        <v>0.6</v>
      </c>
    </row>
    <row r="25" spans="1:13" ht="17.25" thickBot="1">
      <c r="A25" s="1" t="s">
        <v>36</v>
      </c>
      <c r="B25" s="1">
        <v>0.8</v>
      </c>
      <c r="C25" s="1">
        <v>1.6</v>
      </c>
      <c r="D25" s="1">
        <v>1.8</v>
      </c>
      <c r="E25" s="1">
        <v>1.7</v>
      </c>
      <c r="F25" s="1">
        <v>3.4</v>
      </c>
      <c r="G25" s="1">
        <v>5.5</v>
      </c>
      <c r="H25" s="1">
        <v>7.4</v>
      </c>
      <c r="I25" s="1">
        <v>11.4</v>
      </c>
      <c r="J25" s="1">
        <v>4.2</v>
      </c>
      <c r="K25" s="1">
        <v>1.7</v>
      </c>
      <c r="L25" s="1">
        <v>1.4</v>
      </c>
      <c r="M25" s="1">
        <v>0.7</v>
      </c>
    </row>
    <row r="26" spans="1:13" ht="17.25" thickBot="1">
      <c r="A26" s="1" t="s">
        <v>37</v>
      </c>
      <c r="B26" s="1">
        <v>0.7</v>
      </c>
      <c r="C26" s="1">
        <v>1.3</v>
      </c>
      <c r="D26" s="1">
        <v>1.6</v>
      </c>
      <c r="E26" s="1">
        <v>2.1</v>
      </c>
      <c r="F26" s="1">
        <v>4.0999999999999996</v>
      </c>
      <c r="G26" s="1">
        <v>5.5</v>
      </c>
      <c r="H26" s="1">
        <v>7.8</v>
      </c>
      <c r="I26" s="1">
        <v>11.4</v>
      </c>
      <c r="J26" s="1">
        <v>2.6</v>
      </c>
      <c r="K26" s="1">
        <v>1.3</v>
      </c>
      <c r="L26" s="1">
        <v>1.4</v>
      </c>
      <c r="M26" s="1">
        <v>0.8</v>
      </c>
    </row>
    <row r="27" spans="1:13" ht="17.25" thickBot="1">
      <c r="A27" s="1" t="s">
        <v>38</v>
      </c>
      <c r="B27" s="1">
        <v>0.7</v>
      </c>
      <c r="C27" s="1">
        <v>1.1000000000000001</v>
      </c>
      <c r="D27" s="1">
        <v>1.5</v>
      </c>
      <c r="E27" s="1">
        <v>1.8</v>
      </c>
      <c r="F27" s="1">
        <v>3.6</v>
      </c>
      <c r="G27" s="1">
        <v>7.1</v>
      </c>
      <c r="H27" s="1">
        <v>8</v>
      </c>
      <c r="I27" s="1">
        <v>14</v>
      </c>
      <c r="J27" s="1">
        <v>2.9</v>
      </c>
      <c r="K27" s="1">
        <v>1.2</v>
      </c>
      <c r="L27" s="1">
        <v>2</v>
      </c>
      <c r="M27" s="1">
        <v>0.7</v>
      </c>
    </row>
    <row r="28" spans="1:13" ht="17.25" thickBot="1">
      <c r="A28" s="1" t="s">
        <v>39</v>
      </c>
      <c r="B28" s="1">
        <v>0.4</v>
      </c>
      <c r="C28" s="1">
        <v>1</v>
      </c>
      <c r="D28" s="1">
        <v>1.3</v>
      </c>
      <c r="E28" s="1">
        <v>2</v>
      </c>
      <c r="F28" s="1">
        <v>3.8</v>
      </c>
      <c r="G28" s="1">
        <v>6.5</v>
      </c>
      <c r="H28" s="1">
        <v>8.6999999999999993</v>
      </c>
      <c r="I28" s="1">
        <v>12.9</v>
      </c>
      <c r="J28" s="1">
        <v>2.7</v>
      </c>
      <c r="K28" s="1">
        <v>1.3</v>
      </c>
      <c r="L28" s="1">
        <v>2.2000000000000002</v>
      </c>
      <c r="M28" s="1">
        <v>0.7</v>
      </c>
    </row>
    <row r="29" spans="1:13" ht="17.25" thickBot="1">
      <c r="A29" s="1" t="s">
        <v>40</v>
      </c>
      <c r="B29" s="1">
        <v>0.4</v>
      </c>
      <c r="C29" s="1">
        <v>1.3</v>
      </c>
      <c r="D29" s="1">
        <v>1.1000000000000001</v>
      </c>
      <c r="E29" s="1">
        <v>3</v>
      </c>
      <c r="F29" s="1">
        <v>3.2</v>
      </c>
      <c r="G29" s="1">
        <v>7.1</v>
      </c>
      <c r="H29" s="1">
        <v>8.4</v>
      </c>
      <c r="I29" s="1">
        <v>12.9</v>
      </c>
      <c r="J29" s="1">
        <v>1.7</v>
      </c>
      <c r="K29" s="1">
        <v>0.9</v>
      </c>
      <c r="L29" s="1">
        <v>2.4</v>
      </c>
      <c r="M29" s="1">
        <v>0.8</v>
      </c>
    </row>
    <row r="30" spans="1:13" ht="17.25" thickBot="1">
      <c r="A30" s="1" t="s">
        <v>41</v>
      </c>
      <c r="B30" s="1">
        <v>0.5</v>
      </c>
      <c r="C30" s="1">
        <v>1.1000000000000001</v>
      </c>
      <c r="D30" s="1">
        <v>1.2</v>
      </c>
      <c r="E30" s="1">
        <v>3.3</v>
      </c>
      <c r="F30" s="1">
        <v>2.1</v>
      </c>
      <c r="G30" s="1">
        <v>6.8</v>
      </c>
      <c r="H30" s="1">
        <v>8.5</v>
      </c>
      <c r="I30" s="1">
        <v>12.4</v>
      </c>
      <c r="J30" s="1">
        <v>2.2000000000000002</v>
      </c>
      <c r="K30" s="1">
        <v>0.8</v>
      </c>
      <c r="L30" s="1">
        <v>2.4</v>
      </c>
      <c r="M30" s="1">
        <v>0.9</v>
      </c>
    </row>
    <row r="31" spans="1:13" ht="17.25" thickBot="1">
      <c r="A31" s="1" t="s">
        <v>42</v>
      </c>
      <c r="B31" s="1">
        <v>0.5</v>
      </c>
      <c r="C31" s="1">
        <v>1.4</v>
      </c>
      <c r="D31" s="1">
        <v>1.3</v>
      </c>
      <c r="E31" s="1">
        <v>2.9</v>
      </c>
      <c r="F31" s="1">
        <v>1.6</v>
      </c>
      <c r="G31" s="1">
        <v>9.1999999999999993</v>
      </c>
      <c r="H31" s="1">
        <v>7.7</v>
      </c>
      <c r="I31" s="1">
        <v>13</v>
      </c>
      <c r="J31" s="1">
        <v>2.4</v>
      </c>
      <c r="K31" s="1">
        <v>1.1000000000000001</v>
      </c>
      <c r="L31" s="1">
        <v>2.5</v>
      </c>
      <c r="M31" s="1">
        <v>0.8</v>
      </c>
    </row>
    <row r="32" spans="1:13" ht="17.25" thickBot="1">
      <c r="A32" s="1" t="s">
        <v>43</v>
      </c>
      <c r="B32" s="1">
        <v>0.4</v>
      </c>
      <c r="C32" s="1"/>
      <c r="D32" s="1">
        <v>1.7</v>
      </c>
      <c r="E32" s="1">
        <v>3.1</v>
      </c>
      <c r="F32" s="1">
        <v>2.1</v>
      </c>
      <c r="G32" s="1">
        <v>8.9</v>
      </c>
      <c r="H32" s="1">
        <v>7.5</v>
      </c>
      <c r="I32" s="1">
        <v>12</v>
      </c>
      <c r="J32" s="1">
        <v>2.4</v>
      </c>
      <c r="K32" s="1">
        <v>1.3</v>
      </c>
      <c r="L32" s="1">
        <v>1.8</v>
      </c>
      <c r="M32" s="1">
        <v>0.9</v>
      </c>
    </row>
    <row r="33" spans="1:13" ht="17.25" thickBot="1">
      <c r="A33" s="1" t="s">
        <v>44</v>
      </c>
      <c r="B33" s="1">
        <v>0.5</v>
      </c>
      <c r="C33" s="1"/>
      <c r="D33" s="1">
        <v>2</v>
      </c>
      <c r="E33" s="1"/>
      <c r="F33" s="1">
        <v>3</v>
      </c>
      <c r="G33" s="1"/>
      <c r="H33" s="1">
        <v>7.3</v>
      </c>
      <c r="I33" s="1">
        <v>12.2</v>
      </c>
      <c r="J33" s="1"/>
      <c r="K33" s="1">
        <v>1.4</v>
      </c>
      <c r="L33" s="1"/>
      <c r="M33" s="1">
        <v>1</v>
      </c>
    </row>
    <row r="34" spans="1:13">
      <c r="A34" s="3" t="s">
        <v>46</v>
      </c>
      <c r="B34">
        <f>AVERAGE(B3:B33)</f>
        <v>0.89677419354838717</v>
      </c>
      <c r="C34">
        <f t="shared" ref="C34:K34" si="0">AVERAGE(C3:C33)</f>
        <v>0.97241379310344833</v>
      </c>
      <c r="D34">
        <f>AVERAGE(D3:D33)</f>
        <v>1.4967741935483874</v>
      </c>
      <c r="E34">
        <f t="shared" si="0"/>
        <v>2.2799999999999994</v>
      </c>
      <c r="F34">
        <f t="shared" si="0"/>
        <v>3.4935483870967738</v>
      </c>
      <c r="G34">
        <f t="shared" si="0"/>
        <v>4.6433333333333326</v>
      </c>
      <c r="H34">
        <f t="shared" si="0"/>
        <v>8.8903225806451616</v>
      </c>
      <c r="I34">
        <f t="shared" si="0"/>
        <v>9.3580645161290317</v>
      </c>
      <c r="J34">
        <f t="shared" si="0"/>
        <v>5.423333333333332</v>
      </c>
      <c r="K34">
        <f t="shared" si="0"/>
        <v>1.7161290322580645</v>
      </c>
      <c r="L34">
        <f>AVERAGE(L3:L33)</f>
        <v>1.88</v>
      </c>
      <c r="M34">
        <f t="shared" ref="M34" si="1">AVERAGE(M3:M33)</f>
        <v>1.0193548387096771</v>
      </c>
    </row>
    <row r="35" spans="1:13">
      <c r="A35" s="4" t="s">
        <v>47</v>
      </c>
      <c r="B35">
        <f>SUM(B3:B33)</f>
        <v>27.8</v>
      </c>
      <c r="C35">
        <f t="shared" ref="C35:M35" si="2">SUM(C3:C33)</f>
        <v>28.200000000000003</v>
      </c>
      <c r="D35">
        <f t="shared" si="2"/>
        <v>46.400000000000006</v>
      </c>
      <c r="E35">
        <f t="shared" si="2"/>
        <v>68.399999999999977</v>
      </c>
      <c r="F35">
        <f t="shared" si="2"/>
        <v>108.29999999999998</v>
      </c>
      <c r="G35">
        <f t="shared" si="2"/>
        <v>139.29999999999998</v>
      </c>
      <c r="H35">
        <f t="shared" si="2"/>
        <v>275.60000000000002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31.599999999999994</v>
      </c>
    </row>
    <row r="36" spans="1:13">
      <c r="A36" s="4" t="s">
        <v>45</v>
      </c>
      <c r="B36">
        <f>STDEV(B3:B33)</f>
        <v>0.29719115169392468</v>
      </c>
      <c r="C36">
        <f t="shared" ref="C36:M36" si="3">STDEV(C3:C33)</f>
        <v>0.39631927220013102</v>
      </c>
      <c r="D36">
        <f t="shared" si="3"/>
        <v>0.29942597412130778</v>
      </c>
      <c r="E36">
        <f t="shared" si="3"/>
        <v>0.56775419644966985</v>
      </c>
      <c r="F36">
        <f t="shared" si="3"/>
        <v>0.87518968758053817</v>
      </c>
      <c r="G36">
        <f t="shared" si="3"/>
        <v>1.8843609240148316</v>
      </c>
      <c r="H36">
        <f t="shared" si="3"/>
        <v>1.7035951864042607</v>
      </c>
      <c r="I36">
        <f t="shared" si="3"/>
        <v>2.3810045770008377</v>
      </c>
      <c r="J36">
        <f t="shared" si="3"/>
        <v>2.0677629646941948</v>
      </c>
      <c r="K36">
        <f t="shared" si="3"/>
        <v>0.63618486526771323</v>
      </c>
      <c r="L36">
        <f t="shared" si="3"/>
        <v>0.40377528745407509</v>
      </c>
      <c r="M36">
        <f t="shared" si="3"/>
        <v>0.35629515371267734</v>
      </c>
    </row>
    <row r="37" spans="1:13">
      <c r="A37" t="s">
        <v>49</v>
      </c>
      <c r="B37">
        <f>SKEW(B3:B33)</f>
        <v>-1.5416840455882102E-2</v>
      </c>
      <c r="C37">
        <f>SKEW(C3:C33)</f>
        <v>-0.69351680718238085</v>
      </c>
      <c r="D37">
        <f t="shared" ref="D37:M37" si="4">SKEW(D3:D33)</f>
        <v>0.6703341685690154</v>
      </c>
      <c r="E37">
        <f t="shared" si="4"/>
        <v>0.21259939649587611</v>
      </c>
      <c r="F37">
        <f t="shared" si="4"/>
        <v>-0.31739535868148727</v>
      </c>
      <c r="G37">
        <f t="shared" si="4"/>
        <v>0.85855828626921205</v>
      </c>
      <c r="H37">
        <f t="shared" si="4"/>
        <v>0.3860890033563445</v>
      </c>
      <c r="I37">
        <f t="shared" si="4"/>
        <v>0.3845152974101671</v>
      </c>
      <c r="J37">
        <f t="shared" si="4"/>
        <v>-0.16614900355072876</v>
      </c>
      <c r="K37">
        <f t="shared" si="4"/>
        <v>1.1880939838558953</v>
      </c>
      <c r="L37">
        <f t="shared" si="4"/>
        <v>0.45231183767724992</v>
      </c>
      <c r="M37">
        <f t="shared" si="4"/>
        <v>0.79460301589687554</v>
      </c>
    </row>
    <row r="38" spans="1:13">
      <c r="A38" t="s">
        <v>82</v>
      </c>
      <c r="B38">
        <f>_xlfn.VAR.P(B3:B33)</f>
        <v>8.5473465140478655E-2</v>
      </c>
      <c r="C38">
        <f t="shared" ref="C38:M38" si="5">_xlfn.VAR.P(C3:C33)</f>
        <v>0.151652794292509</v>
      </c>
      <c r="D38">
        <f t="shared" si="5"/>
        <v>8.6763787721123475E-2</v>
      </c>
      <c r="E38">
        <f t="shared" si="5"/>
        <v>0.3116000000000026</v>
      </c>
      <c r="F38">
        <f t="shared" si="5"/>
        <v>0.74124869927159986</v>
      </c>
      <c r="G38">
        <f t="shared" si="5"/>
        <v>3.4324555555555585</v>
      </c>
      <c r="H38">
        <f t="shared" si="5"/>
        <v>2.8086160249739569</v>
      </c>
      <c r="I38">
        <f t="shared" si="5"/>
        <v>5.4863059313215512</v>
      </c>
      <c r="J38">
        <f t="shared" si="5"/>
        <v>4.1331222222222319</v>
      </c>
      <c r="K38">
        <f t="shared" si="5"/>
        <v>0.39167533818938566</v>
      </c>
      <c r="L38">
        <f t="shared" si="5"/>
        <v>0.15760000000000016</v>
      </c>
      <c r="M38">
        <f t="shared" si="5"/>
        <v>0.1228511966701358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5" zoomScaleNormal="85" workbookViewId="0">
      <selection activeCell="J6" sqref="J6"/>
    </sheetView>
  </sheetViews>
  <sheetFormatPr defaultRowHeight="16.5"/>
  <cols>
    <col min="4" max="4" width="15.5" style="5" customWidth="1"/>
  </cols>
  <sheetData>
    <row r="1" spans="1:6" ht="17.25" thickBot="1">
      <c r="A1" t="s">
        <v>0</v>
      </c>
      <c r="B1" t="s">
        <v>83</v>
      </c>
      <c r="C1" t="s">
        <v>48</v>
      </c>
      <c r="D1" s="5" t="s">
        <v>50</v>
      </c>
      <c r="E1" t="s">
        <v>51</v>
      </c>
    </row>
    <row r="2" spans="1:6" ht="17.25" thickBot="1">
      <c r="A2" s="1" t="s">
        <v>14</v>
      </c>
      <c r="B2" s="1">
        <v>10.199999999999999</v>
      </c>
      <c r="C2" s="7">
        <f ca="1">_xlfn.NORM.INV(RAND(), 0, 1)</f>
        <v>0.76640605411130935</v>
      </c>
      <c r="D2" s="5">
        <f ca="1">2*(POWER(((C2 - $B$36 / 6) * ($B$36 / 6) + 1), 3) - 1) * $B$35 / $B$36 + B2 * 2</f>
        <v>30.457072330852945</v>
      </c>
      <c r="E2">
        <f ca="1">IF(RAND()&lt; $D$35, 1, 0)</f>
        <v>1</v>
      </c>
      <c r="F2">
        <f ca="1">IF(IF(E2=1,D2,0) &lt; 0, 0, IF(E2=1,D2,0))</f>
        <v>30.457072330852945</v>
      </c>
    </row>
    <row r="3" spans="1:6" ht="17.25" thickBot="1">
      <c r="A3" s="1" t="s">
        <v>15</v>
      </c>
      <c r="B3" s="1">
        <v>10.8</v>
      </c>
      <c r="C3" s="7">
        <f t="shared" ref="C3:C32" ca="1" si="0">_xlfn.NORM.INV(RAND(), 0, 1)</f>
        <v>0.94412994808713691</v>
      </c>
      <c r="D3" s="5">
        <f t="shared" ref="D3:D32" ca="1" si="1">2*(POWER(((C3 - $B$36 / 6) * ($B$36 / 6) + 1), 3) - 1) * $B$35 / $B$36 + B3 * 2</f>
        <v>38.334818800412435</v>
      </c>
      <c r="E3">
        <f ca="1">IF(RAND()&lt; IF(E2 = 1, 1 - $D$34 + $D$35, $D$35), 1, 0)</f>
        <v>1</v>
      </c>
      <c r="F3">
        <f t="shared" ref="F3:F32" ca="1" si="2">IF(IF(E3=1,D3,0) &lt; 0, 0, IF(E3=1,D3,0))</f>
        <v>38.334818800412435</v>
      </c>
    </row>
    <row r="4" spans="1:6" ht="17.25" thickBot="1">
      <c r="A4" s="1" t="s">
        <v>16</v>
      </c>
      <c r="B4" s="1">
        <v>10.4</v>
      </c>
      <c r="C4" s="7">
        <f t="shared" ca="1" si="0"/>
        <v>-0.33818379536438692</v>
      </c>
      <c r="D4" s="5">
        <f t="shared" ca="1" si="1"/>
        <v>6.2430862158144951</v>
      </c>
      <c r="E4">
        <f ca="1">IF(RAND()&lt; IF(E3 = 1, 1 - $D$34 + $D$35, $D$35), 1, 0)</f>
        <v>0</v>
      </c>
      <c r="F4">
        <f t="shared" ca="1" si="2"/>
        <v>0</v>
      </c>
    </row>
    <row r="5" spans="1:6" ht="17.25" thickBot="1">
      <c r="A5" s="1" t="s">
        <v>17</v>
      </c>
      <c r="B5" s="1">
        <v>8.1999999999999993</v>
      </c>
      <c r="C5" s="7">
        <f t="shared" ca="1" si="0"/>
        <v>0.14034628493312373</v>
      </c>
      <c r="D5" s="5">
        <f t="shared" ca="1" si="1"/>
        <v>9.3529114592762319</v>
      </c>
      <c r="E5">
        <f t="shared" ref="E5:E32" ca="1" si="3">IF(RAND()&lt; IF(E4 = 1, 1 - $D$34 + $D$35, $D$35), 1, 0)</f>
        <v>0</v>
      </c>
      <c r="F5">
        <f t="shared" ca="1" si="2"/>
        <v>0</v>
      </c>
    </row>
    <row r="6" spans="1:6" ht="17.25" thickBot="1">
      <c r="A6" s="1" t="s">
        <v>18</v>
      </c>
      <c r="B6" s="1">
        <v>7.7</v>
      </c>
      <c r="C6" s="7">
        <f t="shared" ca="1" si="0"/>
        <v>0.14802831419685802</v>
      </c>
      <c r="D6" s="5">
        <f t="shared" ca="1" si="1"/>
        <v>8.5087672961140601</v>
      </c>
      <c r="E6">
        <f t="shared" ca="1" si="3"/>
        <v>0</v>
      </c>
      <c r="F6">
        <f t="shared" ca="1" si="2"/>
        <v>0</v>
      </c>
    </row>
    <row r="7" spans="1:6" ht="17.25" thickBot="1">
      <c r="A7" s="1" t="s">
        <v>19</v>
      </c>
      <c r="B7" s="1">
        <v>7.2</v>
      </c>
      <c r="C7" s="7">
        <f t="shared" ca="1" si="0"/>
        <v>-0.36643588312504111</v>
      </c>
      <c r="D7" s="5">
        <f t="shared" ca="1" si="1"/>
        <v>-0.47779537350123213</v>
      </c>
      <c r="E7">
        <f t="shared" ca="1" si="3"/>
        <v>1</v>
      </c>
      <c r="F7">
        <f t="shared" ca="1" si="2"/>
        <v>0</v>
      </c>
    </row>
    <row r="8" spans="1:6" ht="17.25" thickBot="1">
      <c r="A8" s="1" t="s">
        <v>20</v>
      </c>
      <c r="B8" s="1">
        <v>6.3</v>
      </c>
      <c r="C8" s="7">
        <f t="shared" ca="1" si="0"/>
        <v>-0.12140198489113588</v>
      </c>
      <c r="D8" s="5">
        <f t="shared" ca="1" si="1"/>
        <v>0.93551994081344958</v>
      </c>
      <c r="E8">
        <f t="shared" ca="1" si="3"/>
        <v>0</v>
      </c>
      <c r="F8">
        <f t="shared" ca="1" si="2"/>
        <v>0</v>
      </c>
    </row>
    <row r="9" spans="1:6" ht="17.25" thickBot="1">
      <c r="A9" s="1" t="s">
        <v>21</v>
      </c>
      <c r="B9" s="1">
        <v>6</v>
      </c>
      <c r="C9" s="7">
        <f t="shared" ca="1" si="0"/>
        <v>-0.80118855532161171</v>
      </c>
      <c r="D9" s="5">
        <f t="shared" ca="1" si="1"/>
        <v>-6.4231532636736013</v>
      </c>
      <c r="E9">
        <f t="shared" ca="1" si="3"/>
        <v>1</v>
      </c>
      <c r="F9">
        <f t="shared" ca="1" si="2"/>
        <v>0</v>
      </c>
    </row>
    <row r="10" spans="1:6" ht="17.25" thickBot="1">
      <c r="A10" s="1" t="s">
        <v>22</v>
      </c>
      <c r="B10" s="1">
        <v>7.8</v>
      </c>
      <c r="C10" s="7">
        <f t="shared" ca="1" si="0"/>
        <v>9.0644146484297194E-2</v>
      </c>
      <c r="D10" s="5">
        <f t="shared" ca="1" si="1"/>
        <v>7.5736169085294378</v>
      </c>
      <c r="E10">
        <f t="shared" ca="1" si="3"/>
        <v>0</v>
      </c>
      <c r="F10">
        <f t="shared" ca="1" si="2"/>
        <v>0</v>
      </c>
    </row>
    <row r="11" spans="1:6" ht="17.25" thickBot="1">
      <c r="A11" s="1" t="s">
        <v>23</v>
      </c>
      <c r="B11" s="1">
        <v>10.1</v>
      </c>
      <c r="C11" s="7">
        <f t="shared" ca="1" si="0"/>
        <v>-0.47323542532309903</v>
      </c>
      <c r="D11" s="5">
        <f t="shared" ca="1" si="1"/>
        <v>4.2172013008491103</v>
      </c>
      <c r="E11">
        <f t="shared" ca="1" si="3"/>
        <v>0</v>
      </c>
      <c r="F11">
        <f t="shared" ca="1" si="2"/>
        <v>0</v>
      </c>
    </row>
    <row r="12" spans="1:6" ht="17.25" thickBot="1">
      <c r="A12" s="1" t="s">
        <v>24</v>
      </c>
      <c r="B12" s="1">
        <v>10.199999999999999</v>
      </c>
      <c r="C12" s="7">
        <f t="shared" ca="1" si="0"/>
        <v>0.9557931652507321</v>
      </c>
      <c r="D12" s="5">
        <f t="shared" ca="1" si="1"/>
        <v>37.604359365422866</v>
      </c>
      <c r="E12">
        <f t="shared" ca="1" si="3"/>
        <v>0</v>
      </c>
      <c r="F12">
        <f t="shared" ca="1" si="2"/>
        <v>0</v>
      </c>
    </row>
    <row r="13" spans="1:6" ht="17.25" thickBot="1">
      <c r="A13" s="1" t="s">
        <v>25</v>
      </c>
      <c r="B13" s="1">
        <v>10.4</v>
      </c>
      <c r="C13" s="7">
        <f t="shared" ca="1" si="0"/>
        <v>-0.13352293117233741</v>
      </c>
      <c r="D13" s="5">
        <f t="shared" ca="1" si="1"/>
        <v>8.9526961323361451</v>
      </c>
      <c r="E13">
        <f t="shared" ca="1" si="3"/>
        <v>0</v>
      </c>
      <c r="F13">
        <f t="shared" ca="1" si="2"/>
        <v>0</v>
      </c>
    </row>
    <row r="14" spans="1:6" ht="17.25" thickBot="1">
      <c r="A14" s="1" t="s">
        <v>26</v>
      </c>
      <c r="B14" s="1">
        <v>11.2</v>
      </c>
      <c r="C14" s="7">
        <f t="shared" ca="1" si="0"/>
        <v>0.49258306415580999</v>
      </c>
      <c r="D14" s="5">
        <f t="shared" ca="1" si="1"/>
        <v>23.821531870081643</v>
      </c>
      <c r="E14">
        <f t="shared" ca="1" si="3"/>
        <v>1</v>
      </c>
      <c r="F14">
        <f t="shared" ca="1" si="2"/>
        <v>23.821531870081643</v>
      </c>
    </row>
    <row r="15" spans="1:6" ht="17.25" thickBot="1">
      <c r="A15" s="1" t="s">
        <v>27</v>
      </c>
      <c r="B15" s="1">
        <v>12.4</v>
      </c>
      <c r="C15" s="7">
        <f t="shared" ca="1" si="0"/>
        <v>-2.2228717559041127E-3</v>
      </c>
      <c r="D15" s="5">
        <f t="shared" ca="1" si="1"/>
        <v>15.075370209301125</v>
      </c>
      <c r="E15">
        <f t="shared" ca="1" si="3"/>
        <v>1</v>
      </c>
      <c r="F15">
        <f t="shared" ca="1" si="2"/>
        <v>15.075370209301125</v>
      </c>
    </row>
    <row r="16" spans="1:6" ht="17.25" thickBot="1">
      <c r="A16" s="1" t="s">
        <v>28</v>
      </c>
      <c r="B16" s="1">
        <v>10.9</v>
      </c>
      <c r="C16" s="7">
        <f t="shared" ca="1" si="0"/>
        <v>-4.193405305725189E-2</v>
      </c>
      <c r="D16" s="5">
        <f t="shared" ca="1" si="1"/>
        <v>11.39981320597103</v>
      </c>
      <c r="E16">
        <f t="shared" ca="1" si="3"/>
        <v>0</v>
      </c>
      <c r="F16">
        <f t="shared" ca="1" si="2"/>
        <v>0</v>
      </c>
    </row>
    <row r="17" spans="1:11" ht="17.25" thickBot="1">
      <c r="A17" s="1" t="s">
        <v>29</v>
      </c>
      <c r="B17" s="1">
        <v>10.5</v>
      </c>
      <c r="C17" s="7">
        <f t="shared" ca="1" si="0"/>
        <v>-2.5623095765361249E-2</v>
      </c>
      <c r="D17" s="5">
        <f t="shared" ca="1" si="1"/>
        <v>10.873697538814733</v>
      </c>
      <c r="E17">
        <f t="shared" ca="1" si="3"/>
        <v>1</v>
      </c>
      <c r="F17">
        <f t="shared" ca="1" si="2"/>
        <v>10.873697538814733</v>
      </c>
    </row>
    <row r="18" spans="1:11" ht="17.25" thickBot="1">
      <c r="A18" s="1" t="s">
        <v>30</v>
      </c>
      <c r="B18" s="1">
        <v>12</v>
      </c>
      <c r="C18" s="7">
        <f t="shared" ca="1" si="0"/>
        <v>1.5859988754337746</v>
      </c>
      <c r="D18" s="5">
        <f t="shared" ca="1" si="1"/>
        <v>72.885849985434874</v>
      </c>
      <c r="E18">
        <f t="shared" ca="1" si="3"/>
        <v>0</v>
      </c>
      <c r="F18">
        <f t="shared" ca="1" si="2"/>
        <v>0</v>
      </c>
    </row>
    <row r="19" spans="1:11" ht="17.25" thickBot="1">
      <c r="A19" s="1" t="s">
        <v>31</v>
      </c>
      <c r="B19" s="1">
        <v>10.7</v>
      </c>
      <c r="C19" s="7">
        <f t="shared" ca="1" si="0"/>
        <v>-0.67147599152151838</v>
      </c>
      <c r="D19" s="5">
        <f t="shared" ca="1" si="1"/>
        <v>3.7838611800806348</v>
      </c>
      <c r="E19">
        <f t="shared" ca="1" si="3"/>
        <v>0</v>
      </c>
      <c r="F19">
        <f t="shared" ca="1" si="2"/>
        <v>0</v>
      </c>
    </row>
    <row r="20" spans="1:11" ht="17.25" thickBot="1">
      <c r="A20" s="1" t="s">
        <v>32</v>
      </c>
      <c r="B20" s="1">
        <v>7.8</v>
      </c>
      <c r="C20" s="7">
        <f t="shared" ca="1" si="0"/>
        <v>-2.027058805664931</v>
      </c>
      <c r="D20" s="5">
        <f t="shared" ca="1" si="1"/>
        <v>-4.7178651618662375</v>
      </c>
      <c r="E20">
        <f t="shared" ca="1" si="3"/>
        <v>0</v>
      </c>
      <c r="F20">
        <f t="shared" ca="1" si="2"/>
        <v>0</v>
      </c>
    </row>
    <row r="21" spans="1:11" ht="17.25" thickBot="1">
      <c r="A21" s="1" t="s">
        <v>33</v>
      </c>
      <c r="B21" s="1">
        <v>7.6</v>
      </c>
      <c r="C21" s="7">
        <f t="shared" ca="1" si="0"/>
        <v>1.8594444828212471</v>
      </c>
      <c r="D21" s="5">
        <f t="shared" ca="1" si="1"/>
        <v>82.080685764357526</v>
      </c>
      <c r="E21">
        <f t="shared" ca="1" si="3"/>
        <v>0</v>
      </c>
      <c r="F21">
        <f t="shared" ca="1" si="2"/>
        <v>0</v>
      </c>
    </row>
    <row r="22" spans="1:11" ht="17.25" thickBot="1">
      <c r="A22" s="1" t="s">
        <v>34</v>
      </c>
      <c r="B22" s="1">
        <v>8.5</v>
      </c>
      <c r="C22" s="7">
        <f t="shared" ca="1" si="0"/>
        <v>-0.56365196178149568</v>
      </c>
      <c r="D22" s="5">
        <f t="shared" ca="1" si="1"/>
        <v>0.20823695285143629</v>
      </c>
      <c r="E22">
        <f t="shared" ca="1" si="3"/>
        <v>0</v>
      </c>
      <c r="F22">
        <f t="shared" ca="1" si="2"/>
        <v>0</v>
      </c>
    </row>
    <row r="23" spans="1:11" ht="17.25" thickBot="1">
      <c r="A23" s="1" t="s">
        <v>35</v>
      </c>
      <c r="B23" s="1">
        <v>7.4</v>
      </c>
      <c r="C23" s="7">
        <f t="shared" ca="1" si="0"/>
        <v>-7.8180603807179325E-2</v>
      </c>
      <c r="D23" s="5">
        <f t="shared" ca="1" si="1"/>
        <v>3.8088668827880792</v>
      </c>
      <c r="E23">
        <f t="shared" ca="1" si="3"/>
        <v>1</v>
      </c>
      <c r="F23">
        <f t="shared" ca="1" si="2"/>
        <v>3.8088668827880792</v>
      </c>
    </row>
    <row r="24" spans="1:11" ht="17.25" thickBot="1">
      <c r="A24" s="1" t="s">
        <v>36</v>
      </c>
      <c r="B24" s="1">
        <v>7.4</v>
      </c>
      <c r="C24" s="7">
        <f t="shared" ca="1" si="0"/>
        <v>0.98375528590227657</v>
      </c>
      <c r="D24" s="5">
        <f t="shared" ca="1" si="1"/>
        <v>33.146189755017232</v>
      </c>
      <c r="E24">
        <f t="shared" ca="1" si="3"/>
        <v>1</v>
      </c>
      <c r="F24">
        <f t="shared" ca="1" si="2"/>
        <v>33.146189755017232</v>
      </c>
    </row>
    <row r="25" spans="1:11" ht="17.25" thickBot="1">
      <c r="A25" s="1" t="s">
        <v>37</v>
      </c>
      <c r="B25" s="1">
        <v>7.8</v>
      </c>
      <c r="C25" s="7">
        <f t="shared" ca="1" si="0"/>
        <v>2.3053488416287449</v>
      </c>
      <c r="D25" s="5">
        <f t="shared" ca="1" si="1"/>
        <v>118.09231714517605</v>
      </c>
      <c r="E25">
        <f t="shared" ca="1" si="3"/>
        <v>0</v>
      </c>
      <c r="F25">
        <f t="shared" ca="1" si="2"/>
        <v>0</v>
      </c>
    </row>
    <row r="26" spans="1:11" ht="17.25" thickBot="1">
      <c r="A26" s="1" t="s">
        <v>38</v>
      </c>
      <c r="B26" s="1">
        <v>8</v>
      </c>
      <c r="C26" s="7">
        <f t="shared" ca="1" si="0"/>
        <v>0.973454090427467</v>
      </c>
      <c r="D26" s="5">
        <f t="shared" ca="1" si="1"/>
        <v>33.922884609100208</v>
      </c>
      <c r="E26">
        <f t="shared" ca="1" si="3"/>
        <v>1</v>
      </c>
      <c r="F26">
        <f t="shared" ca="1" si="2"/>
        <v>33.922884609100208</v>
      </c>
    </row>
    <row r="27" spans="1:11" ht="17.25" thickBot="1">
      <c r="A27" s="1" t="s">
        <v>39</v>
      </c>
      <c r="B27" s="1">
        <v>8.6999999999999993</v>
      </c>
      <c r="C27" s="7">
        <f t="shared" ca="1" si="0"/>
        <v>0.36660465869434</v>
      </c>
      <c r="D27" s="5">
        <f t="shared" ca="1" si="1"/>
        <v>15.471313519496508</v>
      </c>
      <c r="E27">
        <f t="shared" ca="1" si="3"/>
        <v>1</v>
      </c>
      <c r="F27">
        <f t="shared" ca="1" si="2"/>
        <v>15.471313519496508</v>
      </c>
    </row>
    <row r="28" spans="1:11" ht="17.25" thickBot="1">
      <c r="A28" s="1" t="s">
        <v>40</v>
      </c>
      <c r="B28" s="1">
        <v>8.4</v>
      </c>
      <c r="C28" s="7">
        <f t="shared" ca="1" si="0"/>
        <v>-0.21777705502175998</v>
      </c>
      <c r="D28" s="5">
        <f t="shared" ca="1" si="1"/>
        <v>3.7526295652365178</v>
      </c>
      <c r="E28">
        <f t="shared" ca="1" si="3"/>
        <v>1</v>
      </c>
      <c r="F28">
        <f t="shared" ca="1" si="2"/>
        <v>3.7526295652365178</v>
      </c>
    </row>
    <row r="29" spans="1:11" ht="17.25" thickBot="1">
      <c r="A29" s="1" t="s">
        <v>41</v>
      </c>
      <c r="B29" s="1">
        <v>8.5</v>
      </c>
      <c r="C29" s="7">
        <f t="shared" ca="1" si="0"/>
        <v>-0.19801477975885376</v>
      </c>
      <c r="D29" s="5">
        <f t="shared" ca="1" si="1"/>
        <v>4.2231748051828948</v>
      </c>
      <c r="E29">
        <f t="shared" ca="1" si="3"/>
        <v>1</v>
      </c>
      <c r="F29">
        <f t="shared" ca="1" si="2"/>
        <v>4.2231748051828948</v>
      </c>
    </row>
    <row r="30" spans="1:11" ht="17.25" thickBot="1">
      <c r="A30" s="1" t="s">
        <v>42</v>
      </c>
      <c r="B30" s="1">
        <v>7.7</v>
      </c>
      <c r="C30" s="7">
        <f t="shared" ca="1" si="0"/>
        <v>-1.2201673800655635</v>
      </c>
      <c r="D30" s="5">
        <f t="shared" ca="1" si="1"/>
        <v>-4.5142137167578884</v>
      </c>
      <c r="E30">
        <f t="shared" ca="1" si="3"/>
        <v>0</v>
      </c>
      <c r="F30">
        <f t="shared" ca="1" si="2"/>
        <v>0</v>
      </c>
    </row>
    <row r="31" spans="1:11" ht="17.25" thickBot="1">
      <c r="A31" s="1" t="s">
        <v>43</v>
      </c>
      <c r="B31" s="1">
        <v>7.5</v>
      </c>
      <c r="C31" s="7">
        <f t="shared" ca="1" si="0"/>
        <v>-0.7601515181486016</v>
      </c>
      <c r="D31" s="5">
        <f t="shared" ca="1" si="1"/>
        <v>-3.1884104062231486</v>
      </c>
      <c r="E31">
        <f t="shared" ca="1" si="3"/>
        <v>0</v>
      </c>
      <c r="F31">
        <f t="shared" ca="1" si="2"/>
        <v>0</v>
      </c>
    </row>
    <row r="32" spans="1:11" ht="17.25" thickBot="1">
      <c r="A32" s="1" t="s">
        <v>44</v>
      </c>
      <c r="B32" s="1">
        <v>7.3</v>
      </c>
      <c r="C32" s="7">
        <f t="shared" ca="1" si="0"/>
        <v>0.26475655946941884</v>
      </c>
      <c r="D32" s="5">
        <f t="shared" ca="1" si="1"/>
        <v>10.229462117508616</v>
      </c>
      <c r="E32">
        <f t="shared" ca="1" si="3"/>
        <v>1</v>
      </c>
      <c r="F32">
        <f t="shared" ca="1" si="2"/>
        <v>10.229462117508616</v>
      </c>
      <c r="H32" t="s">
        <v>55</v>
      </c>
      <c r="I32" t="s">
        <v>58</v>
      </c>
      <c r="J32" t="s">
        <v>56</v>
      </c>
      <c r="K32" t="s">
        <v>57</v>
      </c>
    </row>
    <row r="33" spans="1:11">
      <c r="A33" s="3" t="s">
        <v>46</v>
      </c>
      <c r="B33">
        <f>AVERAGE(B2:B32)</f>
        <v>8.8903225806451616</v>
      </c>
      <c r="C33" s="2" t="s">
        <v>53</v>
      </c>
      <c r="D33" s="6">
        <f>14/30</f>
        <v>0.46666666666666667</v>
      </c>
      <c r="F33">
        <f ca="1">SUM(F2:F32)</f>
        <v>223.11701200379292</v>
      </c>
      <c r="H33">
        <v>23.89</v>
      </c>
      <c r="I33">
        <v>18.78</v>
      </c>
      <c r="J33">
        <v>513.08000000000004</v>
      </c>
      <c r="K33">
        <v>173.46</v>
      </c>
    </row>
    <row r="34" spans="1:11">
      <c r="A34" s="4" t="s">
        <v>47</v>
      </c>
      <c r="B34">
        <f>SUM(B2:B32)</f>
        <v>275.60000000000002</v>
      </c>
      <c r="C34" s="2" t="s">
        <v>52</v>
      </c>
      <c r="D34" s="5">
        <v>0.7</v>
      </c>
      <c r="F34">
        <f ca="1">COUNTIF(F2:F32,"&gt;0")</f>
        <v>12</v>
      </c>
      <c r="H34">
        <v>15.16</v>
      </c>
      <c r="I34">
        <v>45.28</v>
      </c>
      <c r="J34">
        <v>553.02</v>
      </c>
      <c r="K34">
        <v>125.79</v>
      </c>
    </row>
    <row r="35" spans="1:11">
      <c r="A35" s="4" t="s">
        <v>45</v>
      </c>
      <c r="B35">
        <v>26.852121889999999</v>
      </c>
      <c r="C35" s="2" t="s">
        <v>54</v>
      </c>
      <c r="D35" s="5">
        <f>D34*D33</f>
        <v>0.32666666666666666</v>
      </c>
      <c r="H35">
        <v>29.86</v>
      </c>
      <c r="I35">
        <v>53.06</v>
      </c>
      <c r="J35">
        <v>182.94</v>
      </c>
      <c r="K35">
        <v>225.03</v>
      </c>
    </row>
    <row r="36" spans="1:11">
      <c r="A36" t="s">
        <v>49</v>
      </c>
      <c r="B36">
        <v>2.645</v>
      </c>
      <c r="H36">
        <v>21.59</v>
      </c>
      <c r="I36">
        <v>5.99</v>
      </c>
      <c r="J36">
        <v>353.6</v>
      </c>
      <c r="K36">
        <v>220.72</v>
      </c>
    </row>
    <row r="37" spans="1:11">
      <c r="B37">
        <f>_xlfn.VAR.P(B2:B32)</f>
        <v>2.8086160249739569</v>
      </c>
      <c r="H37">
        <v>14.7</v>
      </c>
      <c r="I37">
        <v>51.06</v>
      </c>
      <c r="J37">
        <v>571.74</v>
      </c>
      <c r="K37">
        <v>298.62</v>
      </c>
    </row>
    <row r="38" spans="1:11">
      <c r="H38">
        <v>26.65</v>
      </c>
      <c r="I38">
        <v>40.520000000000003</v>
      </c>
      <c r="J38">
        <v>485.25</v>
      </c>
      <c r="K38">
        <v>210.43</v>
      </c>
    </row>
    <row r="39" spans="1:11">
      <c r="H39">
        <v>14.9</v>
      </c>
      <c r="I39">
        <v>38.54</v>
      </c>
      <c r="J39">
        <v>347.98</v>
      </c>
      <c r="K39">
        <v>317.83999999999997</v>
      </c>
    </row>
    <row r="40" spans="1:11">
      <c r="H40">
        <v>17.91</v>
      </c>
      <c r="I40">
        <v>51.72</v>
      </c>
      <c r="J40">
        <v>226.83</v>
      </c>
      <c r="K40">
        <v>145.11000000000001</v>
      </c>
    </row>
    <row r="41" spans="1:11">
      <c r="H41">
        <v>18.14</v>
      </c>
      <c r="I41">
        <v>33.869999999999997</v>
      </c>
      <c r="J41">
        <v>384.09</v>
      </c>
      <c r="K41">
        <v>298.98</v>
      </c>
    </row>
    <row r="42" spans="1:11">
      <c r="H42">
        <v>34.35</v>
      </c>
      <c r="I42">
        <v>10.38</v>
      </c>
      <c r="J42">
        <v>521.42700000000002</v>
      </c>
      <c r="K42">
        <v>275.99</v>
      </c>
    </row>
    <row r="43" spans="1:11">
      <c r="H43">
        <v>22.28</v>
      </c>
      <c r="I43">
        <v>43.71</v>
      </c>
      <c r="J43">
        <v>413.70100000000002</v>
      </c>
      <c r="K43">
        <v>196.14</v>
      </c>
    </row>
    <row r="44" spans="1:11">
      <c r="H44">
        <v>22.74</v>
      </c>
      <c r="I44">
        <v>21.87</v>
      </c>
      <c r="J44">
        <v>272.26</v>
      </c>
      <c r="K44">
        <v>119.1</v>
      </c>
    </row>
    <row r="45" spans="1:11">
      <c r="H45">
        <v>17.46</v>
      </c>
      <c r="I45">
        <v>35.450000000000003</v>
      </c>
      <c r="J45">
        <v>524.57000000000005</v>
      </c>
      <c r="K45">
        <v>199.35</v>
      </c>
    </row>
    <row r="46" spans="1:11">
      <c r="H46">
        <v>24.35</v>
      </c>
      <c r="I46">
        <v>49.2</v>
      </c>
      <c r="J46">
        <v>581.30999999999995</v>
      </c>
      <c r="K46">
        <v>271.73</v>
      </c>
    </row>
    <row r="47" spans="1:11">
      <c r="H47">
        <v>3.21</v>
      </c>
      <c r="I47">
        <v>28.91</v>
      </c>
      <c r="J47">
        <v>234.96</v>
      </c>
      <c r="K47">
        <v>400.28</v>
      </c>
    </row>
    <row r="48" spans="1:11">
      <c r="H48">
        <v>19.059999999999999</v>
      </c>
      <c r="I48" s="2">
        <f>AVERAGE(I33:I47)</f>
        <v>35.222666666666669</v>
      </c>
      <c r="J48">
        <v>327.49</v>
      </c>
      <c r="K48">
        <v>239.02</v>
      </c>
    </row>
    <row r="49" spans="8:11">
      <c r="H49">
        <v>22.74</v>
      </c>
      <c r="J49">
        <v>286.93</v>
      </c>
      <c r="K49">
        <v>231.08</v>
      </c>
    </row>
    <row r="50" spans="8:11">
      <c r="H50">
        <v>16.309999999999999</v>
      </c>
      <c r="J50">
        <v>526.69000000000005</v>
      </c>
      <c r="K50">
        <v>306.31</v>
      </c>
    </row>
    <row r="51" spans="8:11">
      <c r="H51">
        <v>18.37</v>
      </c>
      <c r="J51">
        <v>279.48</v>
      </c>
      <c r="K51">
        <v>312.10000000000002</v>
      </c>
    </row>
    <row r="52" spans="8:11">
      <c r="H52">
        <v>10.79</v>
      </c>
      <c r="J52">
        <v>233.655</v>
      </c>
      <c r="K52">
        <v>200.45</v>
      </c>
    </row>
    <row r="53" spans="8:11">
      <c r="H53">
        <v>13.55</v>
      </c>
      <c r="J53">
        <v>236.16</v>
      </c>
      <c r="K53">
        <v>180.93</v>
      </c>
    </row>
    <row r="54" spans="8:11">
      <c r="H54">
        <v>8.5</v>
      </c>
      <c r="J54">
        <v>432.3</v>
      </c>
      <c r="K54">
        <v>180.07</v>
      </c>
    </row>
    <row r="55" spans="8:11">
      <c r="H55">
        <v>9.41</v>
      </c>
      <c r="J55">
        <v>205.94</v>
      </c>
      <c r="K55">
        <v>241.18</v>
      </c>
    </row>
    <row r="56" spans="8:11">
      <c r="H56">
        <v>19.29</v>
      </c>
      <c r="J56">
        <v>323.49</v>
      </c>
      <c r="K56">
        <v>118.08</v>
      </c>
    </row>
    <row r="57" spans="8:11">
      <c r="H57">
        <v>21.82</v>
      </c>
      <c r="J57">
        <v>374.02</v>
      </c>
      <c r="K57">
        <v>125.11</v>
      </c>
    </row>
    <row r="58" spans="8:11">
      <c r="H58">
        <v>23.66</v>
      </c>
      <c r="J58">
        <v>209.73</v>
      </c>
      <c r="K58">
        <v>326.86</v>
      </c>
    </row>
    <row r="59" spans="8:11">
      <c r="H59">
        <v>23.89</v>
      </c>
      <c r="J59">
        <v>504.73</v>
      </c>
      <c r="K59">
        <v>163.86</v>
      </c>
    </row>
    <row r="60" spans="8:11">
      <c r="H60">
        <v>7.35</v>
      </c>
      <c r="J60">
        <v>733.11</v>
      </c>
      <c r="K60">
        <v>220.75</v>
      </c>
    </row>
    <row r="61" spans="8:11">
      <c r="H61" s="2">
        <f>AVERAGE(H33:H60)</f>
        <v>18.640357142857148</v>
      </c>
      <c r="J61">
        <v>313.94</v>
      </c>
      <c r="K61">
        <v>238.83</v>
      </c>
    </row>
    <row r="62" spans="8:11">
      <c r="J62">
        <v>197.97</v>
      </c>
      <c r="K62" s="2">
        <f>AVERAGE(K33:K61)</f>
        <v>226.3172413793103</v>
      </c>
    </row>
    <row r="63" spans="8:11">
      <c r="J63">
        <v>333.89</v>
      </c>
    </row>
    <row r="64" spans="8:11">
      <c r="J64" s="2">
        <f>AVERAGE(J33:J63)</f>
        <v>376.97687096774195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Normal="100" workbookViewId="0">
      <selection activeCell="G10" sqref="G10"/>
    </sheetView>
  </sheetViews>
  <sheetFormatPr defaultRowHeight="16.5"/>
  <cols>
    <col min="1" max="1" width="8.5" customWidth="1"/>
    <col min="2" max="33" width="4.25" customWidth="1"/>
  </cols>
  <sheetData>
    <row r="1" spans="1:33" ht="17.25" thickBot="1">
      <c r="A1" t="s">
        <v>69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68</v>
      </c>
    </row>
    <row r="2" spans="1:33" ht="17.25" thickBot="1">
      <c r="A2" t="s">
        <v>70</v>
      </c>
      <c r="B2" s="1">
        <v>1</v>
      </c>
      <c r="C2" s="1">
        <v>0.9</v>
      </c>
      <c r="D2" s="1">
        <v>1.3</v>
      </c>
      <c r="E2" s="1">
        <v>1.2</v>
      </c>
      <c r="F2" s="1">
        <v>1.5</v>
      </c>
      <c r="G2" s="1">
        <v>1.4</v>
      </c>
      <c r="H2" s="1">
        <v>1.3</v>
      </c>
      <c r="I2" s="1">
        <v>1</v>
      </c>
      <c r="J2" s="1">
        <v>1.1000000000000001</v>
      </c>
      <c r="K2" s="1">
        <v>0.8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0.8</v>
      </c>
      <c r="R2" s="1">
        <v>0.8</v>
      </c>
      <c r="S2" s="1">
        <v>1</v>
      </c>
      <c r="T2" s="1">
        <v>1</v>
      </c>
      <c r="U2" s="1">
        <v>1.1000000000000001</v>
      </c>
      <c r="V2" s="1">
        <v>1.1000000000000001</v>
      </c>
      <c r="W2" s="1">
        <v>1.2</v>
      </c>
      <c r="X2" s="1">
        <v>0.8</v>
      </c>
      <c r="Y2" s="1">
        <v>0.7</v>
      </c>
      <c r="Z2" s="1">
        <v>0.7</v>
      </c>
      <c r="AA2" s="1">
        <v>0.4</v>
      </c>
      <c r="AB2" s="1">
        <v>0.4</v>
      </c>
      <c r="AC2" s="1">
        <v>0.5</v>
      </c>
      <c r="AD2" s="1">
        <v>0.5</v>
      </c>
      <c r="AE2" s="1">
        <v>0.4</v>
      </c>
      <c r="AF2" s="1">
        <v>0.5</v>
      </c>
      <c r="AG2">
        <f>AVERAGE(B2:AF2)</f>
        <v>0.89677419354838717</v>
      </c>
    </row>
    <row r="3" spans="1:33" ht="17.25" thickBot="1">
      <c r="A3" t="s">
        <v>71</v>
      </c>
      <c r="B3" s="1">
        <v>0.4</v>
      </c>
      <c r="C3" s="1">
        <v>0.4</v>
      </c>
      <c r="D3" s="1">
        <v>0.3</v>
      </c>
      <c r="E3" s="1">
        <v>0.2</v>
      </c>
      <c r="F3" s="1">
        <v>0.2</v>
      </c>
      <c r="G3" s="1">
        <v>0.4</v>
      </c>
      <c r="H3" s="1">
        <v>0.6</v>
      </c>
      <c r="I3" s="1">
        <v>0.9</v>
      </c>
      <c r="J3" s="1">
        <v>1.2</v>
      </c>
      <c r="K3" s="1">
        <v>1.1000000000000001</v>
      </c>
      <c r="L3" s="1">
        <v>1.3</v>
      </c>
      <c r="M3" s="1">
        <v>1.1000000000000001</v>
      </c>
      <c r="N3" s="1">
        <v>1</v>
      </c>
      <c r="O3" s="1">
        <v>1.1000000000000001</v>
      </c>
      <c r="P3" s="1">
        <v>1.1000000000000001</v>
      </c>
      <c r="Q3" s="1">
        <v>0.9</v>
      </c>
      <c r="R3" s="1">
        <v>1</v>
      </c>
      <c r="S3" s="1">
        <v>1</v>
      </c>
      <c r="T3" s="1">
        <v>1</v>
      </c>
      <c r="U3" s="1">
        <v>1.4</v>
      </c>
      <c r="V3" s="1">
        <v>1.5</v>
      </c>
      <c r="W3" s="1">
        <v>1.3</v>
      </c>
      <c r="X3" s="1">
        <v>1.6</v>
      </c>
      <c r="Y3" s="1">
        <v>1.3</v>
      </c>
      <c r="Z3" s="1">
        <v>1.1000000000000001</v>
      </c>
      <c r="AA3" s="1">
        <v>1</v>
      </c>
      <c r="AB3" s="1">
        <v>1.3</v>
      </c>
      <c r="AC3" s="1">
        <v>1.1000000000000001</v>
      </c>
      <c r="AD3" s="1">
        <v>1.4</v>
      </c>
      <c r="AE3" s="1"/>
      <c r="AF3" s="1"/>
      <c r="AG3">
        <f t="shared" ref="AG3:AG13" si="0">AVERAGE(B3:AF3)</f>
        <v>0.97241379310344833</v>
      </c>
    </row>
    <row r="4" spans="1:33" ht="17.25" thickBot="1">
      <c r="A4" t="s">
        <v>72</v>
      </c>
      <c r="B4" s="1">
        <v>1.6</v>
      </c>
      <c r="C4" s="1">
        <v>2.1</v>
      </c>
      <c r="D4" s="1">
        <v>2.1</v>
      </c>
      <c r="E4" s="1">
        <v>1.9</v>
      </c>
      <c r="F4" s="1">
        <v>2</v>
      </c>
      <c r="G4" s="1">
        <v>1.8</v>
      </c>
      <c r="H4" s="1">
        <v>1.3</v>
      </c>
      <c r="I4" s="1">
        <v>1.4</v>
      </c>
      <c r="J4" s="1">
        <v>1.6</v>
      </c>
      <c r="K4" s="1">
        <v>1.3</v>
      </c>
      <c r="L4" s="1">
        <v>1.1000000000000001</v>
      </c>
      <c r="M4" s="1">
        <v>1.2</v>
      </c>
      <c r="N4" s="1">
        <v>1.1000000000000001</v>
      </c>
      <c r="O4" s="1">
        <v>1.2</v>
      </c>
      <c r="P4" s="1">
        <v>1.3</v>
      </c>
      <c r="Q4" s="1">
        <v>1.5</v>
      </c>
      <c r="R4" s="1">
        <v>1.5</v>
      </c>
      <c r="S4" s="1">
        <v>1.3</v>
      </c>
      <c r="T4" s="1">
        <v>1.3</v>
      </c>
      <c r="U4" s="1">
        <v>1.4</v>
      </c>
      <c r="V4" s="1">
        <v>1.4</v>
      </c>
      <c r="W4" s="1">
        <v>1.5</v>
      </c>
      <c r="X4" s="1">
        <v>1.8</v>
      </c>
      <c r="Y4" s="1">
        <v>1.6</v>
      </c>
      <c r="Z4" s="1">
        <v>1.5</v>
      </c>
      <c r="AA4" s="1">
        <v>1.3</v>
      </c>
      <c r="AB4" s="1">
        <v>1.1000000000000001</v>
      </c>
      <c r="AC4" s="1">
        <v>1.2</v>
      </c>
      <c r="AD4" s="1">
        <v>1.3</v>
      </c>
      <c r="AE4" s="1">
        <v>1.7</v>
      </c>
      <c r="AF4" s="1">
        <v>2</v>
      </c>
      <c r="AG4">
        <f t="shared" si="0"/>
        <v>1.4967741935483874</v>
      </c>
    </row>
    <row r="5" spans="1:33" ht="17.25" thickBot="1">
      <c r="A5" t="s">
        <v>73</v>
      </c>
      <c r="B5" s="1">
        <v>2</v>
      </c>
      <c r="C5" s="1">
        <v>1.7</v>
      </c>
      <c r="D5" s="1">
        <v>1.8</v>
      </c>
      <c r="E5" s="1">
        <v>1.7</v>
      </c>
      <c r="F5" s="1">
        <v>1.5</v>
      </c>
      <c r="G5" s="1">
        <v>1.3</v>
      </c>
      <c r="H5" s="1">
        <v>2.1</v>
      </c>
      <c r="I5" s="1">
        <v>2.2999999999999998</v>
      </c>
      <c r="J5" s="1">
        <v>2</v>
      </c>
      <c r="K5" s="1">
        <v>2.9</v>
      </c>
      <c r="L5" s="1">
        <v>3</v>
      </c>
      <c r="M5" s="1">
        <v>2.4</v>
      </c>
      <c r="N5" s="1">
        <v>1.9</v>
      </c>
      <c r="O5" s="1">
        <v>2.1</v>
      </c>
      <c r="P5" s="1">
        <v>1.6</v>
      </c>
      <c r="Q5" s="1">
        <v>2.2999999999999998</v>
      </c>
      <c r="R5" s="1">
        <v>2.8</v>
      </c>
      <c r="S5" s="1">
        <v>2.9</v>
      </c>
      <c r="T5" s="1">
        <v>3</v>
      </c>
      <c r="U5" s="1">
        <v>2.9</v>
      </c>
      <c r="V5" s="1">
        <v>2.5</v>
      </c>
      <c r="W5" s="1">
        <v>1.8</v>
      </c>
      <c r="X5" s="1">
        <v>1.7</v>
      </c>
      <c r="Y5" s="1">
        <v>2.1</v>
      </c>
      <c r="Z5" s="1">
        <v>1.8</v>
      </c>
      <c r="AA5" s="1">
        <v>2</v>
      </c>
      <c r="AB5" s="1">
        <v>3</v>
      </c>
      <c r="AC5" s="1">
        <v>3.3</v>
      </c>
      <c r="AD5" s="1">
        <v>2.9</v>
      </c>
      <c r="AE5" s="1">
        <v>3.1</v>
      </c>
      <c r="AF5" s="1"/>
      <c r="AG5">
        <f t="shared" si="0"/>
        <v>2.2799999999999994</v>
      </c>
    </row>
    <row r="6" spans="1:33" ht="17.25" thickBot="1">
      <c r="A6" t="s">
        <v>74</v>
      </c>
      <c r="B6" s="1">
        <v>3.7</v>
      </c>
      <c r="C6" s="1">
        <v>2.9</v>
      </c>
      <c r="D6" s="1">
        <v>2.7</v>
      </c>
      <c r="E6" s="1">
        <v>3.7</v>
      </c>
      <c r="F6" s="1">
        <v>5.0999999999999996</v>
      </c>
      <c r="G6" s="1">
        <v>4.0999999999999996</v>
      </c>
      <c r="H6" s="1">
        <v>4.3</v>
      </c>
      <c r="I6" s="1">
        <v>4.4000000000000004</v>
      </c>
      <c r="J6" s="1">
        <v>3.2</v>
      </c>
      <c r="K6" s="1">
        <v>2.8</v>
      </c>
      <c r="L6" s="1">
        <v>4.5999999999999996</v>
      </c>
      <c r="M6" s="1">
        <v>4.5</v>
      </c>
      <c r="N6" s="1">
        <v>4.4000000000000004</v>
      </c>
      <c r="O6" s="1">
        <v>4.8</v>
      </c>
      <c r="P6" s="1">
        <v>4.0999999999999996</v>
      </c>
      <c r="Q6" s="1">
        <v>3.7</v>
      </c>
      <c r="R6" s="1">
        <v>3.8</v>
      </c>
      <c r="S6" s="1">
        <v>3.7</v>
      </c>
      <c r="T6" s="1">
        <v>3.1</v>
      </c>
      <c r="U6" s="1">
        <v>3.3</v>
      </c>
      <c r="V6" s="1">
        <v>2.1</v>
      </c>
      <c r="W6" s="1">
        <v>2.4</v>
      </c>
      <c r="X6" s="1">
        <v>3.4</v>
      </c>
      <c r="Y6" s="1">
        <v>4.0999999999999996</v>
      </c>
      <c r="Z6" s="1">
        <v>3.6</v>
      </c>
      <c r="AA6" s="1">
        <v>3.8</v>
      </c>
      <c r="AB6" s="1">
        <v>3.2</v>
      </c>
      <c r="AC6" s="1">
        <v>2.1</v>
      </c>
      <c r="AD6" s="1">
        <v>1.6</v>
      </c>
      <c r="AE6" s="1">
        <v>2.1</v>
      </c>
      <c r="AF6" s="1">
        <v>3</v>
      </c>
      <c r="AG6">
        <f t="shared" si="0"/>
        <v>3.4935483870967738</v>
      </c>
    </row>
    <row r="7" spans="1:33" ht="17.25" thickBot="1">
      <c r="A7" t="s">
        <v>75</v>
      </c>
      <c r="B7" s="1">
        <v>3.1</v>
      </c>
      <c r="C7" s="1">
        <v>3.5</v>
      </c>
      <c r="D7" s="1">
        <v>3.8</v>
      </c>
      <c r="E7" s="1">
        <v>3.2</v>
      </c>
      <c r="F7" s="1">
        <v>2.2999999999999998</v>
      </c>
      <c r="G7" s="1">
        <v>3.2</v>
      </c>
      <c r="H7" s="1">
        <v>2.7</v>
      </c>
      <c r="I7" s="1">
        <v>3.5</v>
      </c>
      <c r="J7" s="1">
        <v>3.6</v>
      </c>
      <c r="K7" s="1">
        <v>3.5</v>
      </c>
      <c r="L7" s="1">
        <v>2.8</v>
      </c>
      <c r="M7" s="1">
        <v>3.6</v>
      </c>
      <c r="N7" s="1">
        <v>2.4</v>
      </c>
      <c r="O7" s="1">
        <v>2.6</v>
      </c>
      <c r="P7" s="1">
        <v>3</v>
      </c>
      <c r="Q7" s="1">
        <v>4</v>
      </c>
      <c r="R7" s="1">
        <v>4.8</v>
      </c>
      <c r="S7" s="1">
        <v>5.8</v>
      </c>
      <c r="T7" s="1">
        <v>5.9</v>
      </c>
      <c r="U7" s="1">
        <v>5.5</v>
      </c>
      <c r="V7" s="1">
        <v>5.3</v>
      </c>
      <c r="W7" s="1">
        <v>4.5999999999999996</v>
      </c>
      <c r="X7" s="1">
        <v>5.5</v>
      </c>
      <c r="Y7" s="1">
        <v>5.5</v>
      </c>
      <c r="Z7" s="1">
        <v>7.1</v>
      </c>
      <c r="AA7" s="1">
        <v>6.5</v>
      </c>
      <c r="AB7" s="1">
        <v>7.1</v>
      </c>
      <c r="AC7" s="1">
        <v>6.8</v>
      </c>
      <c r="AD7" s="1">
        <v>9.1999999999999993</v>
      </c>
      <c r="AE7" s="1">
        <v>8.9</v>
      </c>
      <c r="AF7" s="1"/>
      <c r="AG7">
        <f t="shared" si="0"/>
        <v>4.6433333333333326</v>
      </c>
    </row>
    <row r="8" spans="1:33" ht="17.25" thickBot="1">
      <c r="A8" t="s">
        <v>76</v>
      </c>
      <c r="B8" s="1">
        <v>10.199999999999999</v>
      </c>
      <c r="C8" s="1">
        <v>10.8</v>
      </c>
      <c r="D8" s="1">
        <v>10.4</v>
      </c>
      <c r="E8" s="1">
        <v>8.1999999999999993</v>
      </c>
      <c r="F8" s="1">
        <v>7.7</v>
      </c>
      <c r="G8" s="1">
        <v>7.2</v>
      </c>
      <c r="H8" s="1">
        <v>6.3</v>
      </c>
      <c r="I8" s="1">
        <v>6</v>
      </c>
      <c r="J8" s="1">
        <v>7.8</v>
      </c>
      <c r="K8" s="1">
        <v>10.1</v>
      </c>
      <c r="L8" s="1">
        <v>10.199999999999999</v>
      </c>
      <c r="M8" s="1">
        <v>10.4</v>
      </c>
      <c r="N8" s="1">
        <v>11.2</v>
      </c>
      <c r="O8" s="1">
        <v>12.4</v>
      </c>
      <c r="P8" s="1">
        <v>10.9</v>
      </c>
      <c r="Q8" s="1">
        <v>10.5</v>
      </c>
      <c r="R8" s="1">
        <v>12</v>
      </c>
      <c r="S8" s="1">
        <v>10.7</v>
      </c>
      <c r="T8" s="1">
        <v>7.8</v>
      </c>
      <c r="U8" s="1">
        <v>7.6</v>
      </c>
      <c r="V8" s="1">
        <v>8.5</v>
      </c>
      <c r="W8" s="1">
        <v>7.4</v>
      </c>
      <c r="X8" s="1">
        <v>7.4</v>
      </c>
      <c r="Y8" s="1">
        <v>7.8</v>
      </c>
      <c r="Z8" s="1">
        <v>8</v>
      </c>
      <c r="AA8" s="1">
        <v>8.6999999999999993</v>
      </c>
      <c r="AB8" s="1">
        <v>8.4</v>
      </c>
      <c r="AC8" s="1">
        <v>8.5</v>
      </c>
      <c r="AD8" s="1">
        <v>7.7</v>
      </c>
      <c r="AE8" s="1">
        <v>7.5</v>
      </c>
      <c r="AF8" s="1">
        <v>7.3</v>
      </c>
      <c r="AG8">
        <f t="shared" si="0"/>
        <v>8.8903225806451616</v>
      </c>
    </row>
    <row r="9" spans="1:33" ht="17.25" thickBot="1">
      <c r="A9" t="s">
        <v>77</v>
      </c>
      <c r="B9" s="1">
        <v>7.2</v>
      </c>
      <c r="C9" s="1">
        <v>7.8</v>
      </c>
      <c r="D9" s="1">
        <v>7.6</v>
      </c>
      <c r="E9" s="1">
        <v>7.3</v>
      </c>
      <c r="F9" s="1">
        <v>7.2</v>
      </c>
      <c r="G9" s="1">
        <v>6.6</v>
      </c>
      <c r="H9" s="1">
        <v>8.4</v>
      </c>
      <c r="I9" s="1">
        <v>9.8000000000000007</v>
      </c>
      <c r="J9" s="1">
        <v>9.4</v>
      </c>
      <c r="K9" s="1">
        <v>8.8000000000000007</v>
      </c>
      <c r="L9" s="1">
        <v>10.4</v>
      </c>
      <c r="M9" s="1">
        <v>8.6999999999999993</v>
      </c>
      <c r="N9" s="1">
        <v>8.1</v>
      </c>
      <c r="O9" s="1">
        <v>8.1</v>
      </c>
      <c r="P9" s="1">
        <v>7.3</v>
      </c>
      <c r="Q9" s="1">
        <v>6</v>
      </c>
      <c r="R9" s="1">
        <v>5.5</v>
      </c>
      <c r="S9" s="1">
        <v>6.8</v>
      </c>
      <c r="T9" s="1">
        <v>8.1999999999999993</v>
      </c>
      <c r="U9" s="1">
        <v>8</v>
      </c>
      <c r="V9" s="1">
        <v>9.1999999999999993</v>
      </c>
      <c r="W9" s="1">
        <v>11.5</v>
      </c>
      <c r="X9" s="1">
        <v>11.4</v>
      </c>
      <c r="Y9" s="1">
        <v>11.4</v>
      </c>
      <c r="Z9" s="1">
        <v>14</v>
      </c>
      <c r="AA9" s="1">
        <v>12.9</v>
      </c>
      <c r="AB9" s="1">
        <v>12.9</v>
      </c>
      <c r="AC9" s="1">
        <v>12.4</v>
      </c>
      <c r="AD9" s="1">
        <v>13</v>
      </c>
      <c r="AE9" s="1">
        <v>12</v>
      </c>
      <c r="AF9" s="1">
        <v>12.2</v>
      </c>
      <c r="AG9">
        <f t="shared" si="0"/>
        <v>9.3580645161290317</v>
      </c>
    </row>
    <row r="10" spans="1:33" ht="17.25" thickBot="1">
      <c r="A10" t="s">
        <v>78</v>
      </c>
      <c r="B10" s="1">
        <v>9.6999999999999993</v>
      </c>
      <c r="C10" s="1">
        <v>8.5</v>
      </c>
      <c r="D10" s="1">
        <v>7.6</v>
      </c>
      <c r="E10" s="1">
        <v>5.8</v>
      </c>
      <c r="F10" s="1">
        <v>5</v>
      </c>
      <c r="G10" s="1">
        <v>4.4000000000000004</v>
      </c>
      <c r="H10" s="1">
        <v>4.8</v>
      </c>
      <c r="I10" s="1">
        <v>5.0999999999999996</v>
      </c>
      <c r="J10" s="1">
        <v>7</v>
      </c>
      <c r="K10" s="1">
        <v>7.1</v>
      </c>
      <c r="L10" s="1">
        <v>7.3</v>
      </c>
      <c r="M10" s="1">
        <v>8</v>
      </c>
      <c r="N10" s="1">
        <v>7.5</v>
      </c>
      <c r="O10" s="1">
        <v>6.1</v>
      </c>
      <c r="P10" s="1">
        <v>5.8</v>
      </c>
      <c r="Q10" s="1">
        <v>6.5</v>
      </c>
      <c r="R10" s="1">
        <v>5.4</v>
      </c>
      <c r="S10" s="1">
        <v>5.9</v>
      </c>
      <c r="T10" s="1">
        <v>6.5</v>
      </c>
      <c r="U10" s="1">
        <v>6</v>
      </c>
      <c r="V10" s="1">
        <v>5.4</v>
      </c>
      <c r="W10" s="1">
        <v>6.2</v>
      </c>
      <c r="X10" s="1">
        <v>4.2</v>
      </c>
      <c r="Y10" s="1">
        <v>2.6</v>
      </c>
      <c r="Z10" s="1">
        <v>2.9</v>
      </c>
      <c r="AA10" s="1">
        <v>2.7</v>
      </c>
      <c r="AB10" s="1">
        <v>1.7</v>
      </c>
      <c r="AC10" s="1">
        <v>2.2000000000000002</v>
      </c>
      <c r="AD10" s="1">
        <v>2.4</v>
      </c>
      <c r="AE10" s="1">
        <v>2.4</v>
      </c>
      <c r="AF10" s="1"/>
      <c r="AG10">
        <f t="shared" si="0"/>
        <v>5.423333333333332</v>
      </c>
    </row>
    <row r="11" spans="1:33" ht="17.25" thickBot="1">
      <c r="A11" t="s">
        <v>79</v>
      </c>
      <c r="B11" s="1">
        <v>2.2999999999999998</v>
      </c>
      <c r="C11" s="1">
        <v>2</v>
      </c>
      <c r="D11" s="1">
        <v>1.8</v>
      </c>
      <c r="E11" s="1">
        <v>1.8</v>
      </c>
      <c r="F11" s="1">
        <v>1.5</v>
      </c>
      <c r="G11" s="1">
        <v>1.5</v>
      </c>
      <c r="H11" s="1">
        <v>2.1</v>
      </c>
      <c r="I11" s="1">
        <v>2.7</v>
      </c>
      <c r="J11" s="1">
        <v>2.7</v>
      </c>
      <c r="K11" s="1">
        <v>3.2</v>
      </c>
      <c r="L11" s="1">
        <v>3.4</v>
      </c>
      <c r="M11" s="1">
        <v>2.6</v>
      </c>
      <c r="N11" s="1">
        <v>1.5</v>
      </c>
      <c r="O11" s="1">
        <v>1.8</v>
      </c>
      <c r="P11" s="1">
        <v>1.2</v>
      </c>
      <c r="Q11" s="1">
        <v>1.2</v>
      </c>
      <c r="R11" s="1">
        <v>1.6</v>
      </c>
      <c r="S11" s="1">
        <v>1.5</v>
      </c>
      <c r="T11" s="1">
        <v>1.4</v>
      </c>
      <c r="U11" s="1">
        <v>1.5</v>
      </c>
      <c r="V11" s="1">
        <v>1.4</v>
      </c>
      <c r="W11" s="1">
        <v>1.5</v>
      </c>
      <c r="X11" s="1">
        <v>1.7</v>
      </c>
      <c r="Y11" s="1">
        <v>1.3</v>
      </c>
      <c r="Z11" s="1">
        <v>1.2</v>
      </c>
      <c r="AA11" s="1">
        <v>1.3</v>
      </c>
      <c r="AB11" s="1">
        <v>0.9</v>
      </c>
      <c r="AC11" s="1">
        <v>0.8</v>
      </c>
      <c r="AD11" s="1">
        <v>1.1000000000000001</v>
      </c>
      <c r="AE11" s="1">
        <v>1.3</v>
      </c>
      <c r="AF11" s="1">
        <v>1.4</v>
      </c>
      <c r="AG11">
        <f t="shared" si="0"/>
        <v>1.7161290322580645</v>
      </c>
    </row>
    <row r="12" spans="1:33" ht="17.25" thickBot="1">
      <c r="A12" t="s">
        <v>80</v>
      </c>
      <c r="B12" s="1">
        <v>1.4</v>
      </c>
      <c r="C12" s="1">
        <v>1.5</v>
      </c>
      <c r="D12" s="1">
        <v>1.4</v>
      </c>
      <c r="E12" s="1">
        <v>1.8</v>
      </c>
      <c r="F12" s="1">
        <v>2</v>
      </c>
      <c r="G12" s="1">
        <v>2.4</v>
      </c>
      <c r="H12" s="1">
        <v>2.6</v>
      </c>
      <c r="I12" s="1">
        <v>2.6</v>
      </c>
      <c r="J12" s="1">
        <v>2.2999999999999998</v>
      </c>
      <c r="K12" s="1">
        <v>2.2999999999999998</v>
      </c>
      <c r="L12" s="1">
        <v>2.1</v>
      </c>
      <c r="M12" s="1">
        <v>1.9</v>
      </c>
      <c r="N12" s="1">
        <v>1.8</v>
      </c>
      <c r="O12" s="1">
        <v>1.7</v>
      </c>
      <c r="P12" s="1">
        <v>1.6</v>
      </c>
      <c r="Q12" s="1">
        <v>1.5</v>
      </c>
      <c r="R12" s="1">
        <v>1.7</v>
      </c>
      <c r="S12" s="1">
        <v>1.6</v>
      </c>
      <c r="T12" s="1">
        <v>1.6</v>
      </c>
      <c r="U12" s="1">
        <v>1.5</v>
      </c>
      <c r="V12" s="1">
        <v>1.5</v>
      </c>
      <c r="W12" s="1">
        <v>1.5</v>
      </c>
      <c r="X12" s="1">
        <v>1.4</v>
      </c>
      <c r="Y12" s="1">
        <v>1.4</v>
      </c>
      <c r="Z12" s="1">
        <v>2</v>
      </c>
      <c r="AA12" s="1">
        <v>2.2000000000000002</v>
      </c>
      <c r="AB12" s="1">
        <v>2.4</v>
      </c>
      <c r="AC12" s="1">
        <v>2.4</v>
      </c>
      <c r="AD12" s="1">
        <v>2.5</v>
      </c>
      <c r="AE12" s="1">
        <v>1.8</v>
      </c>
      <c r="AF12" s="1"/>
      <c r="AG12">
        <f t="shared" si="0"/>
        <v>1.88</v>
      </c>
    </row>
    <row r="13" spans="1:33" ht="17.25" thickBot="1">
      <c r="A13" t="s">
        <v>81</v>
      </c>
      <c r="B13" s="1">
        <v>1.7</v>
      </c>
      <c r="C13" s="1">
        <v>1.7</v>
      </c>
      <c r="D13" s="1">
        <v>1.5</v>
      </c>
      <c r="E13" s="1">
        <v>1.6</v>
      </c>
      <c r="F13" s="1">
        <v>1.6</v>
      </c>
      <c r="G13" s="1">
        <v>1.6</v>
      </c>
      <c r="H13" s="1">
        <v>1.2</v>
      </c>
      <c r="I13" s="1">
        <v>1.5</v>
      </c>
      <c r="J13" s="1">
        <v>1.2</v>
      </c>
      <c r="K13" s="1">
        <v>1.1000000000000001</v>
      </c>
      <c r="L13" s="1">
        <v>1</v>
      </c>
      <c r="M13" s="1">
        <v>1</v>
      </c>
      <c r="N13" s="1">
        <v>0.6</v>
      </c>
      <c r="O13" s="1">
        <v>0.7</v>
      </c>
      <c r="P13" s="1">
        <v>0.8</v>
      </c>
      <c r="Q13" s="1">
        <v>1</v>
      </c>
      <c r="R13" s="1">
        <v>0.9</v>
      </c>
      <c r="S13" s="1">
        <v>0.9</v>
      </c>
      <c r="T13" s="1">
        <v>0.8</v>
      </c>
      <c r="U13" s="1">
        <v>0.7</v>
      </c>
      <c r="V13" s="1">
        <v>0.6</v>
      </c>
      <c r="W13" s="1">
        <v>0.6</v>
      </c>
      <c r="X13" s="1">
        <v>0.7</v>
      </c>
      <c r="Y13" s="1">
        <v>0.8</v>
      </c>
      <c r="Z13" s="1">
        <v>0.7</v>
      </c>
      <c r="AA13" s="1">
        <v>0.7</v>
      </c>
      <c r="AB13" s="1">
        <v>0.8</v>
      </c>
      <c r="AC13" s="1">
        <v>0.9</v>
      </c>
      <c r="AD13" s="1">
        <v>0.8</v>
      </c>
      <c r="AE13" s="1">
        <v>0.9</v>
      </c>
      <c r="AF13" s="1">
        <v>1</v>
      </c>
      <c r="AG13">
        <f t="shared" si="0"/>
        <v>1.0193548387096771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Sheet1</vt:lpstr>
      <vt:lpstr>mean</vt:lpstr>
      <vt:lpstr>normal deviate</vt:lpstr>
      <vt:lpstr>calcs</vt:lpstr>
      <vt:lpstr>horizontal sheet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2013-03-30T14:00:09Z</dcterms:created>
  <dcterms:modified xsi:type="dcterms:W3CDTF">2013-12-02T15:04:27Z</dcterms:modified>
</cp:coreProperties>
</file>