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2915" windowHeight="100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0" i="1" l="1"/>
  <c r="D14" i="1"/>
  <c r="C20" i="1"/>
  <c r="L6" i="1" l="1"/>
  <c r="K6" i="1" l="1"/>
  <c r="K2" i="1" l="1"/>
  <c r="K4" i="1"/>
  <c r="F9" i="1" l="1"/>
  <c r="D9" i="1"/>
  <c r="J6" i="1"/>
  <c r="J4" i="1"/>
  <c r="J2" i="1"/>
  <c r="D10" i="1" l="1"/>
  <c r="D15" i="1"/>
  <c r="D16" i="1" l="1"/>
</calcChain>
</file>

<file path=xl/sharedStrings.xml><?xml version="1.0" encoding="utf-8"?>
<sst xmlns="http://schemas.openxmlformats.org/spreadsheetml/2006/main" count="22" uniqueCount="21">
  <si>
    <t>Cb</t>
    <phoneticPr fontId="1" type="noConversion"/>
  </si>
  <si>
    <t>Ca</t>
    <phoneticPr fontId="1" type="noConversion"/>
  </si>
  <si>
    <t>original</t>
    <phoneticPr fontId="1" type="noConversion"/>
  </si>
  <si>
    <t>overcast</t>
    <phoneticPr fontId="1" type="noConversion"/>
  </si>
  <si>
    <t>direct=</t>
    <phoneticPr fontId="1" type="noConversion"/>
  </si>
  <si>
    <t>diffuse=</t>
    <phoneticPr fontId="1" type="noConversion"/>
  </si>
  <si>
    <t>total=</t>
    <phoneticPr fontId="1" type="noConversion"/>
  </si>
  <si>
    <t>Extinction</t>
    <phoneticPr fontId="1" type="noConversion"/>
  </si>
  <si>
    <t>RUI</t>
    <phoneticPr fontId="1" type="noConversion"/>
  </si>
  <si>
    <t>biomass</t>
    <phoneticPr fontId="1" type="noConversion"/>
  </si>
  <si>
    <t>LAI</t>
    <phoneticPr fontId="1" type="noConversion"/>
  </si>
  <si>
    <t>HI</t>
    <phoneticPr fontId="1" type="noConversion"/>
  </si>
  <si>
    <t>fruit</t>
    <phoneticPr fontId="1" type="noConversion"/>
  </si>
  <si>
    <t>product</t>
    <phoneticPr fontId="1" type="noConversion"/>
  </si>
  <si>
    <t>average</t>
    <phoneticPr fontId="1" type="noConversion"/>
  </si>
  <si>
    <t>intercepted light</t>
    <phoneticPr fontId="1" type="noConversion"/>
  </si>
  <si>
    <t>g</t>
    <phoneticPr fontId="1" type="noConversion"/>
  </si>
  <si>
    <t>MJ</t>
    <phoneticPr fontId="1" type="noConversion"/>
  </si>
  <si>
    <t>sum</t>
    <phoneticPr fontId="1" type="noConversion"/>
  </si>
  <si>
    <t>average</t>
    <phoneticPr fontId="1" type="noConversion"/>
  </si>
  <si>
    <t>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</si>
</sst>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i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9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E19" sqref="E19"/>
    </sheetView>
  </sheetViews>
  <sheetFormatPr defaultRowHeight="16.5" x14ac:dyDescent="0.3"/>
  <cols>
    <col min="10" max="10" width="13.125" bestFit="1" customWidth="1"/>
  </cols>
  <sheetData>
    <row r="1" spans="1:12" x14ac:dyDescent="0.3">
      <c r="A1" t="s">
        <v>0</v>
      </c>
      <c r="J1" t="s">
        <v>13</v>
      </c>
      <c r="K1" t="s">
        <v>14</v>
      </c>
    </row>
    <row r="2" spans="1:12" x14ac:dyDescent="0.3">
      <c r="A2">
        <v>0.16</v>
      </c>
      <c r="B2">
        <v>0.12</v>
      </c>
      <c r="C2">
        <v>0.47</v>
      </c>
      <c r="D2">
        <v>0.52</v>
      </c>
      <c r="E2">
        <v>0.48</v>
      </c>
      <c r="F2">
        <v>0.35</v>
      </c>
      <c r="G2">
        <v>0.31</v>
      </c>
      <c r="H2">
        <v>0.28000000000000003</v>
      </c>
      <c r="J2">
        <f>PRODUCT(A2:H2)</f>
        <v>6.8427620351999994E-5</v>
      </c>
      <c r="K2">
        <f>AVERAGE(A2:H2)</f>
        <v>0.33625000000000005</v>
      </c>
    </row>
    <row r="3" spans="1:12" x14ac:dyDescent="0.3">
      <c r="A3" t="s">
        <v>1</v>
      </c>
    </row>
    <row r="4" spans="1:12" x14ac:dyDescent="0.3">
      <c r="A4">
        <v>0.35</v>
      </c>
      <c r="B4">
        <v>0.35</v>
      </c>
      <c r="C4">
        <v>0.24</v>
      </c>
      <c r="D4">
        <v>0.42</v>
      </c>
      <c r="E4">
        <v>0.82</v>
      </c>
      <c r="F4">
        <v>1.39</v>
      </c>
      <c r="G4">
        <v>1</v>
      </c>
      <c r="H4">
        <v>1.39</v>
      </c>
      <c r="J4">
        <f>PRODUCT(A4:H4)</f>
        <v>1.9563208055999995E-2</v>
      </c>
      <c r="K4">
        <f>AVERAGE(A4:H4)</f>
        <v>0.74499999999999988</v>
      </c>
    </row>
    <row r="5" spans="1:12" x14ac:dyDescent="0.3">
      <c r="K5" t="s">
        <v>18</v>
      </c>
      <c r="L5" t="s">
        <v>19</v>
      </c>
    </row>
    <row r="6" spans="1:12" x14ac:dyDescent="0.3">
      <c r="J6">
        <f>J2+J4</f>
        <v>1.9631635676351993E-2</v>
      </c>
      <c r="K6">
        <f>K2+K4</f>
        <v>1.0812499999999998</v>
      </c>
      <c r="L6">
        <f>AVERAGE(K2,K4)</f>
        <v>0.54062499999999991</v>
      </c>
    </row>
    <row r="8" spans="1:12" x14ac:dyDescent="0.3">
      <c r="C8" t="s">
        <v>2</v>
      </c>
      <c r="D8">
        <v>192.672</v>
      </c>
      <c r="E8" t="s">
        <v>3</v>
      </c>
      <c r="F8">
        <v>0.2</v>
      </c>
      <c r="L8">
        <v>0.54062499999999991</v>
      </c>
    </row>
    <row r="9" spans="1:12" x14ac:dyDescent="0.3">
      <c r="C9" t="s">
        <v>4</v>
      </c>
      <c r="D9">
        <f>D8*(1-F8)</f>
        <v>154.13760000000002</v>
      </c>
      <c r="E9" t="s">
        <v>5</v>
      </c>
      <c r="F9">
        <f>D8*F8*0.1</f>
        <v>3.8534400000000009</v>
      </c>
    </row>
    <row r="10" spans="1:12" x14ac:dyDescent="0.3">
      <c r="C10" t="s">
        <v>6</v>
      </c>
      <c r="D10">
        <f>D9+F9</f>
        <v>157.99104000000003</v>
      </c>
    </row>
    <row r="12" spans="1:12" x14ac:dyDescent="0.3">
      <c r="C12" t="s">
        <v>7</v>
      </c>
      <c r="D12">
        <v>0.5</v>
      </c>
      <c r="E12" t="s">
        <v>10</v>
      </c>
      <c r="F12">
        <v>0.3</v>
      </c>
    </row>
    <row r="13" spans="1:12" x14ac:dyDescent="0.3">
      <c r="C13" t="s">
        <v>8</v>
      </c>
      <c r="D13">
        <v>3.6</v>
      </c>
      <c r="E13" t="s">
        <v>11</v>
      </c>
      <c r="F13">
        <v>0.2</v>
      </c>
    </row>
    <row r="14" spans="1:12" x14ac:dyDescent="0.3">
      <c r="B14" s="3" t="s">
        <v>15</v>
      </c>
      <c r="C14" s="3"/>
      <c r="D14">
        <f>D9*(1-0.08)*(1-EXP(-1*D12*F12))+F9*(1-0.08)*(1-EXP(-1*D12*F12))*0.9</f>
        <v>20.196959016955002</v>
      </c>
      <c r="E14" s="1" t="s">
        <v>17</v>
      </c>
    </row>
    <row r="15" spans="1:12" x14ac:dyDescent="0.3">
      <c r="C15" t="s">
        <v>9</v>
      </c>
      <c r="D15">
        <f>(D9*(1-0.08)*(1-EXP(-1*D12*F12)) + F9*(1-0.08)*(1-EXP(-1*D12*F12))*0.9)*D13</f>
        <v>72.709052461038013</v>
      </c>
      <c r="E15" s="1" t="s">
        <v>16</v>
      </c>
    </row>
    <row r="16" spans="1:12" x14ac:dyDescent="0.3">
      <c r="C16" t="s">
        <v>12</v>
      </c>
      <c r="D16">
        <f>D15*F13</f>
        <v>14.541810492207603</v>
      </c>
      <c r="E16" s="1" t="s">
        <v>16</v>
      </c>
    </row>
    <row r="19" spans="2:5" x14ac:dyDescent="0.3">
      <c r="E19" s="1" t="s">
        <v>20</v>
      </c>
    </row>
    <row r="20" spans="2:5" x14ac:dyDescent="0.3">
      <c r="C20">
        <f>D9*(1-0.08)*(1-EXP(-1*D12*F12))</f>
        <v>19.752527155946211</v>
      </c>
      <c r="D20">
        <f>F9*(1-0.08)*(1-EXP(-1*D12*F12))*0.9</f>
        <v>0.44443186100878984</v>
      </c>
    </row>
    <row r="21" spans="2:5" x14ac:dyDescent="0.3">
      <c r="B21" s="1"/>
    </row>
    <row r="22" spans="2:5" x14ac:dyDescent="0.3">
      <c r="B22" s="2"/>
    </row>
    <row r="23" spans="2:5" x14ac:dyDescent="0.3">
      <c r="B23" s="2"/>
    </row>
    <row r="24" spans="2:5" x14ac:dyDescent="0.3">
      <c r="B24" s="2"/>
    </row>
    <row r="25" spans="2:5" x14ac:dyDescent="0.3">
      <c r="B25" s="2"/>
    </row>
  </sheetData>
  <mergeCells count="1">
    <mergeCell ref="B14:C1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임일교수님</dc:creator>
  <cp:lastModifiedBy>임일교수님</cp:lastModifiedBy>
  <dcterms:created xsi:type="dcterms:W3CDTF">2013-01-17T11:32:04Z</dcterms:created>
  <dcterms:modified xsi:type="dcterms:W3CDTF">2013-01-23T15:19:24Z</dcterms:modified>
</cp:coreProperties>
</file>