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Calibration" sheetId="1" r:id="rId1"/>
  </sheets>
  <calcPr calcId="162913"/>
</workbook>
</file>

<file path=xl/calcChain.xml><?xml version="1.0" encoding="utf-8"?>
<calcChain xmlns="http://schemas.openxmlformats.org/spreadsheetml/2006/main">
  <c r="D24" i="1" l="1"/>
  <c r="E24" i="1"/>
  <c r="C24" i="1"/>
  <c r="D23" i="1"/>
  <c r="E23" i="1"/>
  <c r="C23" i="1"/>
  <c r="F24" i="1"/>
  <c r="G24" i="1"/>
  <c r="H24" i="1"/>
  <c r="I24" i="1"/>
  <c r="J24" i="1"/>
  <c r="K24" i="1"/>
  <c r="L24" i="1"/>
  <c r="M24" i="1"/>
  <c r="N24" i="1"/>
  <c r="O24" i="1"/>
  <c r="M23" i="1"/>
  <c r="N23" i="1"/>
  <c r="L23" i="1"/>
  <c r="J23" i="1"/>
  <c r="K23" i="1"/>
  <c r="I23" i="1"/>
  <c r="G23" i="1"/>
  <c r="H23" i="1"/>
  <c r="F23" i="1"/>
  <c r="O23" i="1"/>
</calcChain>
</file>

<file path=xl/sharedStrings.xml><?xml version="1.0" encoding="utf-8"?>
<sst xmlns="http://schemas.openxmlformats.org/spreadsheetml/2006/main" count="39" uniqueCount="30">
  <si>
    <t>Silver</t>
  </si>
  <si>
    <t>Copper</t>
  </si>
  <si>
    <t>White</t>
  </si>
  <si>
    <t>R</t>
  </si>
  <si>
    <t>G</t>
  </si>
  <si>
    <t>B</t>
  </si>
  <si>
    <t>Scaling Factor</t>
  </si>
  <si>
    <t>Image</t>
  </si>
  <si>
    <t>C1_01</t>
  </si>
  <si>
    <t>C1_03</t>
  </si>
  <si>
    <t>C2_01</t>
  </si>
  <si>
    <t>C2_02</t>
  </si>
  <si>
    <t>C5_01</t>
  </si>
  <si>
    <t>C5_03</t>
  </si>
  <si>
    <t>C10_02</t>
  </si>
  <si>
    <t>C10_01</t>
  </si>
  <si>
    <t>C20_04</t>
  </si>
  <si>
    <t>C20_01</t>
  </si>
  <si>
    <t>C50_01</t>
  </si>
  <si>
    <t>C50_02</t>
  </si>
  <si>
    <t>E1_01</t>
  </si>
  <si>
    <t>E1_02</t>
  </si>
  <si>
    <t>E1_03</t>
  </si>
  <si>
    <t>E1_04</t>
  </si>
  <si>
    <t>E2_01</t>
  </si>
  <si>
    <t>E2_02</t>
  </si>
  <si>
    <t>E2_03</t>
  </si>
  <si>
    <t>STD</t>
  </si>
  <si>
    <t>Moyen</t>
  </si>
  <si>
    <t>GoldUnic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</si>
</sst>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zoomScale="85" zoomScaleNormal="85" workbookViewId="0">
      <selection activeCell="H31" sqref="H31"/>
    </sheetView>
  </sheetViews>
  <sheetFormatPr baseColWidth="10" defaultColWidth="9.140625" defaultRowHeight="15" x14ac:dyDescent="0.25"/>
  <cols>
    <col min="2" max="2" width="16" style="1" customWidth="1"/>
    <col min="15" max="15" width="13.85546875" customWidth="1"/>
  </cols>
  <sheetData>
    <row r="2" spans="2:15" x14ac:dyDescent="0.25">
      <c r="C2" s="26" t="s">
        <v>29</v>
      </c>
      <c r="D2" s="26"/>
      <c r="E2" s="26"/>
      <c r="F2" s="26" t="s">
        <v>0</v>
      </c>
      <c r="G2" s="26"/>
      <c r="H2" s="26"/>
      <c r="I2" s="26" t="s">
        <v>1</v>
      </c>
      <c r="J2" s="26"/>
      <c r="K2" s="26"/>
      <c r="L2" s="26" t="s">
        <v>2</v>
      </c>
      <c r="M2" s="26"/>
      <c r="N2" s="26"/>
      <c r="O2" s="27" t="s">
        <v>6</v>
      </c>
    </row>
    <row r="3" spans="2:15" x14ac:dyDescent="0.25">
      <c r="B3" s="3" t="s">
        <v>7</v>
      </c>
      <c r="C3" s="4" t="s">
        <v>3</v>
      </c>
      <c r="D3" s="4" t="s">
        <v>4</v>
      </c>
      <c r="E3" s="4" t="s">
        <v>5</v>
      </c>
      <c r="F3" s="4" t="s">
        <v>3</v>
      </c>
      <c r="G3" s="4" t="s">
        <v>4</v>
      </c>
      <c r="H3" s="4" t="s">
        <v>5</v>
      </c>
      <c r="I3" s="4" t="s">
        <v>3</v>
      </c>
      <c r="J3" s="4" t="s">
        <v>4</v>
      </c>
      <c r="K3" s="4" t="s">
        <v>5</v>
      </c>
      <c r="L3" s="4" t="s">
        <v>3</v>
      </c>
      <c r="M3" s="4" t="s">
        <v>4</v>
      </c>
      <c r="N3" s="4" t="s">
        <v>5</v>
      </c>
      <c r="O3" s="28"/>
    </row>
    <row r="4" spans="2:15" ht="15.75" x14ac:dyDescent="0.25">
      <c r="B4" s="2" t="s">
        <v>8</v>
      </c>
      <c r="C4" s="7"/>
      <c r="D4" s="7"/>
      <c r="E4" s="7"/>
      <c r="F4" s="8"/>
      <c r="G4" s="8"/>
      <c r="H4" s="8"/>
      <c r="I4" s="9">
        <v>205</v>
      </c>
      <c r="J4" s="9">
        <v>132</v>
      </c>
      <c r="K4" s="9">
        <v>72</v>
      </c>
      <c r="L4" s="10"/>
      <c r="M4" s="10"/>
      <c r="N4" s="10"/>
      <c r="O4" s="23">
        <v>4.4200000000000003E-2</v>
      </c>
    </row>
    <row r="5" spans="2:15" ht="15.75" x14ac:dyDescent="0.25">
      <c r="B5" s="2" t="s">
        <v>9</v>
      </c>
      <c r="C5" s="7"/>
      <c r="D5" s="7"/>
      <c r="E5" s="7"/>
      <c r="F5" s="8"/>
      <c r="G5" s="8"/>
      <c r="H5" s="8"/>
      <c r="I5" s="9">
        <v>197</v>
      </c>
      <c r="J5" s="9">
        <v>127</v>
      </c>
      <c r="K5" s="9">
        <v>83</v>
      </c>
      <c r="L5" s="10"/>
      <c r="M5" s="10"/>
      <c r="N5" s="10"/>
      <c r="O5" s="23">
        <v>4.4200000000000003E-2</v>
      </c>
    </row>
    <row r="6" spans="2:15" ht="15.75" x14ac:dyDescent="0.25">
      <c r="B6" s="2" t="s">
        <v>10</v>
      </c>
      <c r="C6" s="7"/>
      <c r="D6" s="7"/>
      <c r="E6" s="7"/>
      <c r="F6" s="8"/>
      <c r="G6" s="8"/>
      <c r="H6" s="8"/>
      <c r="I6" s="9">
        <v>228</v>
      </c>
      <c r="J6" s="9">
        <v>152</v>
      </c>
      <c r="K6" s="9">
        <v>90</v>
      </c>
      <c r="L6" s="10"/>
      <c r="M6" s="10"/>
      <c r="N6" s="10"/>
      <c r="O6" s="23">
        <v>4.3999999999999997E-2</v>
      </c>
    </row>
    <row r="7" spans="2:15" ht="15.75" x14ac:dyDescent="0.25">
      <c r="B7" s="2" t="s">
        <v>11</v>
      </c>
      <c r="C7" s="7"/>
      <c r="D7" s="7"/>
      <c r="E7" s="7"/>
      <c r="F7" s="8"/>
      <c r="G7" s="8"/>
      <c r="H7" s="8"/>
      <c r="I7" s="9">
        <v>187</v>
      </c>
      <c r="J7" s="9">
        <v>114</v>
      </c>
      <c r="K7" s="9">
        <v>59</v>
      </c>
      <c r="L7" s="10">
        <v>201</v>
      </c>
      <c r="M7" s="10">
        <v>188</v>
      </c>
      <c r="N7" s="10">
        <v>170</v>
      </c>
      <c r="O7" s="23">
        <v>4.3999999999999997E-2</v>
      </c>
    </row>
    <row r="8" spans="2:15" ht="15.75" x14ac:dyDescent="0.25">
      <c r="B8" s="2" t="s">
        <v>12</v>
      </c>
      <c r="C8" s="7"/>
      <c r="D8" s="7"/>
      <c r="E8" s="7"/>
      <c r="F8" s="8"/>
      <c r="G8" s="8"/>
      <c r="H8" s="8"/>
      <c r="I8" s="9">
        <v>227</v>
      </c>
      <c r="J8" s="9">
        <v>169</v>
      </c>
      <c r="K8" s="9">
        <v>116</v>
      </c>
      <c r="L8" s="10"/>
      <c r="M8" s="10"/>
      <c r="N8" s="10"/>
      <c r="O8" s="23">
        <v>4.4299999999999999E-2</v>
      </c>
    </row>
    <row r="9" spans="2:15" ht="15.75" x14ac:dyDescent="0.25">
      <c r="B9" s="2" t="s">
        <v>13</v>
      </c>
      <c r="C9" s="7"/>
      <c r="D9" s="7"/>
      <c r="E9" s="7"/>
      <c r="F9" s="8"/>
      <c r="G9" s="8"/>
      <c r="H9" s="8"/>
      <c r="I9" s="9">
        <v>188</v>
      </c>
      <c r="J9" s="9">
        <v>132</v>
      </c>
      <c r="K9" s="9">
        <v>82</v>
      </c>
      <c r="L9" s="10"/>
      <c r="M9" s="10"/>
      <c r="N9" s="10"/>
      <c r="O9" s="23">
        <v>4.4299999999999999E-2</v>
      </c>
    </row>
    <row r="10" spans="2:15" ht="15.75" x14ac:dyDescent="0.25">
      <c r="B10" s="2" t="s">
        <v>14</v>
      </c>
      <c r="C10" s="19">
        <v>166</v>
      </c>
      <c r="D10" s="19">
        <v>130</v>
      </c>
      <c r="E10" s="19">
        <v>57</v>
      </c>
      <c r="F10" s="20"/>
      <c r="G10" s="20"/>
      <c r="H10" s="20"/>
      <c r="I10" s="21"/>
      <c r="J10" s="21"/>
      <c r="K10" s="21"/>
      <c r="L10" s="22"/>
      <c r="M10" s="22"/>
      <c r="N10" s="22"/>
      <c r="O10" s="23">
        <v>4.4299999999999999E-2</v>
      </c>
    </row>
    <row r="11" spans="2:15" ht="15.75" x14ac:dyDescent="0.25">
      <c r="B11" s="2" t="s">
        <v>15</v>
      </c>
      <c r="C11" s="7">
        <v>194</v>
      </c>
      <c r="D11" s="7">
        <v>150</v>
      </c>
      <c r="E11" s="7">
        <v>71</v>
      </c>
      <c r="F11" s="8"/>
      <c r="G11" s="8"/>
      <c r="H11" s="8"/>
      <c r="I11" s="9"/>
      <c r="J11" s="9"/>
      <c r="K11" s="9"/>
      <c r="L11" s="10"/>
      <c r="M11" s="10"/>
      <c r="N11" s="10"/>
      <c r="O11" s="23">
        <v>4.4299999999999999E-2</v>
      </c>
    </row>
    <row r="12" spans="2:15" ht="15.75" x14ac:dyDescent="0.25">
      <c r="B12" s="2" t="s">
        <v>16</v>
      </c>
      <c r="C12" s="7">
        <v>190</v>
      </c>
      <c r="D12" s="7">
        <v>151</v>
      </c>
      <c r="E12" s="7">
        <v>74</v>
      </c>
      <c r="F12" s="8"/>
      <c r="G12" s="8"/>
      <c r="H12" s="8"/>
      <c r="I12" s="9"/>
      <c r="J12" s="9"/>
      <c r="K12" s="9"/>
      <c r="L12" s="10"/>
      <c r="M12" s="10"/>
      <c r="N12" s="10"/>
      <c r="O12" s="23">
        <v>4.3499999999999997E-2</v>
      </c>
    </row>
    <row r="13" spans="2:15" ht="15.75" x14ac:dyDescent="0.25">
      <c r="B13" s="2" t="s">
        <v>17</v>
      </c>
      <c r="C13" s="19">
        <v>214</v>
      </c>
      <c r="D13" s="19">
        <v>168</v>
      </c>
      <c r="E13" s="19">
        <v>83</v>
      </c>
      <c r="F13" s="20"/>
      <c r="G13" s="20"/>
      <c r="H13" s="20"/>
      <c r="I13" s="21"/>
      <c r="J13" s="21"/>
      <c r="K13" s="21"/>
      <c r="L13" s="22"/>
      <c r="M13" s="22"/>
      <c r="N13" s="22"/>
      <c r="O13" s="23">
        <v>4.3499999999999997E-2</v>
      </c>
    </row>
    <row r="14" spans="2:15" s="1" customFormat="1" ht="15.75" x14ac:dyDescent="0.25">
      <c r="B14" s="2" t="s">
        <v>18</v>
      </c>
      <c r="C14" s="7">
        <v>197</v>
      </c>
      <c r="D14" s="7">
        <v>155</v>
      </c>
      <c r="E14" s="7">
        <v>71</v>
      </c>
      <c r="F14" s="8"/>
      <c r="G14" s="8"/>
      <c r="H14" s="8"/>
      <c r="I14" s="9"/>
      <c r="J14" s="9"/>
      <c r="K14" s="9"/>
      <c r="L14" s="10"/>
      <c r="M14" s="10"/>
      <c r="N14" s="10"/>
      <c r="O14" s="23">
        <v>4.3499999999999997E-2</v>
      </c>
    </row>
    <row r="15" spans="2:15" ht="15.75" x14ac:dyDescent="0.25">
      <c r="B15" s="2" t="s">
        <v>19</v>
      </c>
      <c r="C15" s="7">
        <v>173</v>
      </c>
      <c r="D15" s="7">
        <v>130</v>
      </c>
      <c r="E15" s="7">
        <v>56</v>
      </c>
      <c r="F15" s="8"/>
      <c r="G15" s="8"/>
      <c r="H15" s="8"/>
      <c r="I15" s="9"/>
      <c r="J15" s="9"/>
      <c r="K15" s="25"/>
      <c r="L15" s="10"/>
      <c r="M15" s="10"/>
      <c r="N15" s="10"/>
      <c r="O15" s="23">
        <v>4.3499999999999997E-2</v>
      </c>
    </row>
    <row r="16" spans="2:15" ht="15.75" x14ac:dyDescent="0.25">
      <c r="B16" s="2" t="s">
        <v>20</v>
      </c>
      <c r="C16" s="7"/>
      <c r="D16" s="7"/>
      <c r="E16" s="7"/>
      <c r="F16" s="8">
        <v>142</v>
      </c>
      <c r="G16" s="8">
        <v>118</v>
      </c>
      <c r="H16" s="8">
        <v>87</v>
      </c>
      <c r="I16" s="9"/>
      <c r="J16" s="9"/>
      <c r="K16" s="9"/>
      <c r="L16" s="10"/>
      <c r="M16" s="10"/>
      <c r="N16" s="10"/>
      <c r="O16" s="23">
        <v>4.2900000000000001E-2</v>
      </c>
    </row>
    <row r="17" spans="2:15" ht="15.75" x14ac:dyDescent="0.25">
      <c r="B17" s="2" t="s">
        <v>21</v>
      </c>
      <c r="C17" s="7"/>
      <c r="D17" s="7"/>
      <c r="E17" s="7"/>
      <c r="F17" s="8">
        <v>151</v>
      </c>
      <c r="G17" s="8">
        <v>126</v>
      </c>
      <c r="H17" s="8">
        <v>93</v>
      </c>
      <c r="I17" s="9"/>
      <c r="J17" s="9"/>
      <c r="K17" s="9"/>
      <c r="L17" s="10"/>
      <c r="M17" s="10"/>
      <c r="N17" s="10"/>
      <c r="O17" s="23">
        <v>4.2900000000000001E-2</v>
      </c>
    </row>
    <row r="18" spans="2:15" ht="15.75" x14ac:dyDescent="0.25">
      <c r="B18" s="2" t="s">
        <v>22</v>
      </c>
      <c r="C18" s="7"/>
      <c r="D18" s="7"/>
      <c r="E18" s="7"/>
      <c r="F18" s="8">
        <v>156</v>
      </c>
      <c r="G18" s="8">
        <v>133</v>
      </c>
      <c r="H18" s="8">
        <v>99</v>
      </c>
      <c r="I18" s="9"/>
      <c r="J18" s="9"/>
      <c r="K18" s="9"/>
      <c r="L18" s="10"/>
      <c r="M18" s="10"/>
      <c r="N18" s="10"/>
      <c r="O18" s="23">
        <v>4.2900000000000001E-2</v>
      </c>
    </row>
    <row r="19" spans="2:15" ht="15.75" x14ac:dyDescent="0.25">
      <c r="B19" s="2" t="s">
        <v>23</v>
      </c>
      <c r="C19" s="7"/>
      <c r="D19" s="7"/>
      <c r="E19" s="7"/>
      <c r="F19" s="8">
        <v>169</v>
      </c>
      <c r="G19" s="8">
        <v>143</v>
      </c>
      <c r="H19" s="8">
        <v>108</v>
      </c>
      <c r="I19" s="9"/>
      <c r="J19" s="9"/>
      <c r="K19" s="9"/>
      <c r="L19" s="10">
        <v>195</v>
      </c>
      <c r="M19" s="10">
        <v>183</v>
      </c>
      <c r="N19" s="10">
        <v>164</v>
      </c>
      <c r="O19" s="23">
        <v>4.2900000000000001E-2</v>
      </c>
    </row>
    <row r="20" spans="2:15" ht="15.75" x14ac:dyDescent="0.25">
      <c r="B20" s="2" t="s">
        <v>24</v>
      </c>
      <c r="C20" s="19">
        <v>169</v>
      </c>
      <c r="D20" s="19">
        <v>132</v>
      </c>
      <c r="E20" s="19">
        <v>75</v>
      </c>
      <c r="F20" s="8"/>
      <c r="G20" s="8"/>
      <c r="H20" s="8"/>
      <c r="I20" s="9"/>
      <c r="J20" s="9"/>
      <c r="K20" s="9"/>
      <c r="L20" s="10">
        <v>199</v>
      </c>
      <c r="M20" s="10">
        <v>186</v>
      </c>
      <c r="N20" s="10">
        <v>169</v>
      </c>
      <c r="O20" s="23">
        <v>4.2999999999999997E-2</v>
      </c>
    </row>
    <row r="21" spans="2:15" ht="15.75" x14ac:dyDescent="0.25">
      <c r="B21" s="2" t="s">
        <v>25</v>
      </c>
      <c r="C21" s="19">
        <v>153</v>
      </c>
      <c r="D21" s="19">
        <v>117</v>
      </c>
      <c r="E21" s="19">
        <v>64</v>
      </c>
      <c r="F21" s="8"/>
      <c r="G21" s="8"/>
      <c r="H21" s="8"/>
      <c r="I21" s="9"/>
      <c r="J21" s="9"/>
      <c r="K21" s="9"/>
      <c r="L21" s="10"/>
      <c r="M21" s="10"/>
      <c r="N21" s="10"/>
      <c r="O21" s="23">
        <v>4.2999999999999997E-2</v>
      </c>
    </row>
    <row r="22" spans="2:15" ht="16.5" thickBot="1" x14ac:dyDescent="0.3">
      <c r="B22" s="5" t="s">
        <v>26</v>
      </c>
      <c r="C22" s="11">
        <v>157</v>
      </c>
      <c r="D22" s="11">
        <v>124</v>
      </c>
      <c r="E22" s="11">
        <v>67</v>
      </c>
      <c r="F22" s="12"/>
      <c r="G22" s="12"/>
      <c r="H22" s="12"/>
      <c r="I22" s="13"/>
      <c r="J22" s="13"/>
      <c r="K22" s="13"/>
      <c r="L22" s="14"/>
      <c r="M22" s="14"/>
      <c r="N22" s="14"/>
      <c r="O22" s="24">
        <v>4.2999999999999997E-2</v>
      </c>
    </row>
    <row r="23" spans="2:15" ht="16.5" thickBot="1" x14ac:dyDescent="0.3">
      <c r="B23" s="6" t="s">
        <v>28</v>
      </c>
      <c r="C23" s="29">
        <f>AVERAGE(C10:C15,C20:C22)</f>
        <v>179.22222222222223</v>
      </c>
      <c r="D23" s="29">
        <f>AVERAGE(D10:D15,D20:D22)</f>
        <v>139.66666666666666</v>
      </c>
      <c r="E23" s="29">
        <f t="shared" ref="E23" si="0">AVERAGE(E10:E15,E20:E22)</f>
        <v>68.666666666666671</v>
      </c>
      <c r="F23" s="15">
        <f>AVERAGE(F16:F19)</f>
        <v>154.5</v>
      </c>
      <c r="G23" s="15">
        <f t="shared" ref="G23:H23" si="1">AVERAGE(G16:G19)</f>
        <v>130</v>
      </c>
      <c r="H23" s="15">
        <f t="shared" si="1"/>
        <v>96.75</v>
      </c>
      <c r="I23" s="16">
        <f>AVERAGE(I4:I9)</f>
        <v>205.33333333333334</v>
      </c>
      <c r="J23" s="16">
        <f t="shared" ref="J23:K23" si="2">AVERAGE(J4:J9)</f>
        <v>137.66666666666666</v>
      </c>
      <c r="K23" s="16">
        <f t="shared" si="2"/>
        <v>83.666666666666671</v>
      </c>
      <c r="L23" s="17">
        <f>AVERAGE(L7,L19,L20)</f>
        <v>198.33333333333334</v>
      </c>
      <c r="M23" s="17">
        <f t="shared" ref="M23:N23" si="3">AVERAGE(M7,M19,M20)</f>
        <v>185.66666666666666</v>
      </c>
      <c r="N23" s="17">
        <f t="shared" si="3"/>
        <v>167.66666666666666</v>
      </c>
      <c r="O23" s="18">
        <f>AVERAGE(O4:O22)</f>
        <v>4.3589473684210539E-2</v>
      </c>
    </row>
    <row r="24" spans="2:15" ht="16.5" thickBot="1" x14ac:dyDescent="0.3">
      <c r="B24" s="6" t="s">
        <v>27</v>
      </c>
      <c r="C24" s="29">
        <f>STDEV(C10:C15,C20:C22)</f>
        <v>20.492546070326284</v>
      </c>
      <c r="D24" s="29">
        <f t="shared" ref="D24:E24" si="4">STDEV(D10:D15,D20:D22)</f>
        <v>16.874537030686206</v>
      </c>
      <c r="E24" s="29">
        <f t="shared" si="4"/>
        <v>8.703447592764606</v>
      </c>
      <c r="F24" s="15">
        <f t="shared" ref="F24:G24" si="5">STDEV(F16:F19)</f>
        <v>11.269427669584644</v>
      </c>
      <c r="G24" s="15">
        <f t="shared" si="5"/>
        <v>10.614455552060438</v>
      </c>
      <c r="H24" s="15">
        <f>STDEV(H16:H19)</f>
        <v>8.9582364335844584</v>
      </c>
      <c r="I24" s="16">
        <f t="shared" ref="I24:J24" si="6">STDEV(I4:I9)</f>
        <v>18.381149764545924</v>
      </c>
      <c r="J24" s="16">
        <f t="shared" si="6"/>
        <v>19.623115620784223</v>
      </c>
      <c r="K24" s="16">
        <f>STDEV(K4:K9)</f>
        <v>19.148542155126776</v>
      </c>
      <c r="L24" s="17">
        <f t="shared" ref="L24:M24" si="7">STDEV(L7,L19,L20)</f>
        <v>3.0550504633038935</v>
      </c>
      <c r="M24" s="17">
        <f t="shared" si="7"/>
        <v>2.5166114784235836</v>
      </c>
      <c r="N24" s="17">
        <f>STDEV(N7,N19,N20)</f>
        <v>3.2145502536643185</v>
      </c>
      <c r="O24" s="18">
        <f>STDEV(O4:O22)</f>
        <v>5.8108589615774617E-4</v>
      </c>
    </row>
  </sheetData>
  <mergeCells count="5">
    <mergeCell ref="C2:E2"/>
    <mergeCell ref="L2:N2"/>
    <mergeCell ref="O2:O3"/>
    <mergeCell ref="F2:H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2017-12-05T13:42:20Z</dcterms:modified>
</cp:coreProperties>
</file>