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limczok/Documents/Schule/WBL Hofmann/"/>
    </mc:Choice>
  </mc:AlternateContent>
  <xr:revisionPtr revIDLastSave="0" documentId="13_ncr:1_{75A0CF7F-3F9D-4646-B43D-3838B4C0FC98}" xr6:coauthVersionLast="47" xr6:coauthVersionMax="47" xr10:uidLastSave="{00000000-0000-0000-0000-000000000000}"/>
  <bookViews>
    <workbookView xWindow="0" yWindow="680" windowWidth="29920" windowHeight="18660" activeTab="2" xr2:uid="{00000000-000D-0000-FFFF-FFFF00000000}"/>
  </bookViews>
  <sheets>
    <sheet name="Begriffe" sheetId="1" r:id="rId1"/>
    <sheet name="Beispiele" sheetId="2" r:id="rId2"/>
    <sheet name="Übu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3" l="1"/>
  <c r="C22" i="3" s="1"/>
  <c r="C20" i="3"/>
  <c r="C19" i="3"/>
  <c r="C18" i="3"/>
  <c r="D19" i="3"/>
  <c r="D20" i="3"/>
  <c r="D21" i="3"/>
  <c r="D22" i="3"/>
  <c r="D18" i="3"/>
  <c r="H19" i="3"/>
  <c r="H20" i="3"/>
  <c r="H21" i="3"/>
  <c r="H22" i="3"/>
  <c r="H18" i="3"/>
  <c r="H23" i="3" s="1"/>
  <c r="B23" i="3"/>
  <c r="B15" i="3"/>
  <c r="G23" i="3"/>
  <c r="F23" i="3"/>
  <c r="E23" i="3"/>
  <c r="D23" i="3"/>
  <c r="B8" i="2"/>
  <c r="B9" i="2" s="1"/>
  <c r="B11" i="2"/>
  <c r="B13" i="2"/>
  <c r="B21" i="2"/>
  <c r="C21" i="2" s="1"/>
  <c r="D21" i="2" s="1"/>
  <c r="B22" i="2" s="1"/>
  <c r="B23" i="2"/>
  <c r="B24" i="2"/>
  <c r="B25" i="2"/>
  <c r="B26" i="2"/>
  <c r="F24" i="3" l="1"/>
  <c r="D24" i="3"/>
  <c r="B12" i="2"/>
  <c r="B10" i="2"/>
  <c r="C23" i="3" l="1"/>
  <c r="B24" i="3" s="1"/>
</calcChain>
</file>

<file path=xl/sharedStrings.xml><?xml version="1.0" encoding="utf-8"?>
<sst xmlns="http://schemas.openxmlformats.org/spreadsheetml/2006/main" count="61" uniqueCount="49">
  <si>
    <t>Kreditberechnungen</t>
  </si>
  <si>
    <t>Wichtige finanzmathematische Begriffe</t>
  </si>
  <si>
    <t>Begriff</t>
  </si>
  <si>
    <t>Definition</t>
  </si>
  <si>
    <t>Anfangskapital</t>
  </si>
  <si>
    <t>Endkapital</t>
  </si>
  <si>
    <t>Zinsen</t>
  </si>
  <si>
    <t>Tilgung</t>
  </si>
  <si>
    <t>Annuität</t>
  </si>
  <si>
    <t>Barwert</t>
  </si>
  <si>
    <t>Fälligkeit</t>
  </si>
  <si>
    <t>Entspricht dem aufgenommenen Kreditbetrag</t>
  </si>
  <si>
    <t>Ist der Wert, welcher am Ende der Laufzeit zurückzuzahlen ist</t>
  </si>
  <si>
    <t>Zinsen sind ein Entgelt für das auf Zeit überlassene Kapital</t>
  </si>
  <si>
    <t>Ist die Rückführung einer Geld- oder Kapitalschuld ohne Zinsen</t>
  </si>
  <si>
    <t>Kredite werden in der Regel in konstanten Raten zurückgezahlt, welche die Tilgung des Kredites sowie die Zinsen enthalten</t>
  </si>
  <si>
    <t>Die Fälligkeit beschreibt, ob eine Zahlung am Anfang oder am Ende einer Periode fällig ist</t>
  </si>
  <si>
    <t>Wert aller Zahlungen am Anfang der Laufzeit</t>
  </si>
  <si>
    <t>einfache Verzinsung</t>
  </si>
  <si>
    <t>Zinssatz</t>
  </si>
  <si>
    <t>Laufzeit in Jahren</t>
  </si>
  <si>
    <t>Jahr</t>
  </si>
  <si>
    <t>Summe</t>
  </si>
  <si>
    <t>Erweiterung um die Zinseszinsrechnung</t>
  </si>
  <si>
    <t>Bei der Zinseszinsrechnung werden Anfangskapital und die Zinsen in jedem Jahr verzinst,</t>
  </si>
  <si>
    <t>d. h., die Zinsen werden dem Kapital jeweils zugeschlagen und in dem jeweiligen Jahr mitverzinst.</t>
  </si>
  <si>
    <t>Kapital</t>
  </si>
  <si>
    <t>Kapital + Zinsen</t>
  </si>
  <si>
    <t>Formen des Bankkredites</t>
  </si>
  <si>
    <t>A) Darlehen</t>
  </si>
  <si>
    <t>(Kredit mit langer Laufzeit)</t>
  </si>
  <si>
    <t>1. Fälligkeitsdarlehen</t>
  </si>
  <si>
    <t>2. Kündigungsdarlehen</t>
  </si>
  <si>
    <t>3. Abzahlungsdarlehen</t>
  </si>
  <si>
    <t>4. Annuitätendarlehen</t>
  </si>
  <si>
    <t>Darlehensbedingungen:</t>
  </si>
  <si>
    <t>Fälligkeitsdarlehen</t>
  </si>
  <si>
    <t>Tilgung €</t>
  </si>
  <si>
    <t>Zinsen €</t>
  </si>
  <si>
    <t>Gesamt</t>
  </si>
  <si>
    <t>Darlehensbetrag</t>
  </si>
  <si>
    <t xml:space="preserve">Laufzeit </t>
  </si>
  <si>
    <t>Jahre</t>
  </si>
  <si>
    <t xml:space="preserve">Agio </t>
  </si>
  <si>
    <t xml:space="preserve">Nominalzinssatz </t>
  </si>
  <si>
    <t>Abzahlungsdarlehen</t>
  </si>
  <si>
    <t>Annuitätendarlehen</t>
  </si>
  <si>
    <t>Annuität €</t>
  </si>
  <si>
    <t>Auszahlungsbetrag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</si>
</sst>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\ [$€-1]"/>
    <numFmt numFmtId="166" formatCode="_-* #,##0.00\ _€_-;\-* #,##0.00\ _€_-;_-* &quot;-&quot;??\ _€_-;_-@_-"/>
  </numFmts>
  <fonts count="4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6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vertical="center"/>
    </xf>
    <xf numFmtId="10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0" fillId="4" borderId="1" xfId="0" applyNumberFormat="1" applyFill="1" applyBorder="1"/>
    <xf numFmtId="0" fontId="2" fillId="0" borderId="0" xfId="0" applyFont="1"/>
    <xf numFmtId="3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7" borderId="1" xfId="0" applyFont="1" applyFill="1" applyBorder="1"/>
    <xf numFmtId="2" fontId="3" fillId="7" borderId="1" xfId="0" applyNumberFormat="1" applyFont="1" applyFill="1" applyBorder="1"/>
    <xf numFmtId="0" fontId="2" fillId="6" borderId="8" xfId="0" applyFont="1" applyFill="1" applyBorder="1"/>
    <xf numFmtId="2" fontId="3" fillId="6" borderId="8" xfId="0" applyNumberFormat="1" applyFont="1" applyFill="1" applyBorder="1"/>
    <xf numFmtId="0" fontId="3" fillId="6" borderId="8" xfId="0" applyFont="1" applyFill="1" applyBorder="1"/>
    <xf numFmtId="0" fontId="2" fillId="0" borderId="2" xfId="0" applyFont="1" applyBorder="1"/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43" fontId="2" fillId="0" borderId="1" xfId="1" applyFont="1" applyBorder="1"/>
    <xf numFmtId="3" fontId="2" fillId="7" borderId="1" xfId="0" applyNumberFormat="1" applyFont="1" applyFill="1" applyBorder="1"/>
    <xf numFmtId="166" fontId="2" fillId="0" borderId="0" xfId="0" applyNumberFormat="1" applyFont="1"/>
    <xf numFmtId="166" fontId="2" fillId="7" borderId="1" xfId="0" applyNumberFormat="1" applyFont="1" applyFill="1" applyBorder="1"/>
    <xf numFmtId="166" fontId="3" fillId="7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opLeftCell="A4" zoomScale="150" workbookViewId="0">
      <selection activeCell="B18" sqref="B18"/>
    </sheetView>
  </sheetViews>
  <sheetFormatPr baseColWidth="10" defaultRowHeight="13" x14ac:dyDescent="0.15"/>
  <cols>
    <col min="1" max="1" width="14.5" customWidth="1"/>
    <col min="2" max="2" width="56" customWidth="1"/>
  </cols>
  <sheetData>
    <row r="1" spans="1:2" x14ac:dyDescent="0.15">
      <c r="A1" t="s">
        <v>0</v>
      </c>
    </row>
    <row r="3" spans="1:2" x14ac:dyDescent="0.15">
      <c r="A3" t="s">
        <v>1</v>
      </c>
    </row>
    <row r="5" spans="1:2" x14ac:dyDescent="0.15">
      <c r="A5" s="2" t="s">
        <v>2</v>
      </c>
      <c r="B5" s="2" t="s">
        <v>3</v>
      </c>
    </row>
    <row r="6" spans="1:2" x14ac:dyDescent="0.15">
      <c r="A6" s="3" t="s">
        <v>4</v>
      </c>
      <c r="B6" s="1" t="s">
        <v>11</v>
      </c>
    </row>
    <row r="7" spans="1:2" x14ac:dyDescent="0.15">
      <c r="A7" s="3" t="s">
        <v>5</v>
      </c>
      <c r="B7" s="1" t="s">
        <v>12</v>
      </c>
    </row>
    <row r="8" spans="1:2" x14ac:dyDescent="0.15">
      <c r="A8" s="3" t="s">
        <v>6</v>
      </c>
      <c r="B8" s="1" t="s">
        <v>13</v>
      </c>
    </row>
    <row r="9" spans="1:2" x14ac:dyDescent="0.15">
      <c r="A9" s="3" t="s">
        <v>7</v>
      </c>
      <c r="B9" s="1" t="s">
        <v>14</v>
      </c>
    </row>
    <row r="10" spans="1:2" ht="30" customHeight="1" x14ac:dyDescent="0.15">
      <c r="A10" s="5" t="s">
        <v>8</v>
      </c>
      <c r="B10" s="4" t="s">
        <v>15</v>
      </c>
    </row>
    <row r="11" spans="1:2" x14ac:dyDescent="0.15">
      <c r="A11" s="3" t="s">
        <v>9</v>
      </c>
      <c r="B11" s="1" t="s">
        <v>17</v>
      </c>
    </row>
    <row r="12" spans="1:2" ht="28" x14ac:dyDescent="0.15">
      <c r="A12" s="5" t="s">
        <v>10</v>
      </c>
      <c r="B12" s="4" t="s">
        <v>16</v>
      </c>
    </row>
  </sheetData>
  <phoneticPr fontId="0" type="noConversion"/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topLeftCell="A7" workbookViewId="0">
      <selection activeCell="A31" sqref="A31"/>
    </sheetView>
  </sheetViews>
  <sheetFormatPr baseColWidth="10" defaultRowHeight="13" x14ac:dyDescent="0.15"/>
  <cols>
    <col min="1" max="1" width="29" customWidth="1"/>
    <col min="2" max="2" width="14.5" customWidth="1"/>
    <col min="4" max="4" width="14.83203125" customWidth="1"/>
  </cols>
  <sheetData>
    <row r="1" spans="1:3" x14ac:dyDescent="0.15">
      <c r="A1" t="s">
        <v>18</v>
      </c>
    </row>
    <row r="3" spans="1:3" x14ac:dyDescent="0.15">
      <c r="A3" t="s">
        <v>4</v>
      </c>
      <c r="B3" s="7">
        <v>80000</v>
      </c>
    </row>
    <row r="4" spans="1:3" x14ac:dyDescent="0.15">
      <c r="A4" t="s">
        <v>19</v>
      </c>
      <c r="B4" s="6">
        <v>7.4999999999999997E-2</v>
      </c>
    </row>
    <row r="5" spans="1:3" x14ac:dyDescent="0.15">
      <c r="A5" t="s">
        <v>20</v>
      </c>
      <c r="B5">
        <v>6</v>
      </c>
    </row>
    <row r="7" spans="1:3" x14ac:dyDescent="0.15">
      <c r="A7" s="1" t="s">
        <v>21</v>
      </c>
      <c r="B7" s="1" t="s">
        <v>4</v>
      </c>
      <c r="C7" s="1" t="s">
        <v>6</v>
      </c>
    </row>
    <row r="8" spans="1:3" x14ac:dyDescent="0.15">
      <c r="A8" s="1">
        <v>1</v>
      </c>
      <c r="B8" s="8">
        <f>B3</f>
        <v>80000</v>
      </c>
      <c r="C8" s="8"/>
    </row>
    <row r="9" spans="1:3" x14ac:dyDescent="0.15">
      <c r="A9" s="1">
        <v>2</v>
      </c>
      <c r="B9" s="8">
        <f>$B$8</f>
        <v>80000</v>
      </c>
      <c r="C9" s="8"/>
    </row>
    <row r="10" spans="1:3" x14ac:dyDescent="0.15">
      <c r="A10" s="1">
        <v>3</v>
      </c>
      <c r="B10" s="8">
        <f>$B$8</f>
        <v>80000</v>
      </c>
      <c r="C10" s="8"/>
    </row>
    <row r="11" spans="1:3" x14ac:dyDescent="0.15">
      <c r="A11" s="1">
        <v>4</v>
      </c>
      <c r="B11" s="8">
        <f>$B$8</f>
        <v>80000</v>
      </c>
      <c r="C11" s="8"/>
    </row>
    <row r="12" spans="1:3" x14ac:dyDescent="0.15">
      <c r="A12" s="1">
        <v>5</v>
      </c>
      <c r="B12" s="8">
        <f>$B$8</f>
        <v>80000</v>
      </c>
      <c r="C12" s="8"/>
    </row>
    <row r="13" spans="1:3" x14ac:dyDescent="0.15">
      <c r="A13" s="1">
        <v>6</v>
      </c>
      <c r="B13" s="8">
        <f>$B$8</f>
        <v>80000</v>
      </c>
      <c r="C13" s="8"/>
    </row>
    <row r="14" spans="1:3" x14ac:dyDescent="0.15">
      <c r="A14" t="s">
        <v>22</v>
      </c>
      <c r="C14" s="9"/>
    </row>
    <row r="16" spans="1:3" x14ac:dyDescent="0.15">
      <c r="A16" t="s">
        <v>23</v>
      </c>
    </row>
    <row r="17" spans="1:4" x14ac:dyDescent="0.15">
      <c r="A17" t="s">
        <v>24</v>
      </c>
    </row>
    <row r="18" spans="1:4" x14ac:dyDescent="0.15">
      <c r="A18" t="s">
        <v>25</v>
      </c>
    </row>
    <row r="20" spans="1:4" x14ac:dyDescent="0.15">
      <c r="A20" s="1" t="s">
        <v>21</v>
      </c>
      <c r="B20" s="1" t="s">
        <v>26</v>
      </c>
      <c r="C20" s="1" t="s">
        <v>6</v>
      </c>
      <c r="D20" s="1" t="s">
        <v>27</v>
      </c>
    </row>
    <row r="21" spans="1:4" x14ac:dyDescent="0.15">
      <c r="A21" s="1">
        <v>1</v>
      </c>
      <c r="B21" s="8">
        <f>B3</f>
        <v>80000</v>
      </c>
      <c r="C21" s="8">
        <f>$B$4*B21</f>
        <v>6000</v>
      </c>
      <c r="D21" s="8">
        <f>B21+C21</f>
        <v>86000</v>
      </c>
    </row>
    <row r="22" spans="1:4" x14ac:dyDescent="0.15">
      <c r="A22" s="1">
        <v>2</v>
      </c>
      <c r="B22" s="8">
        <f>D21</f>
        <v>86000</v>
      </c>
      <c r="C22" s="8"/>
      <c r="D22" s="8"/>
    </row>
    <row r="23" spans="1:4" x14ac:dyDescent="0.15">
      <c r="A23" s="1">
        <v>3</v>
      </c>
      <c r="B23" s="8">
        <f>D22</f>
        <v>0</v>
      </c>
      <c r="C23" s="8"/>
      <c r="D23" s="8"/>
    </row>
    <row r="24" spans="1:4" x14ac:dyDescent="0.15">
      <c r="A24" s="1">
        <v>4</v>
      </c>
      <c r="B24" s="8">
        <f>D23</f>
        <v>0</v>
      </c>
      <c r="C24" s="8"/>
      <c r="D24" s="8"/>
    </row>
    <row r="25" spans="1:4" x14ac:dyDescent="0.15">
      <c r="A25" s="1">
        <v>5</v>
      </c>
      <c r="B25" s="8">
        <f>D24</f>
        <v>0</v>
      </c>
      <c r="C25" s="8"/>
      <c r="D25" s="8"/>
    </row>
    <row r="26" spans="1:4" x14ac:dyDescent="0.15">
      <c r="A26" s="1">
        <v>6</v>
      </c>
      <c r="B26" s="8">
        <f>D25</f>
        <v>0</v>
      </c>
      <c r="C26" s="8"/>
      <c r="D26" s="8"/>
    </row>
    <row r="27" spans="1:4" x14ac:dyDescent="0.15">
      <c r="A27" t="s">
        <v>22</v>
      </c>
      <c r="C27" s="9"/>
    </row>
    <row r="30" spans="1:4" x14ac:dyDescent="0.15">
      <c r="B30" s="7"/>
    </row>
    <row r="31" spans="1:4" x14ac:dyDescent="0.15">
      <c r="B31" s="6"/>
    </row>
    <row r="34" spans="2:2" x14ac:dyDescent="0.15">
      <c r="B34" s="6"/>
    </row>
  </sheetData>
  <phoneticPr fontId="0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tabSelected="1" workbookViewId="0">
      <selection activeCell="E18" sqref="E18"/>
    </sheetView>
  </sheetViews>
  <sheetFormatPr baseColWidth="10" defaultRowHeight="20" x14ac:dyDescent="0.2"/>
  <cols>
    <col min="1" max="1" width="32.5" style="10" bestFit="1" customWidth="1"/>
    <col min="2" max="2" width="33.1640625" style="10" bestFit="1" customWidth="1"/>
    <col min="3" max="3" width="11.6640625" style="10" bestFit="1" customWidth="1"/>
    <col min="4" max="4" width="12.5" style="10" bestFit="1" customWidth="1"/>
    <col min="5" max="5" width="14.6640625" style="10" customWidth="1"/>
    <col min="6" max="6" width="11.6640625" style="10" bestFit="1" customWidth="1"/>
    <col min="7" max="7" width="12.5" style="10" bestFit="1" customWidth="1"/>
    <col min="8" max="8" width="19" style="10" bestFit="1" customWidth="1"/>
    <col min="9" max="16384" width="10.83203125" style="10"/>
  </cols>
  <sheetData>
    <row r="1" spans="1:8" x14ac:dyDescent="0.2">
      <c r="A1" s="10" t="s">
        <v>28</v>
      </c>
    </row>
    <row r="3" spans="1:8" x14ac:dyDescent="0.2">
      <c r="A3" s="10" t="s">
        <v>29</v>
      </c>
      <c r="B3" s="10" t="s">
        <v>30</v>
      </c>
    </row>
    <row r="5" spans="1:8" x14ac:dyDescent="0.2">
      <c r="A5" s="10" t="s">
        <v>31</v>
      </c>
    </row>
    <row r="6" spans="1:8" x14ac:dyDescent="0.2">
      <c r="A6" s="10" t="s">
        <v>32</v>
      </c>
    </row>
    <row r="7" spans="1:8" x14ac:dyDescent="0.2">
      <c r="A7" s="10" t="s">
        <v>33</v>
      </c>
    </row>
    <row r="8" spans="1:8" x14ac:dyDescent="0.2">
      <c r="A8" s="10" t="s">
        <v>34</v>
      </c>
    </row>
    <row r="10" spans="1:8" x14ac:dyDescent="0.2">
      <c r="A10" s="10" t="s">
        <v>35</v>
      </c>
    </row>
    <row r="11" spans="1:8" x14ac:dyDescent="0.2">
      <c r="A11" s="11">
        <v>50000</v>
      </c>
      <c r="B11" s="10" t="s">
        <v>40</v>
      </c>
    </row>
    <row r="12" spans="1:8" x14ac:dyDescent="0.2">
      <c r="A12" s="10" t="s">
        <v>41</v>
      </c>
      <c r="B12" s="12">
        <v>5</v>
      </c>
      <c r="C12" s="10" t="s">
        <v>42</v>
      </c>
    </row>
    <row r="13" spans="1:8" x14ac:dyDescent="0.2">
      <c r="A13" s="10" t="s">
        <v>43</v>
      </c>
      <c r="B13" s="28">
        <v>2</v>
      </c>
    </row>
    <row r="14" spans="1:8" x14ac:dyDescent="0.2">
      <c r="A14" s="10" t="s">
        <v>44</v>
      </c>
      <c r="B14" s="28">
        <v>10</v>
      </c>
    </row>
    <row r="15" spans="1:8" x14ac:dyDescent="0.2">
      <c r="A15" s="10" t="s">
        <v>48</v>
      </c>
      <c r="B15" s="30">
        <f>A11-(A11*B13/100)</f>
        <v>49000</v>
      </c>
    </row>
    <row r="16" spans="1:8" x14ac:dyDescent="0.2">
      <c r="B16" s="13" t="s">
        <v>36</v>
      </c>
      <c r="C16" s="13"/>
      <c r="D16" s="13" t="s">
        <v>45</v>
      </c>
      <c r="E16" s="13"/>
      <c r="F16" s="14" t="s">
        <v>46</v>
      </c>
      <c r="G16" s="15"/>
      <c r="H16" s="16"/>
    </row>
    <row r="17" spans="1:8" x14ac:dyDescent="0.2">
      <c r="A17" s="12" t="s">
        <v>21</v>
      </c>
      <c r="B17" s="12" t="s">
        <v>37</v>
      </c>
      <c r="C17" s="12" t="s">
        <v>38</v>
      </c>
      <c r="D17" s="12" t="s">
        <v>37</v>
      </c>
      <c r="E17" s="12" t="s">
        <v>38</v>
      </c>
      <c r="F17" s="12" t="s">
        <v>38</v>
      </c>
      <c r="G17" s="12" t="s">
        <v>37</v>
      </c>
      <c r="H17" s="12" t="s">
        <v>47</v>
      </c>
    </row>
    <row r="18" spans="1:8" x14ac:dyDescent="0.2">
      <c r="A18" s="12">
        <v>1</v>
      </c>
      <c r="B18" s="17">
        <v>0</v>
      </c>
      <c r="C18" s="29">
        <f>$A$11*($B$14/100)</f>
        <v>5000</v>
      </c>
      <c r="D18" s="17">
        <f>$A$11/5</f>
        <v>10000</v>
      </c>
      <c r="E18" s="29"/>
      <c r="F18" s="18"/>
      <c r="G18" s="18"/>
      <c r="H18" s="32">
        <f>PMT(0.1,5,-49000)</f>
        <v>12926.076558942525</v>
      </c>
    </row>
    <row r="19" spans="1:8" x14ac:dyDescent="0.2">
      <c r="A19" s="12">
        <v>2</v>
      </c>
      <c r="B19" s="17">
        <v>0</v>
      </c>
      <c r="C19" s="29">
        <f>($A$11+C18)*$B$14/100</f>
        <v>5500</v>
      </c>
      <c r="D19" s="17">
        <f t="shared" ref="D19:D22" si="0">$A$11/5</f>
        <v>10000</v>
      </c>
      <c r="E19" s="17"/>
      <c r="F19" s="18"/>
      <c r="G19" s="18"/>
      <c r="H19" s="32">
        <f t="shared" ref="H19:H22" si="1">PMT(0.1,5,-49000)</f>
        <v>12926.076558942525</v>
      </c>
    </row>
    <row r="20" spans="1:8" x14ac:dyDescent="0.2">
      <c r="A20" s="12">
        <v>3</v>
      </c>
      <c r="B20" s="17">
        <v>0</v>
      </c>
      <c r="C20" s="29">
        <f>($A$11+SUM($C$18:C19))*$B$14/100</f>
        <v>6050</v>
      </c>
      <c r="D20" s="17">
        <f t="shared" si="0"/>
        <v>10000</v>
      </c>
      <c r="E20" s="17"/>
      <c r="F20" s="18"/>
      <c r="G20" s="18"/>
      <c r="H20" s="32">
        <f t="shared" si="1"/>
        <v>12926.076558942525</v>
      </c>
    </row>
    <row r="21" spans="1:8" x14ac:dyDescent="0.2">
      <c r="A21" s="12">
        <v>4</v>
      </c>
      <c r="B21" s="17">
        <v>0</v>
      </c>
      <c r="C21" s="29">
        <f>($A$11+SUM($C$18:C20))*$B$14/100</f>
        <v>6655</v>
      </c>
      <c r="D21" s="17">
        <f t="shared" si="0"/>
        <v>10000</v>
      </c>
      <c r="E21" s="17"/>
      <c r="F21" s="18"/>
      <c r="G21" s="18"/>
      <c r="H21" s="32">
        <f t="shared" si="1"/>
        <v>12926.076558942525</v>
      </c>
    </row>
    <row r="22" spans="1:8" x14ac:dyDescent="0.2">
      <c r="A22" s="12">
        <v>5</v>
      </c>
      <c r="B22" s="31">
        <v>50000</v>
      </c>
      <c r="C22" s="29">
        <f>($A$11+SUM($C$18:C21))*$B$14/100</f>
        <v>7320.5</v>
      </c>
      <c r="D22" s="17">
        <f t="shared" si="0"/>
        <v>10000</v>
      </c>
      <c r="E22" s="17"/>
      <c r="F22" s="18"/>
      <c r="G22" s="18"/>
      <c r="H22" s="32">
        <f t="shared" si="1"/>
        <v>12926.076558942525</v>
      </c>
    </row>
    <row r="23" spans="1:8" ht="21" thickBot="1" x14ac:dyDescent="0.25">
      <c r="A23" s="12" t="s">
        <v>22</v>
      </c>
      <c r="B23" s="19">
        <f>SUM(B18:B22)</f>
        <v>50000</v>
      </c>
      <c r="C23" s="19">
        <f>SUM(C18:C22)</f>
        <v>30525.5</v>
      </c>
      <c r="D23" s="19">
        <f>SUM(D18:D22)</f>
        <v>50000</v>
      </c>
      <c r="E23" s="19">
        <f>SUM(E18:E22)</f>
        <v>0</v>
      </c>
      <c r="F23" s="20">
        <f>SUM(F18:F22)</f>
        <v>0</v>
      </c>
      <c r="G23" s="20">
        <f>SUM(G18:G22)</f>
        <v>0</v>
      </c>
      <c r="H23" s="21">
        <f>SUM(H18:H22)</f>
        <v>64630.382794712626</v>
      </c>
    </row>
    <row r="24" spans="1:8" ht="21" thickBot="1" x14ac:dyDescent="0.25">
      <c r="A24" s="22" t="s">
        <v>39</v>
      </c>
      <c r="B24" s="23">
        <f>B23+C23</f>
        <v>80525.5</v>
      </c>
      <c r="C24" s="24"/>
      <c r="D24" s="23">
        <f>D23+E23</f>
        <v>50000</v>
      </c>
      <c r="E24" s="24"/>
      <c r="F24" s="25">
        <f>F23+G23+H23</f>
        <v>64630.382794712626</v>
      </c>
      <c r="G24" s="26"/>
      <c r="H24" s="27"/>
    </row>
    <row r="26" spans="1:8" x14ac:dyDescent="0.2">
      <c r="B26" s="30"/>
    </row>
  </sheetData>
  <mergeCells count="6">
    <mergeCell ref="F16:H16"/>
    <mergeCell ref="B16:C16"/>
    <mergeCell ref="B24:C24"/>
    <mergeCell ref="D16:E16"/>
    <mergeCell ref="D24:E24"/>
    <mergeCell ref="F24:H24"/>
  </mergeCells>
  <phoneticPr fontId="0" type="noConversion"/>
  <pageMargins left="0.75" right="0.75" top="1" bottom="1" header="0.4921259845" footer="0.4921259845"/>
  <pageSetup paperSize="9" orientation="portrait" horizontalDpi="4294967293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Begriffe</vt:lpstr>
      <vt:lpstr>Beispiele</vt:lpstr>
      <vt:lpstr>Übung</vt:lpstr>
    </vt:vector>
  </TitlesOfParts>
  <Company>rbb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</dc:creator>
  <cp:lastModifiedBy>Jakob Klimczok</cp:lastModifiedBy>
  <dcterms:created xsi:type="dcterms:W3CDTF">2007-04-16T05:47:35Z</dcterms:created>
  <dcterms:modified xsi:type="dcterms:W3CDTF">2023-09-01T09:23:18Z</dcterms:modified>
</cp:coreProperties>
</file>