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95" activeTab="7"/>
  </bookViews>
  <sheets>
    <sheet name="format_template" sheetId="17" r:id="rId1"/>
    <sheet name="Head(1)" sheetId="16" r:id="rId2"/>
    <sheet name="BaseVoltage(2)" sheetId="18" r:id="rId3"/>
    <sheet name="VoltageLevel(3)" sheetId="1" r:id="rId4"/>
    <sheet name="Bay(4)" sheetId="2" r:id="rId5"/>
    <sheet name="BusbarSection(5)" sheetId="3" r:id="rId6"/>
    <sheet name="PSRType" sheetId="15" r:id="rId7"/>
    <sheet name="PowerTransformer(6)" sheetId="5" r:id="rId8"/>
    <sheet name="TransformerWinding(7)" sheetId="6" r:id="rId9"/>
    <sheet name="TapChanger(8)" sheetId="7" r:id="rId10"/>
    <sheet name="StaticVarCompensator(9)" sheetId="8" r:id="rId11"/>
    <sheet name="Breaker(10)" sheetId="9" r:id="rId12"/>
    <sheet name="Disconnector(11)" sheetId="10" r:id="rId13"/>
    <sheet name="GroundDisconnector(12)" sheetId="11" r:id="rId14"/>
    <sheet name="CT (ТТ)(13)" sheetId="12" r:id="rId15"/>
    <sheet name="PT (ТН)(14)" sheetId="13" r:id="rId16"/>
  </sheets>
  <calcPr calcId="152511"/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2" i="9"/>
  <c r="E3" i="8"/>
  <c r="E2" i="8"/>
  <c r="E3" i="7"/>
  <c r="E4" i="7"/>
  <c r="E5" i="7"/>
  <c r="E2" i="7"/>
  <c r="N3" i="6"/>
  <c r="N4" i="6"/>
  <c r="N5" i="6"/>
  <c r="N6" i="6"/>
  <c r="N7" i="6"/>
  <c r="N8" i="6"/>
  <c r="N9" i="6"/>
  <c r="A9" i="6" s="1"/>
  <c r="N10" i="6"/>
  <c r="N11" i="6"/>
  <c r="A11" i="6" s="1"/>
  <c r="N2" i="6"/>
  <c r="G3" i="5"/>
  <c r="G4" i="5"/>
  <c r="G5" i="5"/>
  <c r="G2" i="5"/>
  <c r="E3" i="3"/>
  <c r="E4" i="3"/>
  <c r="E5" i="3"/>
  <c r="E6" i="3"/>
  <c r="E7" i="3"/>
  <c r="E8" i="3"/>
  <c r="E9" i="3"/>
  <c r="E10" i="3"/>
  <c r="E11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2" i="2"/>
  <c r="G3" i="1"/>
  <c r="G4" i="1"/>
  <c r="G5" i="1"/>
  <c r="G2" i="1"/>
  <c r="G3" i="18"/>
  <c r="G4" i="18"/>
  <c r="G5" i="18"/>
  <c r="G2" i="18"/>
  <c r="E3" i="16"/>
  <c r="E4" i="16"/>
  <c r="E5" i="16"/>
  <c r="E6" i="16"/>
  <c r="E7" i="16"/>
  <c r="E8" i="16"/>
  <c r="E9" i="16"/>
  <c r="E10" i="16"/>
  <c r="E11" i="16"/>
  <c r="E12" i="16"/>
  <c r="E2" i="16"/>
  <c r="C4" i="7"/>
  <c r="C5" i="7"/>
  <c r="C3" i="7"/>
  <c r="C2" i="7"/>
  <c r="B3" i="7"/>
  <c r="B4" i="7"/>
  <c r="B5" i="7"/>
  <c r="B2" i="7"/>
  <c r="A4" i="7"/>
  <c r="A5" i="7"/>
  <c r="A3" i="7"/>
  <c r="A2" i="7"/>
  <c r="A5" i="1"/>
  <c r="A5" i="18"/>
  <c r="L11" i="6" s="1"/>
  <c r="A8" i="6"/>
  <c r="D4" i="7" s="1"/>
  <c r="B8" i="6"/>
  <c r="C8" i="6"/>
  <c r="B9" i="6"/>
  <c r="C9" i="6"/>
  <c r="A10" i="6"/>
  <c r="D5" i="7" s="1"/>
  <c r="B10" i="6"/>
  <c r="C10" i="6"/>
  <c r="B11" i="6"/>
  <c r="C11" i="6"/>
  <c r="B3" i="6"/>
  <c r="C3" i="6"/>
  <c r="B4" i="6"/>
  <c r="C4" i="6"/>
  <c r="B5" i="6"/>
  <c r="C5" i="6"/>
  <c r="B6" i="6"/>
  <c r="C6" i="6"/>
  <c r="B7" i="6"/>
  <c r="C7" i="6"/>
  <c r="C2" i="6"/>
  <c r="B2" i="6"/>
  <c r="A4" i="5"/>
  <c r="M9" i="6" s="1"/>
  <c r="A5" i="5"/>
  <c r="M11" i="6" s="1"/>
  <c r="E5" i="5"/>
  <c r="E4" i="5"/>
  <c r="D3" i="8"/>
  <c r="D2" i="8"/>
  <c r="A3" i="8"/>
  <c r="B3" i="8"/>
  <c r="C3" i="8"/>
  <c r="C2" i="8"/>
  <c r="B2" i="8"/>
  <c r="A2" i="8"/>
  <c r="A3" i="13"/>
  <c r="B3" i="13"/>
  <c r="C3" i="13"/>
  <c r="A4" i="13"/>
  <c r="B4" i="13"/>
  <c r="C4" i="13"/>
  <c r="A5" i="13"/>
  <c r="B5" i="13"/>
  <c r="C5" i="13"/>
  <c r="A6" i="13"/>
  <c r="B6" i="13"/>
  <c r="C6" i="13"/>
  <c r="A7" i="13"/>
  <c r="B7" i="13"/>
  <c r="C7" i="13"/>
  <c r="A8" i="13"/>
  <c r="B8" i="13"/>
  <c r="C8" i="13"/>
  <c r="A9" i="13"/>
  <c r="B9" i="13"/>
  <c r="C9" i="13"/>
  <c r="A10" i="13"/>
  <c r="B10" i="13"/>
  <c r="C10" i="13"/>
  <c r="A11" i="13"/>
  <c r="B11" i="13"/>
  <c r="C11" i="13"/>
  <c r="A12" i="13"/>
  <c r="B12" i="13"/>
  <c r="C12" i="13"/>
  <c r="A13" i="13"/>
  <c r="B13" i="13"/>
  <c r="C13" i="13"/>
  <c r="C2" i="13"/>
  <c r="B2" i="13"/>
  <c r="A2" i="13"/>
  <c r="M10" i="6" l="1"/>
  <c r="L9" i="6"/>
  <c r="M8" i="6"/>
  <c r="D5" i="1"/>
  <c r="A3" i="12"/>
  <c r="B3" i="12"/>
  <c r="C3" i="12"/>
  <c r="A4" i="12"/>
  <c r="B4" i="12"/>
  <c r="C4" i="12"/>
  <c r="A5" i="12"/>
  <c r="B5" i="12"/>
  <c r="C5" i="12"/>
  <c r="A6" i="12"/>
  <c r="B6" i="12"/>
  <c r="C6" i="12"/>
  <c r="A7" i="12"/>
  <c r="B7" i="12"/>
  <c r="C7" i="12"/>
  <c r="A8" i="12"/>
  <c r="B8" i="12"/>
  <c r="C8" i="12"/>
  <c r="A9" i="12"/>
  <c r="B9" i="12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C2" i="12"/>
  <c r="B2" i="12"/>
  <c r="A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B2" i="11"/>
  <c r="A2" i="1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2" i="10"/>
  <c r="A3" i="9"/>
  <c r="D7" i="12" s="1"/>
  <c r="A4" i="9"/>
  <c r="D4" i="12" s="1"/>
  <c r="A5" i="9"/>
  <c r="D5" i="12" s="1"/>
  <c r="A6" i="9"/>
  <c r="A7" i="9"/>
  <c r="A8" i="9"/>
  <c r="A9" i="9"/>
  <c r="A10" i="9"/>
  <c r="A11" i="9"/>
  <c r="D10" i="12" s="1"/>
  <c r="A12" i="9"/>
  <c r="D12" i="12" s="1"/>
  <c r="A13" i="9"/>
  <c r="D18" i="12" s="1"/>
  <c r="A14" i="9"/>
  <c r="D14" i="12" s="1"/>
  <c r="A15" i="9"/>
  <c r="D16" i="12" s="1"/>
  <c r="A2" i="9"/>
  <c r="D6" i="12" s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2" i="9"/>
  <c r="A3" i="6"/>
  <c r="A4" i="6"/>
  <c r="D2" i="7" s="1"/>
  <c r="A5" i="6"/>
  <c r="A6" i="6"/>
  <c r="A7" i="6"/>
  <c r="D3" i="7" s="1"/>
  <c r="A2" i="6"/>
  <c r="M3" i="6"/>
  <c r="A4" i="18"/>
  <c r="L5" i="6" s="1"/>
  <c r="A3" i="18"/>
  <c r="A2" i="18"/>
  <c r="L4" i="6" s="1"/>
  <c r="A3" i="5"/>
  <c r="A2" i="5"/>
  <c r="M4" i="6" s="1"/>
  <c r="E3" i="5"/>
  <c r="E2" i="5"/>
  <c r="A3" i="3"/>
  <c r="A4" i="3"/>
  <c r="D10" i="13" s="1"/>
  <c r="A5" i="3"/>
  <c r="D11" i="13" s="1"/>
  <c r="A6" i="3"/>
  <c r="A7" i="3"/>
  <c r="A8" i="3"/>
  <c r="A9" i="3"/>
  <c r="A10" i="3"/>
  <c r="D6" i="13" s="1"/>
  <c r="A11" i="3"/>
  <c r="A2" i="3"/>
  <c r="D12" i="13" s="1"/>
  <c r="A3" i="16"/>
  <c r="A4" i="16"/>
  <c r="F18" i="16" s="1"/>
  <c r="A5" i="16"/>
  <c r="F22" i="16" s="1"/>
  <c r="A6" i="16"/>
  <c r="F17" i="16" s="1"/>
  <c r="A7" i="16"/>
  <c r="F32" i="16" s="1"/>
  <c r="A8" i="16"/>
  <c r="F21" i="16" s="1"/>
  <c r="A9" i="16"/>
  <c r="F33" i="16" s="1"/>
  <c r="A10" i="16"/>
  <c r="D27" i="16" s="1"/>
  <c r="A11" i="16"/>
  <c r="F25" i="16" s="1"/>
  <c r="A12" i="16"/>
  <c r="A2" i="16"/>
  <c r="F27" i="16" s="1"/>
  <c r="A3" i="2"/>
  <c r="F12" i="9" s="1"/>
  <c r="A4" i="2"/>
  <c r="A5" i="2"/>
  <c r="F31" i="11" s="1"/>
  <c r="A6" i="2"/>
  <c r="A7" i="2"/>
  <c r="F17" i="11" s="1"/>
  <c r="A8" i="2"/>
  <c r="A9" i="2"/>
  <c r="A10" i="2"/>
  <c r="A11" i="2"/>
  <c r="F14" i="9" s="1"/>
  <c r="A12" i="2"/>
  <c r="A13" i="2"/>
  <c r="F13" i="9" s="1"/>
  <c r="A14" i="2"/>
  <c r="F29" i="10" s="1"/>
  <c r="A2" i="2"/>
  <c r="F11" i="9" s="1"/>
  <c r="A3" i="1"/>
  <c r="D6" i="2" s="1"/>
  <c r="A4" i="1"/>
  <c r="D10" i="2" s="1"/>
  <c r="A2" i="1"/>
  <c r="D7" i="2" s="1"/>
  <c r="E3" i="1"/>
  <c r="F19" i="16"/>
  <c r="F31" i="16"/>
  <c r="F30" i="16"/>
  <c r="C30" i="16"/>
  <c r="C27" i="16"/>
  <c r="C25" i="16"/>
  <c r="C21" i="16"/>
  <c r="C17" i="16"/>
  <c r="D13" i="12" l="1"/>
  <c r="D15" i="12"/>
  <c r="F3" i="11"/>
  <c r="F9" i="10"/>
  <c r="F15" i="10"/>
  <c r="F19" i="10"/>
  <c r="F23" i="10"/>
  <c r="F19" i="11"/>
  <c r="F15" i="11"/>
  <c r="F37" i="11"/>
  <c r="F33" i="11"/>
  <c r="F50" i="11"/>
  <c r="D2" i="12"/>
  <c r="F7" i="10"/>
  <c r="F11" i="10"/>
  <c r="F17" i="10"/>
  <c r="F21" i="10"/>
  <c r="F21" i="11"/>
  <c r="F35" i="11"/>
  <c r="F52" i="11"/>
  <c r="F14" i="10"/>
  <c r="F20" i="11"/>
  <c r="D2" i="1"/>
  <c r="L7" i="6"/>
  <c r="F53" i="11"/>
  <c r="F15" i="9"/>
  <c r="F3" i="9"/>
  <c r="D5" i="13"/>
  <c r="D4" i="13"/>
  <c r="D3" i="12"/>
  <c r="F9" i="11"/>
  <c r="F7" i="11"/>
  <c r="F5" i="11"/>
  <c r="F6" i="10"/>
  <c r="F4" i="10"/>
  <c r="F2" i="10"/>
  <c r="F10" i="11"/>
  <c r="F8" i="11"/>
  <c r="F6" i="11"/>
  <c r="F4" i="11"/>
  <c r="F5" i="10"/>
  <c r="F3" i="10"/>
  <c r="F9" i="9"/>
  <c r="D9" i="13"/>
  <c r="F40" i="11"/>
  <c r="F42" i="11"/>
  <c r="F44" i="11"/>
  <c r="F46" i="11"/>
  <c r="F28" i="10"/>
  <c r="F26" i="10"/>
  <c r="F24" i="10"/>
  <c r="D9" i="12"/>
  <c r="F39" i="11"/>
  <c r="F41" i="11"/>
  <c r="F43" i="11"/>
  <c r="F45" i="11"/>
  <c r="F38" i="11"/>
  <c r="F27" i="10"/>
  <c r="F25" i="10"/>
  <c r="F26" i="11"/>
  <c r="F28" i="11"/>
  <c r="F25" i="11"/>
  <c r="F27" i="11"/>
  <c r="F24" i="11"/>
  <c r="D7" i="13"/>
  <c r="F11" i="11"/>
  <c r="F12" i="11"/>
  <c r="D13" i="13"/>
  <c r="F48" i="11"/>
  <c r="M7" i="6"/>
  <c r="M6" i="6"/>
  <c r="D3" i="1"/>
  <c r="L6" i="6"/>
  <c r="L3" i="6"/>
  <c r="M5" i="6"/>
  <c r="D11" i="12"/>
  <c r="D17" i="12"/>
  <c r="D19" i="12"/>
  <c r="F5" i="9"/>
  <c r="D3" i="13"/>
  <c r="D2" i="13"/>
  <c r="F7" i="9"/>
  <c r="D8" i="13"/>
  <c r="D4" i="1"/>
  <c r="L10" i="6"/>
  <c r="L8" i="6"/>
  <c r="L2" i="6"/>
  <c r="M2" i="6"/>
  <c r="F8" i="10"/>
  <c r="F10" i="10"/>
  <c r="F12" i="10"/>
  <c r="F13" i="10"/>
  <c r="F16" i="10"/>
  <c r="F18" i="10"/>
  <c r="F20" i="10"/>
  <c r="F22" i="10"/>
  <c r="F2" i="11"/>
  <c r="F13" i="11"/>
  <c r="F18" i="11"/>
  <c r="F16" i="11"/>
  <c r="F14" i="11"/>
  <c r="F22" i="11"/>
  <c r="F23" i="11"/>
  <c r="F29" i="11"/>
  <c r="F36" i="11"/>
  <c r="F34" i="11"/>
  <c r="F32" i="11"/>
  <c r="F30" i="11"/>
  <c r="F49" i="11"/>
  <c r="F47" i="11"/>
  <c r="F51" i="11"/>
  <c r="D8" i="12"/>
  <c r="E4" i="1"/>
  <c r="E5" i="1"/>
  <c r="F4" i="5"/>
  <c r="F5" i="5"/>
  <c r="F2" i="9"/>
  <c r="F4" i="9"/>
  <c r="F6" i="9"/>
  <c r="F8" i="9"/>
  <c r="F10" i="9"/>
  <c r="D4" i="2"/>
  <c r="D8" i="2"/>
  <c r="D2" i="3"/>
  <c r="D4" i="3"/>
  <c r="D7" i="3"/>
  <c r="D5" i="3"/>
  <c r="D10" i="3"/>
  <c r="D2" i="2"/>
  <c r="D5" i="2"/>
  <c r="D3" i="3"/>
  <c r="D8" i="3"/>
  <c r="D6" i="3"/>
  <c r="D9" i="3"/>
  <c r="D11" i="3"/>
  <c r="F3" i="5"/>
  <c r="D17" i="16"/>
  <c r="F2" i="5"/>
  <c r="F34" i="16"/>
  <c r="D30" i="16"/>
  <c r="E2" i="1"/>
  <c r="D14" i="2"/>
  <c r="D11" i="2"/>
  <c r="D3" i="2"/>
  <c r="D9" i="2"/>
  <c r="D13" i="2"/>
  <c r="D12" i="2"/>
  <c r="D21" i="16"/>
  <c r="D25" i="16"/>
</calcChain>
</file>

<file path=xl/sharedStrings.xml><?xml version="1.0" encoding="utf-8"?>
<sst xmlns="http://schemas.openxmlformats.org/spreadsheetml/2006/main" count="644" uniqueCount="222">
  <si>
    <t>ОРУ 500 кВ</t>
  </si>
  <si>
    <t>ОРУ 220 кВ</t>
  </si>
  <si>
    <t>ЗРУ 10 кВ</t>
  </si>
  <si>
    <t>ВЛ 220 Брянская</t>
  </si>
  <si>
    <t>ВЛ 220 Машзавод</t>
  </si>
  <si>
    <t>ВЛ 220 Цементная</t>
  </si>
  <si>
    <t>ВЛ 500 Елецкая</t>
  </si>
  <si>
    <t>ВЛ 500 Новобрянская</t>
  </si>
  <si>
    <t>AT-1</t>
  </si>
  <si>
    <t>AT-2</t>
  </si>
  <si>
    <t>ТН-1-10</t>
  </si>
  <si>
    <t>ТН-2-10</t>
  </si>
  <si>
    <t>ТСН-1</t>
  </si>
  <si>
    <t>ТСН-2</t>
  </si>
  <si>
    <t>СВ 10</t>
  </si>
  <si>
    <t>СР 10</t>
  </si>
  <si>
    <t>1 СШ 10</t>
  </si>
  <si>
    <t>1 СШ 500 кВ</t>
  </si>
  <si>
    <t>2 СШ 10</t>
  </si>
  <si>
    <t>2 СШ 500 кВ</t>
  </si>
  <si>
    <t>1 СШ 220 кВ</t>
  </si>
  <si>
    <t>1 СШ 10 кВ</t>
  </si>
  <si>
    <t>2 СШ 10 кВ</t>
  </si>
  <si>
    <t>2 СШ 220 кВ</t>
  </si>
  <si>
    <t>ТС 220 АТ-4</t>
  </si>
  <si>
    <t>ЛС 220 Брянская (K1-W1E)</t>
  </si>
  <si>
    <t>ЛС 220 Машзавод (K1-W2E)</t>
  </si>
  <si>
    <t>ЛС 220 Цементная (K1-W3E)</t>
  </si>
  <si>
    <t>Rza.P57.AT1</t>
  </si>
  <si>
    <t>Rza.P64.AT2</t>
  </si>
  <si>
    <t>ТН-1-500</t>
  </si>
  <si>
    <t>ТН-2-500</t>
  </si>
  <si>
    <t>ТН-1-220</t>
  </si>
  <si>
    <t>ТН-2-220</t>
  </si>
  <si>
    <t>_39C1DF945A484EEEAB855E023FBC6C76</t>
  </si>
  <si>
    <t>Подстанция</t>
  </si>
  <si>
    <t>_4389F40360A14925B33ACB46E59F47F0</t>
  </si>
  <si>
    <t>_DE7BFC7E64684D9B81E949591C4306FD</t>
  </si>
  <si>
    <t>Автотрансформатор</t>
  </si>
  <si>
    <t>Шунтирующий реактор</t>
  </si>
  <si>
    <t>Разъединитель</t>
  </si>
  <si>
    <t>_327A14C3DF4C44D691FD4E1B480EBE15</t>
  </si>
  <si>
    <t>Заземляющий нож</t>
  </si>
  <si>
    <t>_96521323C5CB419BA6433904BBAFC08B</t>
  </si>
  <si>
    <t>GeographicalRegion</t>
  </si>
  <si>
    <t>ОЭС Центра</t>
  </si>
  <si>
    <t>SubGeographicalRegion</t>
  </si>
  <si>
    <t>Брянская ЭЭС</t>
  </si>
  <si>
    <t>Substation</t>
  </si>
  <si>
    <t>ПС 500 Белобережская</t>
  </si>
  <si>
    <t>SubControlArea</t>
  </si>
  <si>
    <t>HostControlArea</t>
  </si>
  <si>
    <t>МЭС Северо-Запада</t>
  </si>
  <si>
    <t>ЦУС Северо-Запада</t>
  </si>
  <si>
    <t>РДУ Северо-Запада</t>
  </si>
  <si>
    <t>Company</t>
  </si>
  <si>
    <t>CompanyType</t>
  </si>
  <si>
    <t>Магистральные электрические сети</t>
  </si>
  <si>
    <t>МЭС</t>
  </si>
  <si>
    <t>филиал ПАО «ФСК ЕЭС» – МЭС Северо-Запада</t>
  </si>
  <si>
    <t>Предприятие магистральных электрических сетей</t>
  </si>
  <si>
    <t>ПМЭС</t>
  </si>
  <si>
    <t>class</t>
  </si>
  <si>
    <t>name</t>
  </si>
  <si>
    <t>aliasName</t>
  </si>
  <si>
    <t>rdf:ID</t>
  </si>
  <si>
    <t>ФСК ЕЭС</t>
  </si>
  <si>
    <t>ПАО "ФСК ЕЭС"</t>
  </si>
  <si>
    <t>Брянская энергосистема</t>
  </si>
  <si>
    <t>cim:Substation.Region</t>
  </si>
  <si>
    <t>cim:PowerSystemResource.PSRType</t>
  </si>
  <si>
    <t>cim:PowerSystemResource.OperatedBy_Companies</t>
  </si>
  <si>
    <t>cim:Substation.MemberOf_SubControlArea</t>
  </si>
  <si>
    <t>cim:Company.companyType</t>
  </si>
  <si>
    <t>fgc:Company.HeadCompany</t>
  </si>
  <si>
    <t>fgc:Company.SubRegion</t>
  </si>
  <si>
    <t>cim:SubControlArea.HostControlArea</t>
  </si>
  <si>
    <t>Напряжение 10 кВ</t>
  </si>
  <si>
    <t>10 кВ</t>
  </si>
  <si>
    <t>cim:BaseVoltage.nominalVoltage</t>
  </si>
  <si>
    <t>cim:IdentifiedObject.aliasName</t>
  </si>
  <si>
    <t>cim:IdentifiedObject.name</t>
  </si>
  <si>
    <t>ptiColor</t>
  </si>
  <si>
    <t>id_1</t>
  </si>
  <si>
    <t>id_2</t>
  </si>
  <si>
    <t>Напряжение 220 кВ</t>
  </si>
  <si>
    <t>Напряжение 500 кВ</t>
  </si>
  <si>
    <t>220 кВ</t>
  </si>
  <si>
    <t>500 кВ</t>
  </si>
  <si>
    <t>_</t>
  </si>
  <si>
    <t>fgc:BaseVoltage.phaseToPhaseAverageCompoundDistance</t>
  </si>
  <si>
    <t>cim:VoltageLevel.BaseVoltage</t>
  </si>
  <si>
    <t>cim:VoltageLevel.MemberOf_Substation</t>
  </si>
  <si>
    <t>cim:Bay.MemberOf_VoltageLevel</t>
  </si>
  <si>
    <t>cim:Equipment.MemberOf_EquipmentContainer</t>
  </si>
  <si>
    <t>fgc:PSRType.appliedClass</t>
  </si>
  <si>
    <t>cim:Substation</t>
  </si>
  <si>
    <t>cim:Disconnector</t>
  </si>
  <si>
    <t>cim:PowerTransformer</t>
  </si>
  <si>
    <t>cim.StaticVarCompensator</t>
  </si>
  <si>
    <t>cim:PowerTransformer.ratedMVA</t>
  </si>
  <si>
    <t>AT-1 500/220/10</t>
  </si>
  <si>
    <t>AT-2 500/220/10</t>
  </si>
  <si>
    <t>fgc:TransformerWinding.ampRating</t>
  </si>
  <si>
    <t>fgc:TransformerWinding.windingGroup</t>
  </si>
  <si>
    <t>cim:TransformerWinding.r</t>
  </si>
  <si>
    <t>cim:TransformerWinding.r0</t>
  </si>
  <si>
    <t>cim:TransformerWinding.x0</t>
  </si>
  <si>
    <t>cim:TransformerWinding.grounded</t>
  </si>
  <si>
    <t>cim:TransformerWinding.ratedMVA</t>
  </si>
  <si>
    <t>cim:TransformerWinding.x</t>
  </si>
  <si>
    <t>cim:ConductingEquipment.BaseVoltage</t>
  </si>
  <si>
    <t>cim:TransformerWinding.MemberOf_PowerTransformer</t>
  </si>
  <si>
    <t>Новгородское ПМЭС</t>
  </si>
  <si>
    <t>cim:TapChanger.TransformerWinding</t>
  </si>
  <si>
    <t>В-1-500</t>
  </si>
  <si>
    <t>В-2-500</t>
  </si>
  <si>
    <t>В 211</t>
  </si>
  <si>
    <t>В 210</t>
  </si>
  <si>
    <t>Машзавод</t>
  </si>
  <si>
    <t>В 212</t>
  </si>
  <si>
    <t>В 220</t>
  </si>
  <si>
    <t>Цементная</t>
  </si>
  <si>
    <t>В 221</t>
  </si>
  <si>
    <t>В 10</t>
  </si>
  <si>
    <t>name_1</t>
  </si>
  <si>
    <t>name_2</t>
  </si>
  <si>
    <t>fgc:Breaker.nominalAmpRating</t>
  </si>
  <si>
    <t>cim:Switch.normalOpen</t>
  </si>
  <si>
    <t>true</t>
  </si>
  <si>
    <t>ЛР 500</t>
  </si>
  <si>
    <t>ЛР-1-500</t>
  </si>
  <si>
    <t>ЛР-2-500</t>
  </si>
  <si>
    <t>ШР-1-500</t>
  </si>
  <si>
    <t>ШР-2-500</t>
  </si>
  <si>
    <t>ТР 220</t>
  </si>
  <si>
    <t>ТР 500</t>
  </si>
  <si>
    <t>ЛР 211</t>
  </si>
  <si>
    <t>ЛР 220</t>
  </si>
  <si>
    <t>ШР 211</t>
  </si>
  <si>
    <t>ЛР 212</t>
  </si>
  <si>
    <t>ЛР-1-210</t>
  </si>
  <si>
    <t>ЛР-2-210</t>
  </si>
  <si>
    <t>ШР 212</t>
  </si>
  <si>
    <t>ЛР 221</t>
  </si>
  <si>
    <t>ШР 221</t>
  </si>
  <si>
    <t>ВЭ</t>
  </si>
  <si>
    <t>ЗНТ ТР 220</t>
  </si>
  <si>
    <t>ЗНТ ТР 500</t>
  </si>
  <si>
    <t>ЗНВ ЛР 211</t>
  </si>
  <si>
    <t>ЗНВ ШР 211</t>
  </si>
  <si>
    <t>ЗНЛ ЛР 220</t>
  </si>
  <si>
    <t>ЗНС ЛР 211</t>
  </si>
  <si>
    <t>ЗНШ ШР 211</t>
  </si>
  <si>
    <t>ЗНВ ЛР 212</t>
  </si>
  <si>
    <t>ЗНВ ЛР-1-210</t>
  </si>
  <si>
    <t>ЗНВ ЛР-2-210</t>
  </si>
  <si>
    <t>ЗНВ ШР 212</t>
  </si>
  <si>
    <t>ЗНС ЛР 212</t>
  </si>
  <si>
    <t>ЗНС ЛР-1-210</t>
  </si>
  <si>
    <t>ЗНС ЛР-2-210</t>
  </si>
  <si>
    <t>ЗНШ ШР 212</t>
  </si>
  <si>
    <t>ЗНВ ЛР 220</t>
  </si>
  <si>
    <t>ЗНВ ЛР 221</t>
  </si>
  <si>
    <t>ЗНВ ТР 220</t>
  </si>
  <si>
    <t>ЗНВ ШР 221</t>
  </si>
  <si>
    <t>ЗНС ЛР 220</t>
  </si>
  <si>
    <t>ЗНС ЛР 221</t>
  </si>
  <si>
    <t>ЗНС ТР 220</t>
  </si>
  <si>
    <t>ЗНШ ШР 221</t>
  </si>
  <si>
    <t>ЗНШ-1-10</t>
  </si>
  <si>
    <t>ЗНШ-2-10</t>
  </si>
  <si>
    <t>ЗНТ 10</t>
  </si>
  <si>
    <t>ЗНТ-10</t>
  </si>
  <si>
    <t>ЗНШ-1-1 500</t>
  </si>
  <si>
    <t>ЗНШ-2-1 500</t>
  </si>
  <si>
    <t>ЗНВ ЛР-1-500</t>
  </si>
  <si>
    <t>ЗНВ ЛР-2-500</t>
  </si>
  <si>
    <t>ЗНВ ШР-1-500</t>
  </si>
  <si>
    <t>ЗНВ ШР-2-500</t>
  </si>
  <si>
    <t>ЗНЛ ЛР 500</t>
  </si>
  <si>
    <t>ЗНШ-1-2 500</t>
  </si>
  <si>
    <t>ЗНШ-2-2 500</t>
  </si>
  <si>
    <t>ЗНЛ ЛР ВЛ 220</t>
  </si>
  <si>
    <t>false</t>
  </si>
  <si>
    <t>ЗНС-1 500</t>
  </si>
  <si>
    <t>ЗНС-2 500</t>
  </si>
  <si>
    <t>Елецкая</t>
  </si>
  <si>
    <t>Новобрянская</t>
  </si>
  <si>
    <t>АТ-1</t>
  </si>
  <si>
    <t>АТ-2</t>
  </si>
  <si>
    <t>ТТ 500</t>
  </si>
  <si>
    <t>ТТ 1-500</t>
  </si>
  <si>
    <t>ТТ 2-500</t>
  </si>
  <si>
    <t>ТТ 220</t>
  </si>
  <si>
    <t>ТТ-1-10</t>
  </si>
  <si>
    <t>ТТ-2-10</t>
  </si>
  <si>
    <t>В 10 АТ-1</t>
  </si>
  <si>
    <t>В 10 АТ-2</t>
  </si>
  <si>
    <t>ТТ 1</t>
  </si>
  <si>
    <t>ТТ 2</t>
  </si>
  <si>
    <t>ТН 1-500</t>
  </si>
  <si>
    <t>ТН 2-500</t>
  </si>
  <si>
    <t>ТН 220</t>
  </si>
  <si>
    <t>РТ 10</t>
  </si>
  <si>
    <t>ТСН-1 10</t>
  </si>
  <si>
    <t>обмотка 10 кВ</t>
  </si>
  <si>
    <t>обмотка 220 кВ</t>
  </si>
  <si>
    <t>обмотка 500 кВ</t>
  </si>
  <si>
    <t>обмотка 0.4 кВ</t>
  </si>
  <si>
    <t>ОПУ 0.4 кВ</t>
  </si>
  <si>
    <t>Rza.p77.TSN1</t>
  </si>
  <si>
    <t>Rza.p77.TSN2</t>
  </si>
  <si>
    <t>РПН</t>
  </si>
  <si>
    <t>build_unique_id</t>
  </si>
  <si>
    <t>class_number</t>
  </si>
  <si>
    <t>format</t>
  </si>
  <si>
    <t>id_number_ref</t>
  </si>
  <si>
    <t>0,4</t>
  </si>
  <si>
    <t>0,4 кВ</t>
  </si>
  <si>
    <t>Напряжение 0,4 кВ</t>
  </si>
  <si>
    <t>name_3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</si>
</sst>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15" zoomScaleNormal="115" workbookViewId="0">
      <selection activeCell="A5" sqref="A5"/>
    </sheetView>
  </sheetViews>
  <sheetFormatPr defaultRowHeight="15" x14ac:dyDescent="0.25"/>
  <cols>
    <col min="1" max="1" width="17.85546875" customWidth="1"/>
    <col min="2" max="2" width="13.42578125" customWidth="1"/>
  </cols>
  <sheetData>
    <row r="1" spans="1:3" x14ac:dyDescent="0.25">
      <c r="A1" s="2" t="s">
        <v>216</v>
      </c>
    </row>
    <row r="2" spans="1:3" x14ac:dyDescent="0.25">
      <c r="A2" t="s">
        <v>65</v>
      </c>
      <c r="B2" t="s">
        <v>89</v>
      </c>
      <c r="C2" t="s">
        <v>89</v>
      </c>
    </row>
    <row r="3" spans="1:3" x14ac:dyDescent="0.25">
      <c r="A3" s="2" t="s">
        <v>214</v>
      </c>
    </row>
    <row r="4" spans="1:3" x14ac:dyDescent="0.25">
      <c r="A4" t="s">
        <v>215</v>
      </c>
      <c r="B4" t="s">
        <v>217</v>
      </c>
    </row>
    <row r="5" spans="1:3" x14ac:dyDescent="0.25">
      <c r="A5">
        <v>1</v>
      </c>
      <c r="B5">
        <v>1</v>
      </c>
    </row>
    <row r="6" spans="1:3" x14ac:dyDescent="0.25">
      <c r="A6">
        <v>2</v>
      </c>
      <c r="B6">
        <v>2</v>
      </c>
    </row>
    <row r="7" spans="1:3" x14ac:dyDescent="0.25">
      <c r="A7">
        <v>3</v>
      </c>
      <c r="B7">
        <v>3</v>
      </c>
    </row>
    <row r="8" spans="1:3" x14ac:dyDescent="0.25">
      <c r="A8">
        <v>4</v>
      </c>
      <c r="B8">
        <v>4</v>
      </c>
    </row>
    <row r="9" spans="1:3" x14ac:dyDescent="0.25">
      <c r="A9">
        <v>5</v>
      </c>
      <c r="B9">
        <v>5</v>
      </c>
    </row>
    <row r="10" spans="1:3" x14ac:dyDescent="0.25">
      <c r="A10">
        <v>6</v>
      </c>
      <c r="B10">
        <v>6</v>
      </c>
    </row>
    <row r="11" spans="1:3" x14ac:dyDescent="0.25">
      <c r="A11">
        <v>7</v>
      </c>
      <c r="B11">
        <v>7</v>
      </c>
    </row>
    <row r="12" spans="1:3" x14ac:dyDescent="0.25">
      <c r="A12">
        <v>8</v>
      </c>
      <c r="B12">
        <v>8</v>
      </c>
    </row>
    <row r="13" spans="1:3" x14ac:dyDescent="0.25">
      <c r="A13">
        <v>9</v>
      </c>
      <c r="B13">
        <v>9</v>
      </c>
    </row>
    <row r="14" spans="1:3" x14ac:dyDescent="0.25">
      <c r="A14">
        <v>10</v>
      </c>
      <c r="B14">
        <v>10</v>
      </c>
    </row>
    <row r="15" spans="1:3" x14ac:dyDescent="0.25">
      <c r="A15">
        <v>11</v>
      </c>
      <c r="B15">
        <v>11</v>
      </c>
    </row>
    <row r="16" spans="1:3" x14ac:dyDescent="0.25">
      <c r="A16">
        <v>12</v>
      </c>
      <c r="B16">
        <v>12</v>
      </c>
    </row>
    <row r="17" spans="1:2" x14ac:dyDescent="0.25">
      <c r="A17">
        <v>13</v>
      </c>
      <c r="B17">
        <v>13</v>
      </c>
    </row>
    <row r="18" spans="1:2" x14ac:dyDescent="0.25">
      <c r="A18">
        <v>14</v>
      </c>
      <c r="B18">
        <v>14</v>
      </c>
    </row>
    <row r="19" spans="1:2" x14ac:dyDescent="0.25">
      <c r="A19">
        <v>15</v>
      </c>
      <c r="B19">
        <v>15</v>
      </c>
    </row>
    <row r="20" spans="1:2" x14ac:dyDescent="0.25">
      <c r="A20">
        <v>16</v>
      </c>
      <c r="B20">
        <v>16</v>
      </c>
    </row>
    <row r="21" spans="1:2" x14ac:dyDescent="0.25">
      <c r="A21">
        <v>17</v>
      </c>
      <c r="B21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="115" zoomScaleNormal="115" workbookViewId="0">
      <selection activeCell="B2" sqref="B2"/>
    </sheetView>
  </sheetViews>
  <sheetFormatPr defaultRowHeight="15" x14ac:dyDescent="0.25"/>
  <cols>
    <col min="1" max="1" width="17.28515625" customWidth="1"/>
    <col min="2" max="2" width="25.5703125" bestFit="1" customWidth="1"/>
    <col min="3" max="3" width="30" bestFit="1" customWidth="1"/>
    <col min="4" max="4" width="35.7109375" customWidth="1"/>
    <col min="8" max="8" width="10.5703125" customWidth="1"/>
    <col min="9" max="9" width="22" customWidth="1"/>
  </cols>
  <sheetData>
    <row r="1" spans="1:9" ht="16.5" customHeight="1" x14ac:dyDescent="0.25">
      <c r="A1" s="2" t="s">
        <v>65</v>
      </c>
      <c r="B1" s="2" t="s">
        <v>81</v>
      </c>
      <c r="C1" s="2" t="s">
        <v>80</v>
      </c>
      <c r="D1" s="3" t="s">
        <v>114</v>
      </c>
      <c r="E1" s="2" t="s">
        <v>83</v>
      </c>
      <c r="F1" s="2" t="s">
        <v>84</v>
      </c>
      <c r="G1" s="2" t="s">
        <v>125</v>
      </c>
      <c r="H1" s="2" t="s">
        <v>126</v>
      </c>
      <c r="I1" s="2" t="s">
        <v>221</v>
      </c>
    </row>
    <row r="2" spans="1:9" x14ac:dyDescent="0.25">
      <c r="A2" t="str">
        <f>format_template!$B$2&amp;E2&amp;format_template!$C$2&amp;F2</f>
        <v>_8_1</v>
      </c>
      <c r="B2" t="str">
        <f>G2&amp;" "&amp;H2</f>
        <v>РПН АТ-1</v>
      </c>
      <c r="C2" t="str">
        <f>G2&amp;" "&amp;H2</f>
        <v>РПН АТ-1</v>
      </c>
      <c r="D2" t="str">
        <f>'TransformerWinding(7)'!$A$4</f>
        <v>_7_3</v>
      </c>
      <c r="E2">
        <f>format_template!$B$12</f>
        <v>8</v>
      </c>
      <c r="F2">
        <v>1</v>
      </c>
      <c r="G2" t="s">
        <v>213</v>
      </c>
      <c r="H2" t="s">
        <v>189</v>
      </c>
      <c r="I2" t="s">
        <v>28</v>
      </c>
    </row>
    <row r="3" spans="1:9" x14ac:dyDescent="0.25">
      <c r="A3" t="str">
        <f>format_template!$B$2&amp;E3&amp;format_template!$C$2&amp;F3</f>
        <v>_8_2</v>
      </c>
      <c r="B3" t="str">
        <f t="shared" ref="B3:B5" si="0">G3&amp;" "&amp;H3</f>
        <v>РПН АТ-2</v>
      </c>
      <c r="C3" t="str">
        <f>G3&amp;" "&amp;H3</f>
        <v>РПН АТ-2</v>
      </c>
      <c r="D3" t="str">
        <f>'TransformerWinding(7)'!$A$7</f>
        <v>_7_6</v>
      </c>
      <c r="E3">
        <f>format_template!$B$12</f>
        <v>8</v>
      </c>
      <c r="F3">
        <v>2</v>
      </c>
      <c r="G3" t="s">
        <v>213</v>
      </c>
      <c r="H3" t="s">
        <v>190</v>
      </c>
      <c r="I3" t="s">
        <v>29</v>
      </c>
    </row>
    <row r="4" spans="1:9" x14ac:dyDescent="0.25">
      <c r="A4" t="str">
        <f>format_template!$B$2&amp;E4&amp;format_template!$C$2&amp;F4</f>
        <v>_8_3</v>
      </c>
      <c r="B4" t="str">
        <f t="shared" si="0"/>
        <v>РПН ТСН-1</v>
      </c>
      <c r="C4" t="str">
        <f>G4&amp;" "&amp;H4</f>
        <v>РПН ТСН-1</v>
      </c>
      <c r="D4" t="str">
        <f>'TransformerWinding(7)'!$A$8</f>
        <v>_7_7</v>
      </c>
      <c r="E4">
        <f>format_template!$B$12</f>
        <v>8</v>
      </c>
      <c r="F4">
        <v>3</v>
      </c>
      <c r="G4" t="s">
        <v>213</v>
      </c>
      <c r="H4" t="s">
        <v>12</v>
      </c>
      <c r="I4" t="s">
        <v>211</v>
      </c>
    </row>
    <row r="5" spans="1:9" x14ac:dyDescent="0.25">
      <c r="A5" t="str">
        <f>format_template!$B$2&amp;E5&amp;format_template!$C$2&amp;F5</f>
        <v>_8_4</v>
      </c>
      <c r="B5" t="str">
        <f t="shared" si="0"/>
        <v>РПН ТСН-2</v>
      </c>
      <c r="C5" t="str">
        <f>G5&amp;" "&amp;H5</f>
        <v>РПН ТСН-2</v>
      </c>
      <c r="D5" t="str">
        <f>'TransformerWinding(7)'!$A$10</f>
        <v>_7_9</v>
      </c>
      <c r="E5">
        <f>format_template!$B$12</f>
        <v>8</v>
      </c>
      <c r="F5">
        <v>4</v>
      </c>
      <c r="G5" t="s">
        <v>213</v>
      </c>
      <c r="H5" t="s">
        <v>13</v>
      </c>
      <c r="I5" t="s">
        <v>212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15" zoomScaleNormal="115" workbookViewId="0">
      <selection activeCell="E2" sqref="E2"/>
    </sheetView>
  </sheetViews>
  <sheetFormatPr defaultRowHeight="15" x14ac:dyDescent="0.25"/>
  <cols>
    <col min="1" max="1" width="11.28515625" customWidth="1"/>
    <col min="2" max="2" width="19.42578125" customWidth="1"/>
    <col min="3" max="3" width="30.7109375" customWidth="1"/>
    <col min="4" max="4" width="43.7109375" customWidth="1"/>
    <col min="7" max="7" width="18.28515625" customWidth="1"/>
  </cols>
  <sheetData>
    <row r="1" spans="1:8" x14ac:dyDescent="0.25">
      <c r="A1" s="2" t="s">
        <v>65</v>
      </c>
      <c r="B1" s="2" t="s">
        <v>81</v>
      </c>
      <c r="C1" s="2" t="s">
        <v>80</v>
      </c>
      <c r="D1" s="3" t="s">
        <v>70</v>
      </c>
      <c r="E1" s="2" t="s">
        <v>83</v>
      </c>
      <c r="F1" s="2" t="s">
        <v>84</v>
      </c>
      <c r="G1" s="2" t="s">
        <v>125</v>
      </c>
      <c r="H1" s="2" t="s">
        <v>126</v>
      </c>
    </row>
    <row r="2" spans="1:8" x14ac:dyDescent="0.25">
      <c r="A2" t="str">
        <f>format_template!$B$2&amp;E2&amp;format_template!$C$2&amp;F2</f>
        <v>_9_1</v>
      </c>
      <c r="B2" t="str">
        <f>G2&amp;" "&amp;H2</f>
        <v>РТ 10 АТ-1</v>
      </c>
      <c r="C2" t="str">
        <f>G2&amp;" "&amp;H2</f>
        <v>РТ 10 АТ-1</v>
      </c>
      <c r="D2" t="str">
        <f>PSRType!$A$4</f>
        <v>_DE7BFC7E64684D9B81E949591C4306FD</v>
      </c>
      <c r="E2">
        <f>format_template!$B$13</f>
        <v>9</v>
      </c>
      <c r="F2">
        <v>1</v>
      </c>
      <c r="G2" t="s">
        <v>204</v>
      </c>
      <c r="H2" t="s">
        <v>189</v>
      </c>
    </row>
    <row r="3" spans="1:8" x14ac:dyDescent="0.25">
      <c r="A3" t="str">
        <f>format_template!$B$2&amp;E3&amp;format_template!$C$2&amp;F3</f>
        <v>_9_2</v>
      </c>
      <c r="B3" t="str">
        <f>G3&amp;" "&amp;H3</f>
        <v>РТ 10 АТ-2</v>
      </c>
      <c r="C3" t="str">
        <f>G3&amp;" "&amp;H3</f>
        <v>РТ 10 АТ-2</v>
      </c>
      <c r="D3" t="str">
        <f>PSRType!$A$4</f>
        <v>_DE7BFC7E64684D9B81E949591C4306FD</v>
      </c>
      <c r="E3">
        <f>format_template!$B$13</f>
        <v>9</v>
      </c>
      <c r="F3">
        <v>2</v>
      </c>
      <c r="G3" t="s">
        <v>204</v>
      </c>
      <c r="H3" t="s">
        <v>190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5"/>
  <sheetViews>
    <sheetView zoomScale="115" zoomScaleNormal="115" workbookViewId="0">
      <selection activeCell="G2" sqref="G2"/>
    </sheetView>
  </sheetViews>
  <sheetFormatPr defaultRowHeight="15" x14ac:dyDescent="0.25"/>
  <cols>
    <col min="1" max="1" width="16.140625" customWidth="1"/>
    <col min="2" max="2" width="28.85546875" customWidth="1"/>
    <col min="3" max="3" width="30" customWidth="1"/>
    <col min="4" max="4" width="29.140625" bestFit="1" customWidth="1"/>
    <col min="5" max="5" width="22.85546875" customWidth="1"/>
    <col min="6" max="6" width="45.28515625" bestFit="1" customWidth="1"/>
    <col min="7" max="7" width="8.28515625" customWidth="1"/>
    <col min="8" max="8" width="10.5703125" customWidth="1"/>
    <col min="9" max="9" width="11.85546875" customWidth="1"/>
    <col min="10" max="10" width="20.42578125" customWidth="1"/>
  </cols>
  <sheetData>
    <row r="1" spans="1:10" x14ac:dyDescent="0.25">
      <c r="A1" s="2" t="s">
        <v>65</v>
      </c>
      <c r="B1" s="2" t="s">
        <v>81</v>
      </c>
      <c r="C1" s="2" t="s">
        <v>80</v>
      </c>
      <c r="D1" s="3" t="s">
        <v>127</v>
      </c>
      <c r="E1" s="2" t="s">
        <v>128</v>
      </c>
      <c r="F1" s="2" t="s">
        <v>94</v>
      </c>
      <c r="G1" s="2" t="s">
        <v>83</v>
      </c>
      <c r="H1" s="2" t="s">
        <v>84</v>
      </c>
      <c r="I1" s="2" t="s">
        <v>125</v>
      </c>
      <c r="J1" s="2" t="s">
        <v>126</v>
      </c>
    </row>
    <row r="2" spans="1:10" x14ac:dyDescent="0.25">
      <c r="A2" t="str">
        <f>format_template!$B$2&amp;G2&amp;format_template!$C$2&amp;H2</f>
        <v>_10_1</v>
      </c>
      <c r="B2" t="str">
        <f t="shared" ref="B2:B15" si="0">I2&amp;" "&amp;J2</f>
        <v>В-1-500 ВЛ 500 Новобрянская</v>
      </c>
      <c r="C2" t="str">
        <f t="shared" ref="C2:C15" si="1">I2&amp;" "&amp;J2</f>
        <v>В-1-500 ВЛ 500 Новобрянская</v>
      </c>
      <c r="E2" t="s">
        <v>129</v>
      </c>
      <c r="F2" t="str">
        <f>'Bay(4)'!$A$8</f>
        <v>_4_7</v>
      </c>
      <c r="G2">
        <f>format_template!$B$14</f>
        <v>10</v>
      </c>
      <c r="H2">
        <v>1</v>
      </c>
      <c r="I2" t="s">
        <v>115</v>
      </c>
      <c r="J2" t="s">
        <v>7</v>
      </c>
    </row>
    <row r="3" spans="1:10" x14ac:dyDescent="0.25">
      <c r="A3" t="str">
        <f>format_template!$B$2&amp;G3&amp;format_template!$C$2&amp;H3</f>
        <v>_10_2</v>
      </c>
      <c r="B3" t="str">
        <f t="shared" si="0"/>
        <v>В-2-500 ВЛ 500 Новобрянская</v>
      </c>
      <c r="C3" t="str">
        <f t="shared" si="1"/>
        <v>В-2-500 ВЛ 500 Новобрянская</v>
      </c>
      <c r="E3" t="s">
        <v>129</v>
      </c>
      <c r="F3" t="str">
        <f>'Bay(4)'!$A$8</f>
        <v>_4_7</v>
      </c>
      <c r="G3">
        <f>format_template!$B$14</f>
        <v>10</v>
      </c>
      <c r="H3">
        <v>2</v>
      </c>
      <c r="I3" t="s">
        <v>116</v>
      </c>
      <c r="J3" t="s">
        <v>7</v>
      </c>
    </row>
    <row r="4" spans="1:10" x14ac:dyDescent="0.25">
      <c r="A4" t="str">
        <f>format_template!$B$2&amp;G4&amp;format_template!$C$2&amp;H4</f>
        <v>_10_3</v>
      </c>
      <c r="B4" t="str">
        <f t="shared" si="0"/>
        <v>В-1-500 ВЛ 500 Елецкая</v>
      </c>
      <c r="C4" t="str">
        <f t="shared" si="1"/>
        <v>В-1-500 ВЛ 500 Елецкая</v>
      </c>
      <c r="E4" t="s">
        <v>129</v>
      </c>
      <c r="F4" t="str">
        <f>'Bay(4)'!$A$7</f>
        <v>_4_6</v>
      </c>
      <c r="G4">
        <f>format_template!$B$14</f>
        <v>10</v>
      </c>
      <c r="H4">
        <v>3</v>
      </c>
      <c r="I4" t="s">
        <v>115</v>
      </c>
      <c r="J4" t="s">
        <v>6</v>
      </c>
    </row>
    <row r="5" spans="1:10" x14ac:dyDescent="0.25">
      <c r="A5" t="str">
        <f>format_template!$B$2&amp;G5&amp;format_template!$C$2&amp;H5</f>
        <v>_10_4</v>
      </c>
      <c r="B5" t="str">
        <f t="shared" si="0"/>
        <v>В-2-500 ВЛ 500 Елецкая</v>
      </c>
      <c r="C5" t="str">
        <f t="shared" si="1"/>
        <v>В-2-500 ВЛ 500 Елецкая</v>
      </c>
      <c r="E5" t="s">
        <v>129</v>
      </c>
      <c r="F5" t="str">
        <f>'Bay(4)'!$A$7</f>
        <v>_4_6</v>
      </c>
      <c r="G5">
        <f>format_template!$B$14</f>
        <v>10</v>
      </c>
      <c r="H5">
        <v>4</v>
      </c>
      <c r="I5" t="s">
        <v>116</v>
      </c>
      <c r="J5" t="s">
        <v>6</v>
      </c>
    </row>
    <row r="6" spans="1:10" x14ac:dyDescent="0.25">
      <c r="A6" t="str">
        <f>format_template!$B$2&amp;G6&amp;format_template!$C$2&amp;H6</f>
        <v>_10_5</v>
      </c>
      <c r="B6" t="str">
        <f t="shared" si="0"/>
        <v>В 211 ВЛ 220 Брянская</v>
      </c>
      <c r="C6" t="str">
        <f t="shared" si="1"/>
        <v>В 211 ВЛ 220 Брянская</v>
      </c>
      <c r="E6" t="s">
        <v>129</v>
      </c>
      <c r="F6" t="str">
        <f>'Bay(4)'!$A$3</f>
        <v>_4_2</v>
      </c>
      <c r="G6">
        <f>format_template!$B$14</f>
        <v>10</v>
      </c>
      <c r="H6">
        <v>5</v>
      </c>
      <c r="I6" t="s">
        <v>117</v>
      </c>
      <c r="J6" t="s">
        <v>3</v>
      </c>
    </row>
    <row r="7" spans="1:10" x14ac:dyDescent="0.25">
      <c r="A7" t="str">
        <f>format_template!$B$2&amp;G7&amp;format_template!$C$2&amp;H7</f>
        <v>_10_6</v>
      </c>
      <c r="B7" t="str">
        <f t="shared" si="0"/>
        <v>В 210 ВЛ 220 Машзавод</v>
      </c>
      <c r="C7" t="str">
        <f t="shared" si="1"/>
        <v>В 210 ВЛ 220 Машзавод</v>
      </c>
      <c r="E7" t="s">
        <v>129</v>
      </c>
      <c r="F7" t="str">
        <f>'Bay(4)'!$A$5</f>
        <v>_4_4</v>
      </c>
      <c r="G7">
        <f>format_template!$B$14</f>
        <v>10</v>
      </c>
      <c r="H7">
        <v>6</v>
      </c>
      <c r="I7" t="s">
        <v>118</v>
      </c>
      <c r="J7" t="s">
        <v>4</v>
      </c>
    </row>
    <row r="8" spans="1:10" x14ac:dyDescent="0.25">
      <c r="A8" t="str">
        <f>format_template!$B$2&amp;G8&amp;format_template!$C$2&amp;H8</f>
        <v>_10_7</v>
      </c>
      <c r="B8" t="str">
        <f t="shared" si="0"/>
        <v>В 212 ВЛ 220 Машзавод</v>
      </c>
      <c r="C8" t="str">
        <f t="shared" si="1"/>
        <v>В 212 ВЛ 220 Машзавод</v>
      </c>
      <c r="E8" t="s">
        <v>129</v>
      </c>
      <c r="F8" t="str">
        <f>'Bay(4)'!$A$5</f>
        <v>_4_4</v>
      </c>
      <c r="G8">
        <f>format_template!$B$14</f>
        <v>10</v>
      </c>
      <c r="H8">
        <v>7</v>
      </c>
      <c r="I8" t="s">
        <v>120</v>
      </c>
      <c r="J8" t="s">
        <v>4</v>
      </c>
    </row>
    <row r="9" spans="1:10" x14ac:dyDescent="0.25">
      <c r="A9" t="str">
        <f>format_template!$B$2&amp;G9&amp;format_template!$C$2&amp;H9</f>
        <v>_10_8</v>
      </c>
      <c r="B9" t="str">
        <f t="shared" si="0"/>
        <v>В 220 ВЛ 220 Цементная</v>
      </c>
      <c r="C9" t="str">
        <f t="shared" si="1"/>
        <v>В 220 ВЛ 220 Цементная</v>
      </c>
      <c r="E9" t="s">
        <v>129</v>
      </c>
      <c r="F9" t="str">
        <f>'Bay(4)'!$A$6</f>
        <v>_4_5</v>
      </c>
      <c r="G9">
        <f>format_template!$B$14</f>
        <v>10</v>
      </c>
      <c r="H9">
        <v>8</v>
      </c>
      <c r="I9" t="s">
        <v>121</v>
      </c>
      <c r="J9" t="s">
        <v>5</v>
      </c>
    </row>
    <row r="10" spans="1:10" x14ac:dyDescent="0.25">
      <c r="A10" t="str">
        <f>format_template!$B$2&amp;G10&amp;format_template!$C$2&amp;H10</f>
        <v>_10_9</v>
      </c>
      <c r="B10" t="str">
        <f t="shared" si="0"/>
        <v>В 221 ВЛ 220 Цементная</v>
      </c>
      <c r="C10" t="str">
        <f t="shared" si="1"/>
        <v>В 221 ВЛ 220 Цементная</v>
      </c>
      <c r="E10" t="s">
        <v>129</v>
      </c>
      <c r="F10" t="str">
        <f>'Bay(4)'!$A$6</f>
        <v>_4_5</v>
      </c>
      <c r="G10">
        <f>format_template!$B$14</f>
        <v>10</v>
      </c>
      <c r="H10">
        <v>9</v>
      </c>
      <c r="I10" t="s">
        <v>123</v>
      </c>
      <c r="J10" t="s">
        <v>5</v>
      </c>
    </row>
    <row r="11" spans="1:10" x14ac:dyDescent="0.25">
      <c r="A11" t="str">
        <f>format_template!$B$2&amp;G11&amp;format_template!$C$2&amp;H11</f>
        <v>_10_10</v>
      </c>
      <c r="B11" t="str">
        <f t="shared" si="0"/>
        <v>В 10 AT-1</v>
      </c>
      <c r="C11" t="str">
        <f t="shared" si="1"/>
        <v>В 10 AT-1</v>
      </c>
      <c r="E11" t="s">
        <v>129</v>
      </c>
      <c r="F11" t="str">
        <f>'Bay(4)'!$A$2</f>
        <v>_4_1</v>
      </c>
      <c r="G11">
        <f>format_template!$B$14</f>
        <v>10</v>
      </c>
      <c r="H11">
        <v>10</v>
      </c>
      <c r="I11" t="s">
        <v>124</v>
      </c>
      <c r="J11" t="s">
        <v>8</v>
      </c>
    </row>
    <row r="12" spans="1:10" x14ac:dyDescent="0.25">
      <c r="A12" t="str">
        <f>format_template!$B$2&amp;G12&amp;format_template!$C$2&amp;H12</f>
        <v>_10_11</v>
      </c>
      <c r="B12" t="str">
        <f t="shared" si="0"/>
        <v>В 10 AT-2</v>
      </c>
      <c r="C12" t="str">
        <f t="shared" si="1"/>
        <v>В 10 AT-2</v>
      </c>
      <c r="E12" t="s">
        <v>129</v>
      </c>
      <c r="F12" t="str">
        <f>'Bay(4)'!$A$3</f>
        <v>_4_2</v>
      </c>
      <c r="G12">
        <f>format_template!$B$14</f>
        <v>10</v>
      </c>
      <c r="H12">
        <v>11</v>
      </c>
      <c r="I12" t="s">
        <v>124</v>
      </c>
      <c r="J12" t="s">
        <v>9</v>
      </c>
    </row>
    <row r="13" spans="1:10" x14ac:dyDescent="0.25">
      <c r="A13" t="str">
        <f>format_template!$B$2&amp;G13&amp;format_template!$C$2&amp;H13</f>
        <v>_10_12</v>
      </c>
      <c r="B13" t="str">
        <f t="shared" si="0"/>
        <v xml:space="preserve">СВ 10 </v>
      </c>
      <c r="C13" t="str">
        <f t="shared" si="1"/>
        <v xml:space="preserve">СВ 10 </v>
      </c>
      <c r="E13" t="s">
        <v>129</v>
      </c>
      <c r="F13" t="str">
        <f>'Bay(4)'!$A$13</f>
        <v>_4_13</v>
      </c>
      <c r="G13">
        <f>format_template!$B$14</f>
        <v>10</v>
      </c>
      <c r="H13">
        <v>12</v>
      </c>
      <c r="I13" t="s">
        <v>14</v>
      </c>
    </row>
    <row r="14" spans="1:10" x14ac:dyDescent="0.25">
      <c r="A14" t="str">
        <f>format_template!$B$2&amp;G14&amp;format_template!$C$2&amp;H14</f>
        <v>_10_13</v>
      </c>
      <c r="B14" t="str">
        <f t="shared" si="0"/>
        <v>В 10 ТСН-1</v>
      </c>
      <c r="C14" t="str">
        <f t="shared" si="1"/>
        <v>В 10 ТСН-1</v>
      </c>
      <c r="E14" t="s">
        <v>129</v>
      </c>
      <c r="F14" t="str">
        <f>'Bay(4)'!$A$11</f>
        <v>_4_10</v>
      </c>
      <c r="G14">
        <f>format_template!$B$14</f>
        <v>10</v>
      </c>
      <c r="H14">
        <v>13</v>
      </c>
      <c r="I14" t="s">
        <v>124</v>
      </c>
      <c r="J14" t="s">
        <v>12</v>
      </c>
    </row>
    <row r="15" spans="1:10" x14ac:dyDescent="0.25">
      <c r="A15" t="str">
        <f>format_template!$B$2&amp;G15&amp;format_template!$C$2&amp;H15</f>
        <v>_10_14</v>
      </c>
      <c r="B15" t="str">
        <f t="shared" si="0"/>
        <v>В 10 ТСН-2</v>
      </c>
      <c r="C15" t="str">
        <f t="shared" si="1"/>
        <v>В 10 ТСН-2</v>
      </c>
      <c r="E15" t="s">
        <v>129</v>
      </c>
      <c r="F15" t="str">
        <f>'Bay(4)'!$A$12</f>
        <v>_4_11</v>
      </c>
      <c r="G15">
        <f>format_template!$B$14</f>
        <v>10</v>
      </c>
      <c r="H15">
        <v>14</v>
      </c>
      <c r="I15" t="s">
        <v>124</v>
      </c>
      <c r="J15" t="s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="115" zoomScaleNormal="115" workbookViewId="0">
      <selection activeCell="G2" sqref="G2"/>
    </sheetView>
  </sheetViews>
  <sheetFormatPr defaultRowHeight="15" x14ac:dyDescent="0.25"/>
  <cols>
    <col min="1" max="1" width="11.85546875" customWidth="1"/>
    <col min="2" max="2" width="31.85546875" customWidth="1"/>
    <col min="3" max="3" width="31.7109375" customWidth="1"/>
    <col min="4" max="4" width="39" customWidth="1"/>
    <col min="5" max="5" width="22.7109375" bestFit="1" customWidth="1"/>
    <col min="6" max="6" width="45.140625" customWidth="1"/>
    <col min="9" max="9" width="13" customWidth="1"/>
    <col min="10" max="10" width="26.140625" customWidth="1"/>
  </cols>
  <sheetData>
    <row r="1" spans="1:10" x14ac:dyDescent="0.25">
      <c r="A1" s="2" t="s">
        <v>65</v>
      </c>
      <c r="B1" s="2" t="s">
        <v>81</v>
      </c>
      <c r="C1" s="2" t="s">
        <v>80</v>
      </c>
      <c r="D1" s="3" t="s">
        <v>70</v>
      </c>
      <c r="E1" s="2" t="s">
        <v>128</v>
      </c>
      <c r="F1" s="2" t="s">
        <v>94</v>
      </c>
      <c r="G1" s="2" t="s">
        <v>83</v>
      </c>
      <c r="H1" s="2" t="s">
        <v>84</v>
      </c>
      <c r="I1" s="2" t="s">
        <v>125</v>
      </c>
      <c r="J1" s="2" t="s">
        <v>126</v>
      </c>
    </row>
    <row r="2" spans="1:10" x14ac:dyDescent="0.25">
      <c r="A2" t="str">
        <f>format_template!$B$2&amp;G2&amp;format_template!$C$2&amp;H2</f>
        <v>_11_1</v>
      </c>
      <c r="B2" t="str">
        <f>I2&amp;" "&amp;J2</f>
        <v>ЛР 500 ВЛ 500 Новобрянская</v>
      </c>
      <c r="C2" t="str">
        <f>I2&amp;" "&amp;J2</f>
        <v>ЛР 500 ВЛ 500 Новобрянская</v>
      </c>
      <c r="D2" t="str">
        <f>PSRType!$A$5</f>
        <v>_327A14C3DF4C44D691FD4E1B480EBE15</v>
      </c>
      <c r="E2" t="s">
        <v>129</v>
      </c>
      <c r="F2" t="str">
        <f>'Bay(4)'!$A$8</f>
        <v>_4_7</v>
      </c>
      <c r="G2">
        <f>format_template!$B$15</f>
        <v>11</v>
      </c>
      <c r="H2">
        <v>1</v>
      </c>
      <c r="I2" t="s">
        <v>130</v>
      </c>
      <c r="J2" t="s">
        <v>7</v>
      </c>
    </row>
    <row r="3" spans="1:10" x14ac:dyDescent="0.25">
      <c r="A3" t="str">
        <f>format_template!$B$2&amp;G3&amp;format_template!$C$2&amp;H3</f>
        <v>_11_2</v>
      </c>
      <c r="B3" t="str">
        <f t="shared" ref="B3:B29" si="0">I3&amp;" "&amp;J3</f>
        <v>ЛР-1-500 ВЛ 500 Новобрянская</v>
      </c>
      <c r="C3" t="str">
        <f t="shared" ref="C3:C29" si="1">I3&amp;" "&amp;J3</f>
        <v>ЛР-1-500 ВЛ 500 Новобрянская</v>
      </c>
      <c r="D3" t="str">
        <f>PSRType!$A$5</f>
        <v>_327A14C3DF4C44D691FD4E1B480EBE15</v>
      </c>
      <c r="E3" t="s">
        <v>129</v>
      </c>
      <c r="F3" t="str">
        <f>'Bay(4)'!$A$8</f>
        <v>_4_7</v>
      </c>
      <c r="G3">
        <f>format_template!$B$15</f>
        <v>11</v>
      </c>
      <c r="H3">
        <v>2</v>
      </c>
      <c r="I3" t="s">
        <v>131</v>
      </c>
      <c r="J3" t="s">
        <v>7</v>
      </c>
    </row>
    <row r="4" spans="1:10" x14ac:dyDescent="0.25">
      <c r="A4" t="str">
        <f>format_template!$B$2&amp;G4&amp;format_template!$C$2&amp;H4</f>
        <v>_11_3</v>
      </c>
      <c r="B4" t="str">
        <f t="shared" si="0"/>
        <v>ЛР-2-500 ВЛ 500 Новобрянская</v>
      </c>
      <c r="C4" t="str">
        <f t="shared" si="1"/>
        <v>ЛР-2-500 ВЛ 500 Новобрянская</v>
      </c>
      <c r="D4" t="str">
        <f>PSRType!$A$5</f>
        <v>_327A14C3DF4C44D691FD4E1B480EBE15</v>
      </c>
      <c r="E4" t="s">
        <v>129</v>
      </c>
      <c r="F4" t="str">
        <f>'Bay(4)'!$A$8</f>
        <v>_4_7</v>
      </c>
      <c r="G4">
        <f>format_template!$B$15</f>
        <v>11</v>
      </c>
      <c r="H4">
        <v>3</v>
      </c>
      <c r="I4" t="s">
        <v>132</v>
      </c>
      <c r="J4" t="s">
        <v>7</v>
      </c>
    </row>
    <row r="5" spans="1:10" x14ac:dyDescent="0.25">
      <c r="A5" t="str">
        <f>format_template!$B$2&amp;G5&amp;format_template!$C$2&amp;H5</f>
        <v>_11_4</v>
      </c>
      <c r="B5" t="str">
        <f t="shared" si="0"/>
        <v>ШР-1-500 ВЛ 500 Новобрянская</v>
      </c>
      <c r="C5" t="str">
        <f t="shared" si="1"/>
        <v>ШР-1-500 ВЛ 500 Новобрянская</v>
      </c>
      <c r="D5" t="str">
        <f>PSRType!$A$5</f>
        <v>_327A14C3DF4C44D691FD4E1B480EBE15</v>
      </c>
      <c r="E5" t="s">
        <v>129</v>
      </c>
      <c r="F5" t="str">
        <f>'Bay(4)'!$A$8</f>
        <v>_4_7</v>
      </c>
      <c r="G5">
        <f>format_template!$B$15</f>
        <v>11</v>
      </c>
      <c r="H5">
        <v>4</v>
      </c>
      <c r="I5" t="s">
        <v>133</v>
      </c>
      <c r="J5" t="s">
        <v>7</v>
      </c>
    </row>
    <row r="6" spans="1:10" x14ac:dyDescent="0.25">
      <c r="A6" t="str">
        <f>format_template!$B$2&amp;G6&amp;format_template!$C$2&amp;H6</f>
        <v>_11_5</v>
      </c>
      <c r="B6" t="str">
        <f t="shared" si="0"/>
        <v>ШР-2-500 ВЛ 500 Новобрянская</v>
      </c>
      <c r="C6" t="str">
        <f t="shared" si="1"/>
        <v>ШР-2-500 ВЛ 500 Новобрянская</v>
      </c>
      <c r="D6" t="str">
        <f>PSRType!$A$5</f>
        <v>_327A14C3DF4C44D691FD4E1B480EBE15</v>
      </c>
      <c r="E6" t="s">
        <v>129</v>
      </c>
      <c r="F6" t="str">
        <f>'Bay(4)'!$A$8</f>
        <v>_4_7</v>
      </c>
      <c r="G6">
        <f>format_template!$B$15</f>
        <v>11</v>
      </c>
      <c r="H6">
        <v>5</v>
      </c>
      <c r="I6" t="s">
        <v>134</v>
      </c>
      <c r="J6" t="s">
        <v>7</v>
      </c>
    </row>
    <row r="7" spans="1:10" x14ac:dyDescent="0.25">
      <c r="A7" t="str">
        <f>format_template!$B$2&amp;G7&amp;format_template!$C$2&amp;H7</f>
        <v>_11_6</v>
      </c>
      <c r="B7" t="str">
        <f t="shared" si="0"/>
        <v>ЛР 500 ВЛ 500 Елецкая</v>
      </c>
      <c r="C7" t="str">
        <f t="shared" si="1"/>
        <v>ЛР 500 ВЛ 500 Елецкая</v>
      </c>
      <c r="D7" t="str">
        <f>PSRType!$A$5</f>
        <v>_327A14C3DF4C44D691FD4E1B480EBE15</v>
      </c>
      <c r="E7" t="s">
        <v>129</v>
      </c>
      <c r="F7" t="str">
        <f>'Bay(4)'!$A$7</f>
        <v>_4_6</v>
      </c>
      <c r="G7">
        <f>format_template!$B$15</f>
        <v>11</v>
      </c>
      <c r="H7">
        <v>6</v>
      </c>
      <c r="I7" t="s">
        <v>130</v>
      </c>
      <c r="J7" t="s">
        <v>6</v>
      </c>
    </row>
    <row r="8" spans="1:10" x14ac:dyDescent="0.25">
      <c r="A8" t="str">
        <f>format_template!$B$2&amp;G8&amp;format_template!$C$2&amp;H8</f>
        <v>_11_7</v>
      </c>
      <c r="B8" t="str">
        <f t="shared" si="0"/>
        <v>ЛР-1-500 ВЛ 500 Елецкая</v>
      </c>
      <c r="C8" t="str">
        <f t="shared" si="1"/>
        <v>ЛР-1-500 ВЛ 500 Елецкая</v>
      </c>
      <c r="D8" t="str">
        <f>PSRType!$A$5</f>
        <v>_327A14C3DF4C44D691FD4E1B480EBE15</v>
      </c>
      <c r="E8" t="s">
        <v>129</v>
      </c>
      <c r="F8" t="str">
        <f>'Bay(4)'!$A$7</f>
        <v>_4_6</v>
      </c>
      <c r="G8">
        <f>format_template!$B$15</f>
        <v>11</v>
      </c>
      <c r="H8">
        <v>7</v>
      </c>
      <c r="I8" t="s">
        <v>131</v>
      </c>
      <c r="J8" t="s">
        <v>6</v>
      </c>
    </row>
    <row r="9" spans="1:10" x14ac:dyDescent="0.25">
      <c r="A9" t="str">
        <f>format_template!$B$2&amp;G9&amp;format_template!$C$2&amp;H9</f>
        <v>_11_8</v>
      </c>
      <c r="B9" t="str">
        <f t="shared" si="0"/>
        <v>ЛР-2-500 ВЛ 500 Елецкая</v>
      </c>
      <c r="C9" t="str">
        <f t="shared" si="1"/>
        <v>ЛР-2-500 ВЛ 500 Елецкая</v>
      </c>
      <c r="D9" t="str">
        <f>PSRType!$A$5</f>
        <v>_327A14C3DF4C44D691FD4E1B480EBE15</v>
      </c>
      <c r="E9" t="s">
        <v>129</v>
      </c>
      <c r="F9" t="str">
        <f>'Bay(4)'!$A$7</f>
        <v>_4_6</v>
      </c>
      <c r="G9">
        <f>format_template!$B$15</f>
        <v>11</v>
      </c>
      <c r="H9">
        <v>8</v>
      </c>
      <c r="I9" t="s">
        <v>132</v>
      </c>
      <c r="J9" t="s">
        <v>6</v>
      </c>
    </row>
    <row r="10" spans="1:10" x14ac:dyDescent="0.25">
      <c r="A10" t="str">
        <f>format_template!$B$2&amp;G10&amp;format_template!$C$2&amp;H10</f>
        <v>_11_9</v>
      </c>
      <c r="B10" t="str">
        <f t="shared" si="0"/>
        <v>ШР-1-500 ВЛ 500 Елецкая</v>
      </c>
      <c r="C10" t="str">
        <f t="shared" si="1"/>
        <v>ШР-1-500 ВЛ 500 Елецкая</v>
      </c>
      <c r="D10" t="str">
        <f>PSRType!$A$5</f>
        <v>_327A14C3DF4C44D691FD4E1B480EBE15</v>
      </c>
      <c r="E10" t="s">
        <v>129</v>
      </c>
      <c r="F10" t="str">
        <f>'Bay(4)'!$A$7</f>
        <v>_4_6</v>
      </c>
      <c r="G10">
        <f>format_template!$B$15</f>
        <v>11</v>
      </c>
      <c r="H10">
        <v>9</v>
      </c>
      <c r="I10" t="s">
        <v>133</v>
      </c>
      <c r="J10" t="s">
        <v>6</v>
      </c>
    </row>
    <row r="11" spans="1:10" x14ac:dyDescent="0.25">
      <c r="A11" t="str">
        <f>format_template!$B$2&amp;G11&amp;format_template!$C$2&amp;H11</f>
        <v>_11_10</v>
      </c>
      <c r="B11" t="str">
        <f t="shared" si="0"/>
        <v>ШР-2-500 ВЛ 500 Елецкая</v>
      </c>
      <c r="C11" t="str">
        <f t="shared" si="1"/>
        <v>ШР-2-500 ВЛ 500 Елецкая</v>
      </c>
      <c r="D11" t="str">
        <f>PSRType!$A$5</f>
        <v>_327A14C3DF4C44D691FD4E1B480EBE15</v>
      </c>
      <c r="E11" t="s">
        <v>129</v>
      </c>
      <c r="F11" t="str">
        <f>'Bay(4)'!$A$7</f>
        <v>_4_6</v>
      </c>
      <c r="G11">
        <f>format_template!$B$15</f>
        <v>11</v>
      </c>
      <c r="H11">
        <v>10</v>
      </c>
      <c r="I11" t="s">
        <v>134</v>
      </c>
      <c r="J11" t="s">
        <v>6</v>
      </c>
    </row>
    <row r="12" spans="1:10" x14ac:dyDescent="0.25">
      <c r="A12" t="str">
        <f>format_template!$B$2&amp;G12&amp;format_template!$C$2&amp;H12</f>
        <v>_11_11</v>
      </c>
      <c r="B12" t="str">
        <f t="shared" si="0"/>
        <v>ТР 220 AT-1</v>
      </c>
      <c r="C12" t="str">
        <f t="shared" si="1"/>
        <v>ТР 220 AT-1</v>
      </c>
      <c r="D12" t="str">
        <f>PSRType!$A$5</f>
        <v>_327A14C3DF4C44D691FD4E1B480EBE15</v>
      </c>
      <c r="E12" t="s">
        <v>129</v>
      </c>
      <c r="F12" t="str">
        <f>'Bay(4)'!$A$2</f>
        <v>_4_1</v>
      </c>
      <c r="G12">
        <f>format_template!$B$15</f>
        <v>11</v>
      </c>
      <c r="H12">
        <v>11</v>
      </c>
      <c r="I12" t="s">
        <v>135</v>
      </c>
      <c r="J12" t="s">
        <v>8</v>
      </c>
    </row>
    <row r="13" spans="1:10" x14ac:dyDescent="0.25">
      <c r="A13" t="str">
        <f>format_template!$B$2&amp;G13&amp;format_template!$C$2&amp;H13</f>
        <v>_11_12</v>
      </c>
      <c r="B13" t="str">
        <f t="shared" si="0"/>
        <v>ТР 220 AT-2</v>
      </c>
      <c r="C13" t="str">
        <f t="shared" si="1"/>
        <v>ТР 220 AT-2</v>
      </c>
      <c r="D13" t="str">
        <f>PSRType!$A$5</f>
        <v>_327A14C3DF4C44D691FD4E1B480EBE15</v>
      </c>
      <c r="E13" t="s">
        <v>129</v>
      </c>
      <c r="F13" t="str">
        <f>'Bay(4)'!$A$3</f>
        <v>_4_2</v>
      </c>
      <c r="G13">
        <f>format_template!$B$15</f>
        <v>11</v>
      </c>
      <c r="H13">
        <v>12</v>
      </c>
      <c r="I13" t="s">
        <v>135</v>
      </c>
      <c r="J13" t="s">
        <v>9</v>
      </c>
    </row>
    <row r="14" spans="1:10" x14ac:dyDescent="0.25">
      <c r="A14" t="str">
        <f>format_template!$B$2&amp;G14&amp;format_template!$C$2&amp;H14</f>
        <v>_11_13</v>
      </c>
      <c r="B14" t="str">
        <f t="shared" si="0"/>
        <v>ТР 500 AT-1</v>
      </c>
      <c r="C14" t="str">
        <f t="shared" si="1"/>
        <v>ТР 500 AT-1</v>
      </c>
      <c r="D14" t="str">
        <f>PSRType!$A$5</f>
        <v>_327A14C3DF4C44D691FD4E1B480EBE15</v>
      </c>
      <c r="E14" t="s">
        <v>129</v>
      </c>
      <c r="F14" t="str">
        <f>'Bay(4)'!$A$2</f>
        <v>_4_1</v>
      </c>
      <c r="G14">
        <f>format_template!$B$15</f>
        <v>11</v>
      </c>
      <c r="H14">
        <v>13</v>
      </c>
      <c r="I14" t="s">
        <v>136</v>
      </c>
      <c r="J14" t="s">
        <v>8</v>
      </c>
    </row>
    <row r="15" spans="1:10" x14ac:dyDescent="0.25">
      <c r="A15" t="str">
        <f>format_template!$B$2&amp;G15&amp;format_template!$C$2&amp;H15</f>
        <v>_11_14</v>
      </c>
      <c r="B15" t="str">
        <f t="shared" si="0"/>
        <v>ТР 500 AT-2</v>
      </c>
      <c r="C15" t="str">
        <f t="shared" si="1"/>
        <v>ТР 500 AT-2</v>
      </c>
      <c r="D15" t="str">
        <f>PSRType!$A$5</f>
        <v>_327A14C3DF4C44D691FD4E1B480EBE15</v>
      </c>
      <c r="E15" t="s">
        <v>129</v>
      </c>
      <c r="F15" t="str">
        <f>'Bay(4)'!$A$3</f>
        <v>_4_2</v>
      </c>
      <c r="G15">
        <f>format_template!$B$15</f>
        <v>11</v>
      </c>
      <c r="H15">
        <v>14</v>
      </c>
      <c r="I15" t="s">
        <v>136</v>
      </c>
      <c r="J15" t="s">
        <v>9</v>
      </c>
    </row>
    <row r="16" spans="1:10" x14ac:dyDescent="0.25">
      <c r="A16" t="str">
        <f>format_template!$B$2&amp;G16&amp;format_template!$C$2&amp;H16</f>
        <v>_11_15</v>
      </c>
      <c r="B16" t="str">
        <f t="shared" si="0"/>
        <v>ЛР 211 ВЛ 220 Брянская</v>
      </c>
      <c r="C16" t="str">
        <f t="shared" si="1"/>
        <v>ЛР 211 ВЛ 220 Брянская</v>
      </c>
      <c r="D16" t="str">
        <f>PSRType!$A$5</f>
        <v>_327A14C3DF4C44D691FD4E1B480EBE15</v>
      </c>
      <c r="E16" t="s">
        <v>129</v>
      </c>
      <c r="F16" t="str">
        <f>'Bay(4)'!$A$3</f>
        <v>_4_2</v>
      </c>
      <c r="G16">
        <f>format_template!$B$15</f>
        <v>11</v>
      </c>
      <c r="H16">
        <v>15</v>
      </c>
      <c r="I16" t="s">
        <v>137</v>
      </c>
      <c r="J16" t="s">
        <v>3</v>
      </c>
    </row>
    <row r="17" spans="1:10" x14ac:dyDescent="0.25">
      <c r="A17" t="str">
        <f>format_template!$B$2&amp;G17&amp;format_template!$C$2&amp;H17</f>
        <v>_11_16</v>
      </c>
      <c r="B17" t="str">
        <f t="shared" si="0"/>
        <v>ЛР 220 ВЛ 220 Брянская</v>
      </c>
      <c r="C17" t="str">
        <f t="shared" si="1"/>
        <v>ЛР 220 ВЛ 220 Брянская</v>
      </c>
      <c r="D17" t="str">
        <f>PSRType!$A$5</f>
        <v>_327A14C3DF4C44D691FD4E1B480EBE15</v>
      </c>
      <c r="E17" t="s">
        <v>129</v>
      </c>
      <c r="F17" t="str">
        <f>'Bay(4)'!$A$3</f>
        <v>_4_2</v>
      </c>
      <c r="G17">
        <f>format_template!$B$15</f>
        <v>11</v>
      </c>
      <c r="H17">
        <v>16</v>
      </c>
      <c r="I17" t="s">
        <v>138</v>
      </c>
      <c r="J17" t="s">
        <v>3</v>
      </c>
    </row>
    <row r="18" spans="1:10" x14ac:dyDescent="0.25">
      <c r="A18" t="str">
        <f>format_template!$B$2&amp;G18&amp;format_template!$C$2&amp;H18</f>
        <v>_11_17</v>
      </c>
      <c r="B18" t="str">
        <f t="shared" si="0"/>
        <v>ШР 211 ВЛ 220 Брянская</v>
      </c>
      <c r="C18" t="str">
        <f t="shared" si="1"/>
        <v>ШР 211 ВЛ 220 Брянская</v>
      </c>
      <c r="D18" t="str">
        <f>PSRType!$A$5</f>
        <v>_327A14C3DF4C44D691FD4E1B480EBE15</v>
      </c>
      <c r="E18" t="s">
        <v>129</v>
      </c>
      <c r="F18" t="str">
        <f>'Bay(4)'!$A$3</f>
        <v>_4_2</v>
      </c>
      <c r="G18">
        <f>format_template!$B$15</f>
        <v>11</v>
      </c>
      <c r="H18">
        <v>17</v>
      </c>
      <c r="I18" t="s">
        <v>139</v>
      </c>
      <c r="J18" t="s">
        <v>3</v>
      </c>
    </row>
    <row r="19" spans="1:10" x14ac:dyDescent="0.25">
      <c r="A19" t="str">
        <f>format_template!$B$2&amp;G19&amp;format_template!$C$2&amp;H19</f>
        <v>_11_18</v>
      </c>
      <c r="B19" t="str">
        <f t="shared" si="0"/>
        <v>ЛР 212 ВЛ 220 Машзавод</v>
      </c>
      <c r="C19" t="str">
        <f t="shared" si="1"/>
        <v>ЛР 212 ВЛ 220 Машзавод</v>
      </c>
      <c r="D19" t="str">
        <f>PSRType!$A$5</f>
        <v>_327A14C3DF4C44D691FD4E1B480EBE15</v>
      </c>
      <c r="E19" t="s">
        <v>129</v>
      </c>
      <c r="F19" t="str">
        <f>'Bay(4)'!$A$5</f>
        <v>_4_4</v>
      </c>
      <c r="G19">
        <f>format_template!$B$15</f>
        <v>11</v>
      </c>
      <c r="H19">
        <v>18</v>
      </c>
      <c r="I19" t="s">
        <v>140</v>
      </c>
      <c r="J19" t="s">
        <v>4</v>
      </c>
    </row>
    <row r="20" spans="1:10" x14ac:dyDescent="0.25">
      <c r="A20" t="str">
        <f>format_template!$B$2&amp;G20&amp;format_template!$C$2&amp;H20</f>
        <v>_11_19</v>
      </c>
      <c r="B20" t="str">
        <f t="shared" si="0"/>
        <v>ЛР 220 ВЛ 220 Машзавод</v>
      </c>
      <c r="C20" t="str">
        <f t="shared" si="1"/>
        <v>ЛР 220 ВЛ 220 Машзавод</v>
      </c>
      <c r="D20" t="str">
        <f>PSRType!$A$5</f>
        <v>_327A14C3DF4C44D691FD4E1B480EBE15</v>
      </c>
      <c r="E20" t="s">
        <v>129</v>
      </c>
      <c r="F20" t="str">
        <f>'Bay(4)'!$A$5</f>
        <v>_4_4</v>
      </c>
      <c r="G20">
        <f>format_template!$B$15</f>
        <v>11</v>
      </c>
      <c r="H20">
        <v>19</v>
      </c>
      <c r="I20" t="s">
        <v>138</v>
      </c>
      <c r="J20" t="s">
        <v>4</v>
      </c>
    </row>
    <row r="21" spans="1:10" x14ac:dyDescent="0.25">
      <c r="A21" t="str">
        <f>format_template!$B$2&amp;G21&amp;format_template!$C$2&amp;H21</f>
        <v>_11_20</v>
      </c>
      <c r="B21" t="str">
        <f t="shared" si="0"/>
        <v>ЛР-1-210 ВЛ 220 Машзавод</v>
      </c>
      <c r="C21" t="str">
        <f t="shared" si="1"/>
        <v>ЛР-1-210 ВЛ 220 Машзавод</v>
      </c>
      <c r="D21" t="str">
        <f>PSRType!$A$5</f>
        <v>_327A14C3DF4C44D691FD4E1B480EBE15</v>
      </c>
      <c r="E21" t="s">
        <v>129</v>
      </c>
      <c r="F21" t="str">
        <f>'Bay(4)'!$A$5</f>
        <v>_4_4</v>
      </c>
      <c r="G21">
        <f>format_template!$B$15</f>
        <v>11</v>
      </c>
      <c r="H21">
        <v>20</v>
      </c>
      <c r="I21" t="s">
        <v>141</v>
      </c>
      <c r="J21" t="s">
        <v>4</v>
      </c>
    </row>
    <row r="22" spans="1:10" x14ac:dyDescent="0.25">
      <c r="A22" t="str">
        <f>format_template!$B$2&amp;G22&amp;format_template!$C$2&amp;H22</f>
        <v>_11_21</v>
      </c>
      <c r="B22" t="str">
        <f t="shared" si="0"/>
        <v>ЛР-2-210 ВЛ 220 Машзавод</v>
      </c>
      <c r="C22" t="str">
        <f t="shared" si="1"/>
        <v>ЛР-2-210 ВЛ 220 Машзавод</v>
      </c>
      <c r="D22" t="str">
        <f>PSRType!$A$5</f>
        <v>_327A14C3DF4C44D691FD4E1B480EBE15</v>
      </c>
      <c r="E22" t="s">
        <v>129</v>
      </c>
      <c r="F22" t="str">
        <f>'Bay(4)'!$A$5</f>
        <v>_4_4</v>
      </c>
      <c r="G22">
        <f>format_template!$B$15</f>
        <v>11</v>
      </c>
      <c r="H22">
        <v>21</v>
      </c>
      <c r="I22" t="s">
        <v>142</v>
      </c>
      <c r="J22" t="s">
        <v>4</v>
      </c>
    </row>
    <row r="23" spans="1:10" x14ac:dyDescent="0.25">
      <c r="A23" t="str">
        <f>format_template!$B$2&amp;G23&amp;format_template!$C$2&amp;H23</f>
        <v>_11_22</v>
      </c>
      <c r="B23" t="str">
        <f t="shared" si="0"/>
        <v>ШР 212 ВЛ 220 Машзавод</v>
      </c>
      <c r="C23" t="str">
        <f t="shared" si="1"/>
        <v>ШР 212 ВЛ 220 Машзавод</v>
      </c>
      <c r="D23" t="str">
        <f>PSRType!$A$5</f>
        <v>_327A14C3DF4C44D691FD4E1B480EBE15</v>
      </c>
      <c r="E23" t="s">
        <v>129</v>
      </c>
      <c r="F23" t="str">
        <f>'Bay(4)'!$A$5</f>
        <v>_4_4</v>
      </c>
      <c r="G23">
        <f>format_template!$B$15</f>
        <v>11</v>
      </c>
      <c r="H23">
        <v>22</v>
      </c>
      <c r="I23" t="s">
        <v>143</v>
      </c>
      <c r="J23" t="s">
        <v>4</v>
      </c>
    </row>
    <row r="24" spans="1:10" x14ac:dyDescent="0.25">
      <c r="A24" t="str">
        <f>format_template!$B$2&amp;G24&amp;format_template!$C$2&amp;H24</f>
        <v>_11_23</v>
      </c>
      <c r="B24" t="str">
        <f t="shared" si="0"/>
        <v>ЛР 220 ВЛ 220 Цементная</v>
      </c>
      <c r="C24" t="str">
        <f t="shared" si="1"/>
        <v>ЛР 220 ВЛ 220 Цементная</v>
      </c>
      <c r="D24" t="str">
        <f>PSRType!$A$5</f>
        <v>_327A14C3DF4C44D691FD4E1B480EBE15</v>
      </c>
      <c r="E24" t="s">
        <v>129</v>
      </c>
      <c r="F24" t="str">
        <f>'Bay(4)'!$A$6</f>
        <v>_4_5</v>
      </c>
      <c r="G24">
        <f>format_template!$B$15</f>
        <v>11</v>
      </c>
      <c r="H24">
        <v>23</v>
      </c>
      <c r="I24" t="s">
        <v>138</v>
      </c>
      <c r="J24" t="s">
        <v>5</v>
      </c>
    </row>
    <row r="25" spans="1:10" x14ac:dyDescent="0.25">
      <c r="A25" t="str">
        <f>format_template!$B$2&amp;G25&amp;format_template!$C$2&amp;H25</f>
        <v>_11_24</v>
      </c>
      <c r="B25" t="str">
        <f t="shared" si="0"/>
        <v>ЛР 220 ВЛ 220 Цементная</v>
      </c>
      <c r="C25" t="str">
        <f t="shared" si="1"/>
        <v>ЛР 220 ВЛ 220 Цементная</v>
      </c>
      <c r="D25" t="str">
        <f>PSRType!$A$5</f>
        <v>_327A14C3DF4C44D691FD4E1B480EBE15</v>
      </c>
      <c r="E25" t="s">
        <v>129</v>
      </c>
      <c r="F25" t="str">
        <f>'Bay(4)'!$A$6</f>
        <v>_4_5</v>
      </c>
      <c r="G25">
        <f>format_template!$B$15</f>
        <v>11</v>
      </c>
      <c r="H25">
        <v>24</v>
      </c>
      <c r="I25" t="s">
        <v>138</v>
      </c>
      <c r="J25" t="s">
        <v>5</v>
      </c>
    </row>
    <row r="26" spans="1:10" x14ac:dyDescent="0.25">
      <c r="A26" t="str">
        <f>format_template!$B$2&amp;G26&amp;format_template!$C$2&amp;H26</f>
        <v>_11_25</v>
      </c>
      <c r="B26" t="str">
        <f t="shared" si="0"/>
        <v>ЛР 221 ВЛ 220 Цементная</v>
      </c>
      <c r="C26" t="str">
        <f t="shared" si="1"/>
        <v>ЛР 221 ВЛ 220 Цементная</v>
      </c>
      <c r="D26" t="str">
        <f>PSRType!$A$5</f>
        <v>_327A14C3DF4C44D691FD4E1B480EBE15</v>
      </c>
      <c r="E26" t="s">
        <v>129</v>
      </c>
      <c r="F26" t="str">
        <f>'Bay(4)'!$A$6</f>
        <v>_4_5</v>
      </c>
      <c r="G26">
        <f>format_template!$B$15</f>
        <v>11</v>
      </c>
      <c r="H26">
        <v>25</v>
      </c>
      <c r="I26" t="s">
        <v>144</v>
      </c>
      <c r="J26" t="s">
        <v>5</v>
      </c>
    </row>
    <row r="27" spans="1:10" x14ac:dyDescent="0.25">
      <c r="A27" t="str">
        <f>format_template!$B$2&amp;G27&amp;format_template!$C$2&amp;H27</f>
        <v>_11_26</v>
      </c>
      <c r="B27" t="str">
        <f t="shared" si="0"/>
        <v>ТР 220 ВЛ 220 Цементная</v>
      </c>
      <c r="C27" t="str">
        <f t="shared" si="1"/>
        <v>ТР 220 ВЛ 220 Цементная</v>
      </c>
      <c r="D27" t="str">
        <f>PSRType!$A$5</f>
        <v>_327A14C3DF4C44D691FD4E1B480EBE15</v>
      </c>
      <c r="E27" t="s">
        <v>129</v>
      </c>
      <c r="F27" t="str">
        <f>'Bay(4)'!$A$6</f>
        <v>_4_5</v>
      </c>
      <c r="G27">
        <f>format_template!$B$15</f>
        <v>11</v>
      </c>
      <c r="H27">
        <v>26</v>
      </c>
      <c r="I27" t="s">
        <v>135</v>
      </c>
      <c r="J27" t="s">
        <v>5</v>
      </c>
    </row>
    <row r="28" spans="1:10" x14ac:dyDescent="0.25">
      <c r="A28" t="str">
        <f>format_template!$B$2&amp;G28&amp;format_template!$C$2&amp;H28</f>
        <v>_11_27</v>
      </c>
      <c r="B28" t="str">
        <f t="shared" si="0"/>
        <v>ШР 221 ВЛ 220 Цементная</v>
      </c>
      <c r="C28" t="str">
        <f t="shared" si="1"/>
        <v>ШР 221 ВЛ 220 Цементная</v>
      </c>
      <c r="D28" t="str">
        <f>PSRType!$A$5</f>
        <v>_327A14C3DF4C44D691FD4E1B480EBE15</v>
      </c>
      <c r="E28" t="s">
        <v>129</v>
      </c>
      <c r="F28" t="str">
        <f>'Bay(4)'!$A$6</f>
        <v>_4_5</v>
      </c>
      <c r="G28">
        <f>format_template!$B$15</f>
        <v>11</v>
      </c>
      <c r="H28">
        <v>27</v>
      </c>
      <c r="I28" t="s">
        <v>145</v>
      </c>
      <c r="J28" t="s">
        <v>5</v>
      </c>
    </row>
    <row r="29" spans="1:10" x14ac:dyDescent="0.25">
      <c r="A29" t="str">
        <f>format_template!$B$2&amp;G29&amp;format_template!$C$2&amp;H29</f>
        <v>_11_28</v>
      </c>
      <c r="B29" t="str">
        <f t="shared" si="0"/>
        <v>ВЭ СР 10</v>
      </c>
      <c r="C29" t="str">
        <f t="shared" si="1"/>
        <v>ВЭ СР 10</v>
      </c>
      <c r="D29" t="str">
        <f>PSRType!$A$5</f>
        <v>_327A14C3DF4C44D691FD4E1B480EBE15</v>
      </c>
      <c r="E29" t="s">
        <v>129</v>
      </c>
      <c r="F29" t="str">
        <f>'Bay(4)'!$A$14</f>
        <v>_4_14</v>
      </c>
      <c r="G29">
        <f>format_template!$B$15</f>
        <v>11</v>
      </c>
      <c r="H29">
        <v>28</v>
      </c>
      <c r="I29" t="s">
        <v>146</v>
      </c>
      <c r="J29" t="s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zoomScale="115" zoomScaleNormal="115" workbookViewId="0">
      <selection activeCell="G2" sqref="G2"/>
    </sheetView>
  </sheetViews>
  <sheetFormatPr defaultRowHeight="15" x14ac:dyDescent="0.25"/>
  <cols>
    <col min="1" max="1" width="7.5703125" bestFit="1" customWidth="1"/>
    <col min="2" max="2" width="34.140625" customWidth="1"/>
    <col min="3" max="3" width="44.42578125" bestFit="1" customWidth="1"/>
    <col min="4" max="4" width="39.7109375" customWidth="1"/>
    <col min="5" max="5" width="22.7109375" bestFit="1" customWidth="1"/>
    <col min="6" max="6" width="45" customWidth="1"/>
    <col min="9" max="9" width="26.42578125" customWidth="1"/>
    <col min="10" max="10" width="20.85546875" bestFit="1" customWidth="1"/>
  </cols>
  <sheetData>
    <row r="1" spans="1:10" x14ac:dyDescent="0.25">
      <c r="A1" s="2" t="s">
        <v>65</v>
      </c>
      <c r="B1" s="2" t="s">
        <v>81</v>
      </c>
      <c r="C1" s="2" t="s">
        <v>80</v>
      </c>
      <c r="D1" s="3" t="s">
        <v>70</v>
      </c>
      <c r="E1" s="2" t="s">
        <v>128</v>
      </c>
      <c r="F1" s="2" t="s">
        <v>94</v>
      </c>
      <c r="G1" s="2" t="s">
        <v>83</v>
      </c>
      <c r="H1" s="2" t="s">
        <v>84</v>
      </c>
      <c r="I1" s="2" t="s">
        <v>125</v>
      </c>
      <c r="J1" s="2" t="s">
        <v>126</v>
      </c>
    </row>
    <row r="2" spans="1:10" x14ac:dyDescent="0.25">
      <c r="A2" t="str">
        <f>format_template!$B$2&amp;G2&amp;format_template!$C$2&amp;H2</f>
        <v>_12_1</v>
      </c>
      <c r="B2" t="str">
        <f>I2&amp;" "&amp;J2</f>
        <v>ЗНШ-1-1 500 1 СШ 500 кВ</v>
      </c>
      <c r="C2" t="str">
        <f>I2&amp;" "&amp;J2</f>
        <v>ЗНШ-1-1 500 1 СШ 500 кВ</v>
      </c>
      <c r="D2" t="str">
        <f>PSRType!$A$6</f>
        <v>_96521323C5CB419BA6433904BBAFC08B</v>
      </c>
      <c r="E2" t="s">
        <v>184</v>
      </c>
      <c r="F2" t="str">
        <f>'BusbarSection(5)'!$A$10</f>
        <v>_5_9</v>
      </c>
      <c r="G2">
        <f>format_template!$B$16</f>
        <v>12</v>
      </c>
      <c r="H2">
        <v>1</v>
      </c>
      <c r="I2" t="s">
        <v>174</v>
      </c>
      <c r="J2" t="s">
        <v>17</v>
      </c>
    </row>
    <row r="3" spans="1:10" x14ac:dyDescent="0.25">
      <c r="A3" t="str">
        <f>format_template!$B$2&amp;G3&amp;format_template!$C$2&amp;H3</f>
        <v>_12_2</v>
      </c>
      <c r="B3" t="str">
        <f t="shared" ref="B3:B53" si="0">I3&amp;" "&amp;J3</f>
        <v>ЗНШ-2-1 500 1 СШ 500 кВ</v>
      </c>
      <c r="C3" t="str">
        <f t="shared" ref="C3:C53" si="1">I3&amp;" "&amp;J3</f>
        <v>ЗНШ-2-1 500 1 СШ 500 кВ</v>
      </c>
      <c r="D3" t="str">
        <f>PSRType!$A$6</f>
        <v>_96521323C5CB419BA6433904BBAFC08B</v>
      </c>
      <c r="E3" t="s">
        <v>184</v>
      </c>
      <c r="F3" t="str">
        <f>'BusbarSection(5)'!$A$10</f>
        <v>_5_9</v>
      </c>
      <c r="G3">
        <f>format_template!$B$16</f>
        <v>12</v>
      </c>
      <c r="H3">
        <v>2</v>
      </c>
      <c r="I3" t="s">
        <v>175</v>
      </c>
      <c r="J3" t="s">
        <v>17</v>
      </c>
    </row>
    <row r="4" spans="1:10" x14ac:dyDescent="0.25">
      <c r="A4" t="str">
        <f>format_template!$B$2&amp;G4&amp;format_template!$C$2&amp;H4</f>
        <v>_12_3</v>
      </c>
      <c r="B4" t="str">
        <f t="shared" si="0"/>
        <v>ЗНВ ЛР-1-500 ВЛ 500 Новобрянская</v>
      </c>
      <c r="C4" t="str">
        <f t="shared" si="1"/>
        <v>ЗНВ ЛР-1-500 ВЛ 500 Новобрянская</v>
      </c>
      <c r="D4" t="str">
        <f>PSRType!$A$6</f>
        <v>_96521323C5CB419BA6433904BBAFC08B</v>
      </c>
      <c r="E4" t="s">
        <v>184</v>
      </c>
      <c r="F4" t="str">
        <f>'Bay(4)'!$A$8</f>
        <v>_4_7</v>
      </c>
      <c r="G4">
        <f>format_template!$B$16</f>
        <v>12</v>
      </c>
      <c r="H4">
        <v>3</v>
      </c>
      <c r="I4" t="s">
        <v>176</v>
      </c>
      <c r="J4" t="s">
        <v>7</v>
      </c>
    </row>
    <row r="5" spans="1:10" x14ac:dyDescent="0.25">
      <c r="A5" t="str">
        <f>format_template!$B$2&amp;G5&amp;format_template!$C$2&amp;H5</f>
        <v>_12_4</v>
      </c>
      <c r="B5" t="str">
        <f t="shared" si="0"/>
        <v>ЗНВ ЛР-2-500 ВЛ 500 Новобрянская</v>
      </c>
      <c r="C5" t="str">
        <f t="shared" si="1"/>
        <v>ЗНВ ЛР-2-500 ВЛ 500 Новобрянская</v>
      </c>
      <c r="D5" t="str">
        <f>PSRType!$A$6</f>
        <v>_96521323C5CB419BA6433904BBAFC08B</v>
      </c>
      <c r="E5" t="s">
        <v>184</v>
      </c>
      <c r="F5" t="str">
        <f>'Bay(4)'!$A$8</f>
        <v>_4_7</v>
      </c>
      <c r="G5">
        <f>format_template!$B$16</f>
        <v>12</v>
      </c>
      <c r="H5">
        <v>4</v>
      </c>
      <c r="I5" t="s">
        <v>177</v>
      </c>
      <c r="J5" t="s">
        <v>7</v>
      </c>
    </row>
    <row r="6" spans="1:10" x14ac:dyDescent="0.25">
      <c r="A6" t="str">
        <f>format_template!$B$2&amp;G6&amp;format_template!$C$2&amp;H6</f>
        <v>_12_5</v>
      </c>
      <c r="B6" t="str">
        <f t="shared" si="0"/>
        <v>ЗНВ ШР-1-500 ВЛ 500 Новобрянская</v>
      </c>
      <c r="C6" t="str">
        <f t="shared" si="1"/>
        <v>ЗНВ ШР-1-500 ВЛ 500 Новобрянская</v>
      </c>
      <c r="D6" t="str">
        <f>PSRType!$A$6</f>
        <v>_96521323C5CB419BA6433904BBAFC08B</v>
      </c>
      <c r="E6" t="s">
        <v>184</v>
      </c>
      <c r="F6" t="str">
        <f>'Bay(4)'!$A$8</f>
        <v>_4_7</v>
      </c>
      <c r="G6">
        <f>format_template!$B$16</f>
        <v>12</v>
      </c>
      <c r="H6">
        <v>5</v>
      </c>
      <c r="I6" t="s">
        <v>178</v>
      </c>
      <c r="J6" t="s">
        <v>7</v>
      </c>
    </row>
    <row r="7" spans="1:10" x14ac:dyDescent="0.25">
      <c r="A7" t="str">
        <f>format_template!$B$2&amp;G7&amp;format_template!$C$2&amp;H7</f>
        <v>_12_6</v>
      </c>
      <c r="B7" t="str">
        <f t="shared" si="0"/>
        <v>ЗНВ ШР-2-500 ВЛ 500 Новобрянская</v>
      </c>
      <c r="C7" t="str">
        <f t="shared" si="1"/>
        <v>ЗНВ ШР-2-500 ВЛ 500 Новобрянская</v>
      </c>
      <c r="D7" t="str">
        <f>PSRType!$A$6</f>
        <v>_96521323C5CB419BA6433904BBAFC08B</v>
      </c>
      <c r="E7" t="s">
        <v>184</v>
      </c>
      <c r="F7" t="str">
        <f>'Bay(4)'!$A$8</f>
        <v>_4_7</v>
      </c>
      <c r="G7">
        <f>format_template!$B$16</f>
        <v>12</v>
      </c>
      <c r="H7">
        <v>6</v>
      </c>
      <c r="I7" t="s">
        <v>179</v>
      </c>
      <c r="J7" t="s">
        <v>7</v>
      </c>
    </row>
    <row r="8" spans="1:10" x14ac:dyDescent="0.25">
      <c r="A8" t="str">
        <f>format_template!$B$2&amp;G8&amp;format_template!$C$2&amp;H8</f>
        <v>_12_7</v>
      </c>
      <c r="B8" t="str">
        <f t="shared" si="0"/>
        <v>ЗНЛ ЛР 500 ВЛ 500 Новобрянская</v>
      </c>
      <c r="C8" t="str">
        <f t="shared" si="1"/>
        <v>ЗНЛ ЛР 500 ВЛ 500 Новобрянская</v>
      </c>
      <c r="D8" t="str">
        <f>PSRType!$A$6</f>
        <v>_96521323C5CB419BA6433904BBAFC08B</v>
      </c>
      <c r="E8" t="s">
        <v>184</v>
      </c>
      <c r="F8" t="str">
        <f>'Bay(4)'!$A$8</f>
        <v>_4_7</v>
      </c>
      <c r="G8">
        <f>format_template!$B$16</f>
        <v>12</v>
      </c>
      <c r="H8">
        <v>7</v>
      </c>
      <c r="I8" t="s">
        <v>180</v>
      </c>
      <c r="J8" t="s">
        <v>7</v>
      </c>
    </row>
    <row r="9" spans="1:10" x14ac:dyDescent="0.25">
      <c r="A9" t="str">
        <f>format_template!$B$2&amp;G9&amp;format_template!$C$2&amp;H9</f>
        <v>_12_8</v>
      </c>
      <c r="B9" t="str">
        <f t="shared" si="0"/>
        <v>ЗНС-1 500 ВЛ 500 Новобрянская</v>
      </c>
      <c r="C9" t="str">
        <f t="shared" si="1"/>
        <v>ЗНС-1 500 ВЛ 500 Новобрянская</v>
      </c>
      <c r="D9" t="str">
        <f>PSRType!$A$6</f>
        <v>_96521323C5CB419BA6433904BBAFC08B</v>
      </c>
      <c r="E9" t="s">
        <v>184</v>
      </c>
      <c r="F9" t="str">
        <f>'Bay(4)'!$A$8</f>
        <v>_4_7</v>
      </c>
      <c r="G9">
        <f>format_template!$B$16</f>
        <v>12</v>
      </c>
      <c r="H9">
        <v>8</v>
      </c>
      <c r="I9" t="s">
        <v>185</v>
      </c>
      <c r="J9" t="s">
        <v>7</v>
      </c>
    </row>
    <row r="10" spans="1:10" x14ac:dyDescent="0.25">
      <c r="A10" t="str">
        <f>format_template!$B$2&amp;G10&amp;format_template!$C$2&amp;H10</f>
        <v>_12_9</v>
      </c>
      <c r="B10" t="str">
        <f t="shared" si="0"/>
        <v>ЗНС-2 500 ВЛ 500 Новобрянская</v>
      </c>
      <c r="C10" t="str">
        <f t="shared" si="1"/>
        <v>ЗНС-2 500 ВЛ 500 Новобрянская</v>
      </c>
      <c r="D10" t="str">
        <f>PSRType!$A$6</f>
        <v>_96521323C5CB419BA6433904BBAFC08B</v>
      </c>
      <c r="E10" t="s">
        <v>184</v>
      </c>
      <c r="F10" t="str">
        <f>'Bay(4)'!$A$8</f>
        <v>_4_7</v>
      </c>
      <c r="G10">
        <f>format_template!$B$16</f>
        <v>12</v>
      </c>
      <c r="H10">
        <v>9</v>
      </c>
      <c r="I10" t="s">
        <v>186</v>
      </c>
      <c r="J10" t="s">
        <v>7</v>
      </c>
    </row>
    <row r="11" spans="1:10" x14ac:dyDescent="0.25">
      <c r="A11" t="str">
        <f>format_template!$B$2&amp;G11&amp;format_template!$C$2&amp;H11</f>
        <v>_12_10</v>
      </c>
      <c r="B11" t="str">
        <f t="shared" si="0"/>
        <v>ЗНШ-1-2 500 2 СШ 500 кВ</v>
      </c>
      <c r="C11" t="str">
        <f t="shared" si="1"/>
        <v>ЗНШ-1-2 500 2 СШ 500 кВ</v>
      </c>
      <c r="D11" t="str">
        <f>PSRType!$A$6</f>
        <v>_96521323C5CB419BA6433904BBAFC08B</v>
      </c>
      <c r="E11" t="s">
        <v>184</v>
      </c>
      <c r="F11" t="str">
        <f>'BusbarSection(5)'!$A$11</f>
        <v>_5_10</v>
      </c>
      <c r="G11">
        <f>format_template!$B$16</f>
        <v>12</v>
      </c>
      <c r="H11">
        <v>10</v>
      </c>
      <c r="I11" t="s">
        <v>181</v>
      </c>
      <c r="J11" t="s">
        <v>19</v>
      </c>
    </row>
    <row r="12" spans="1:10" x14ac:dyDescent="0.25">
      <c r="A12" t="str">
        <f>format_template!$B$2&amp;G12&amp;format_template!$C$2&amp;H12</f>
        <v>_12_11</v>
      </c>
      <c r="B12" t="str">
        <f t="shared" si="0"/>
        <v>ЗНШ-2-2 500 2 СШ 500 кВ</v>
      </c>
      <c r="C12" t="str">
        <f t="shared" si="1"/>
        <v>ЗНШ-2-2 500 2 СШ 500 кВ</v>
      </c>
      <c r="D12" t="str">
        <f>PSRType!$A$6</f>
        <v>_96521323C5CB419BA6433904BBAFC08B</v>
      </c>
      <c r="E12" t="s">
        <v>184</v>
      </c>
      <c r="F12" t="str">
        <f>'BusbarSection(5)'!$A$11</f>
        <v>_5_10</v>
      </c>
      <c r="G12">
        <f>format_template!$B$16</f>
        <v>12</v>
      </c>
      <c r="H12">
        <v>11</v>
      </c>
      <c r="I12" t="s">
        <v>182</v>
      </c>
      <c r="J12" t="s">
        <v>19</v>
      </c>
    </row>
    <row r="13" spans="1:10" x14ac:dyDescent="0.25">
      <c r="A13" t="str">
        <f>format_template!$B$2&amp;G13&amp;format_template!$C$2&amp;H13</f>
        <v>_12_12</v>
      </c>
      <c r="B13" t="str">
        <f t="shared" si="0"/>
        <v>ЗНВ ЛР-1-500 ВЛ 500 Елецкая</v>
      </c>
      <c r="C13" t="str">
        <f t="shared" si="1"/>
        <v>ЗНВ ЛР-1-500 ВЛ 500 Елецкая</v>
      </c>
      <c r="D13" t="str">
        <f>PSRType!$A$6</f>
        <v>_96521323C5CB419BA6433904BBAFC08B</v>
      </c>
      <c r="E13" t="s">
        <v>184</v>
      </c>
      <c r="F13" t="str">
        <f>'Bay(4)'!$A$7</f>
        <v>_4_6</v>
      </c>
      <c r="G13">
        <f>format_template!$B$16</f>
        <v>12</v>
      </c>
      <c r="H13">
        <v>12</v>
      </c>
      <c r="I13" t="s">
        <v>176</v>
      </c>
      <c r="J13" t="s">
        <v>6</v>
      </c>
    </row>
    <row r="14" spans="1:10" x14ac:dyDescent="0.25">
      <c r="A14" t="str">
        <f>format_template!$B$2&amp;G14&amp;format_template!$C$2&amp;H14</f>
        <v>_12_13</v>
      </c>
      <c r="B14" t="str">
        <f t="shared" si="0"/>
        <v>ЗНВ ЛР-2-500 ВЛ 500 Елецкая</v>
      </c>
      <c r="C14" t="str">
        <f t="shared" si="1"/>
        <v>ЗНВ ЛР-2-500 ВЛ 500 Елецкая</v>
      </c>
      <c r="D14" t="str">
        <f>PSRType!$A$6</f>
        <v>_96521323C5CB419BA6433904BBAFC08B</v>
      </c>
      <c r="E14" t="s">
        <v>184</v>
      </c>
      <c r="F14" t="str">
        <f>'Bay(4)'!$A$7</f>
        <v>_4_6</v>
      </c>
      <c r="G14">
        <f>format_template!$B$16</f>
        <v>12</v>
      </c>
      <c r="H14">
        <v>13</v>
      </c>
      <c r="I14" t="s">
        <v>177</v>
      </c>
      <c r="J14" t="s">
        <v>6</v>
      </c>
    </row>
    <row r="15" spans="1:10" x14ac:dyDescent="0.25">
      <c r="A15" t="str">
        <f>format_template!$B$2&amp;G15&amp;format_template!$C$2&amp;H15</f>
        <v>_12_14</v>
      </c>
      <c r="B15" t="str">
        <f t="shared" si="0"/>
        <v>ЗНВ ШР-1-500 ВЛ 500 Елецкая</v>
      </c>
      <c r="C15" t="str">
        <f t="shared" si="1"/>
        <v>ЗНВ ШР-1-500 ВЛ 500 Елецкая</v>
      </c>
      <c r="D15" t="str">
        <f>PSRType!$A$6</f>
        <v>_96521323C5CB419BA6433904BBAFC08B</v>
      </c>
      <c r="E15" t="s">
        <v>184</v>
      </c>
      <c r="F15" t="str">
        <f>'Bay(4)'!$A$7</f>
        <v>_4_6</v>
      </c>
      <c r="G15">
        <f>format_template!$B$16</f>
        <v>12</v>
      </c>
      <c r="H15">
        <v>14</v>
      </c>
      <c r="I15" t="s">
        <v>178</v>
      </c>
      <c r="J15" t="s">
        <v>6</v>
      </c>
    </row>
    <row r="16" spans="1:10" x14ac:dyDescent="0.25">
      <c r="A16" t="str">
        <f>format_template!$B$2&amp;G16&amp;format_template!$C$2&amp;H16</f>
        <v>_12_15</v>
      </c>
      <c r="B16" t="str">
        <f t="shared" si="0"/>
        <v>ЗНВ ШР-2-500 ВЛ 500 Елецкая</v>
      </c>
      <c r="C16" t="str">
        <f t="shared" si="1"/>
        <v>ЗНВ ШР-2-500 ВЛ 500 Елецкая</v>
      </c>
      <c r="D16" t="str">
        <f>PSRType!$A$6</f>
        <v>_96521323C5CB419BA6433904BBAFC08B</v>
      </c>
      <c r="E16" t="s">
        <v>184</v>
      </c>
      <c r="F16" t="str">
        <f>'Bay(4)'!$A$7</f>
        <v>_4_6</v>
      </c>
      <c r="G16">
        <f>format_template!$B$16</f>
        <v>12</v>
      </c>
      <c r="H16">
        <v>15</v>
      </c>
      <c r="I16" t="s">
        <v>179</v>
      </c>
      <c r="J16" t="s">
        <v>6</v>
      </c>
    </row>
    <row r="17" spans="1:10" x14ac:dyDescent="0.25">
      <c r="A17" t="str">
        <f>format_template!$B$2&amp;G17&amp;format_template!$C$2&amp;H17</f>
        <v>_12_16</v>
      </c>
      <c r="B17" t="str">
        <f t="shared" si="0"/>
        <v>ЗНЛ ЛР 500 ВЛ 500 Елецкая</v>
      </c>
      <c r="C17" t="str">
        <f t="shared" si="1"/>
        <v>ЗНЛ ЛР 500 ВЛ 500 Елецкая</v>
      </c>
      <c r="D17" t="str">
        <f>PSRType!$A$6</f>
        <v>_96521323C5CB419BA6433904BBAFC08B</v>
      </c>
      <c r="E17" t="s">
        <v>184</v>
      </c>
      <c r="F17" t="str">
        <f>'Bay(4)'!$A$7</f>
        <v>_4_6</v>
      </c>
      <c r="G17">
        <f>format_template!$B$16</f>
        <v>12</v>
      </c>
      <c r="H17">
        <v>16</v>
      </c>
      <c r="I17" t="s">
        <v>180</v>
      </c>
      <c r="J17" t="s">
        <v>6</v>
      </c>
    </row>
    <row r="18" spans="1:10" x14ac:dyDescent="0.25">
      <c r="A18" t="str">
        <f>format_template!$B$2&amp;G18&amp;format_template!$C$2&amp;H18</f>
        <v>_12_17</v>
      </c>
      <c r="B18" t="str">
        <f t="shared" si="0"/>
        <v>ЗНС-1 500 ВЛ 500 Елецкая</v>
      </c>
      <c r="C18" t="str">
        <f t="shared" si="1"/>
        <v>ЗНС-1 500 ВЛ 500 Елецкая</v>
      </c>
      <c r="D18" t="str">
        <f>PSRType!$A$6</f>
        <v>_96521323C5CB419BA6433904BBAFC08B</v>
      </c>
      <c r="E18" t="s">
        <v>184</v>
      </c>
      <c r="F18" t="str">
        <f>'Bay(4)'!$A$7</f>
        <v>_4_6</v>
      </c>
      <c r="G18">
        <f>format_template!$B$16</f>
        <v>12</v>
      </c>
      <c r="H18">
        <v>17</v>
      </c>
      <c r="I18" t="s">
        <v>185</v>
      </c>
      <c r="J18" t="s">
        <v>6</v>
      </c>
    </row>
    <row r="19" spans="1:10" x14ac:dyDescent="0.25">
      <c r="A19" t="str">
        <f>format_template!$B$2&amp;G19&amp;format_template!$C$2&amp;H19</f>
        <v>_12_18</v>
      </c>
      <c r="B19" t="str">
        <f t="shared" si="0"/>
        <v>ЗНС-2 500 ВЛ 500 Елецкая</v>
      </c>
      <c r="C19" t="str">
        <f t="shared" si="1"/>
        <v>ЗНС-2 500 ВЛ 500 Елецкая</v>
      </c>
      <c r="D19" t="str">
        <f>PSRType!$A$6</f>
        <v>_96521323C5CB419BA6433904BBAFC08B</v>
      </c>
      <c r="E19" t="s">
        <v>184</v>
      </c>
      <c r="F19" t="str">
        <f>'Bay(4)'!$A$7</f>
        <v>_4_6</v>
      </c>
      <c r="G19">
        <f>format_template!$B$16</f>
        <v>12</v>
      </c>
      <c r="H19">
        <v>18</v>
      </c>
      <c r="I19" t="s">
        <v>186</v>
      </c>
      <c r="J19" t="s">
        <v>6</v>
      </c>
    </row>
    <row r="20" spans="1:10" x14ac:dyDescent="0.25">
      <c r="A20" t="str">
        <f>format_template!$B$2&amp;G20&amp;format_template!$C$2&amp;H20</f>
        <v>_12_19</v>
      </c>
      <c r="B20" t="str">
        <f t="shared" si="0"/>
        <v>ЗНТ ТР 220 AT-1</v>
      </c>
      <c r="C20" t="str">
        <f t="shared" si="1"/>
        <v>ЗНТ ТР 220 AT-1</v>
      </c>
      <c r="D20" t="str">
        <f>PSRType!$A$6</f>
        <v>_96521323C5CB419BA6433904BBAFC08B</v>
      </c>
      <c r="E20" t="s">
        <v>184</v>
      </c>
      <c r="F20" t="str">
        <f>'Bay(4)'!$A$2</f>
        <v>_4_1</v>
      </c>
      <c r="G20">
        <f>format_template!$B$16</f>
        <v>12</v>
      </c>
      <c r="H20">
        <v>19</v>
      </c>
      <c r="I20" t="s">
        <v>147</v>
      </c>
      <c r="J20" t="s">
        <v>8</v>
      </c>
    </row>
    <row r="21" spans="1:10" x14ac:dyDescent="0.25">
      <c r="A21" t="str">
        <f>format_template!$B$2&amp;G21&amp;format_template!$C$2&amp;H21</f>
        <v>_12_20</v>
      </c>
      <c r="B21" t="str">
        <f t="shared" si="0"/>
        <v>ЗНТ ТР 220 AT-2</v>
      </c>
      <c r="C21" t="str">
        <f t="shared" si="1"/>
        <v>ЗНТ ТР 220 AT-2</v>
      </c>
      <c r="D21" t="str">
        <f>PSRType!$A$6</f>
        <v>_96521323C5CB419BA6433904BBAFC08B</v>
      </c>
      <c r="E21" t="s">
        <v>184</v>
      </c>
      <c r="F21" t="str">
        <f>'Bay(4)'!$A$3</f>
        <v>_4_2</v>
      </c>
      <c r="G21">
        <f>format_template!$B$16</f>
        <v>12</v>
      </c>
      <c r="H21">
        <v>20</v>
      </c>
      <c r="I21" t="s">
        <v>147</v>
      </c>
      <c r="J21" t="s">
        <v>9</v>
      </c>
    </row>
    <row r="22" spans="1:10" x14ac:dyDescent="0.25">
      <c r="A22" t="str">
        <f>format_template!$B$2&amp;G22&amp;format_template!$C$2&amp;H22</f>
        <v>_12_21</v>
      </c>
      <c r="B22" t="str">
        <f t="shared" si="0"/>
        <v>ЗНТ ТР 500 AT-1</v>
      </c>
      <c r="C22" t="str">
        <f t="shared" si="1"/>
        <v>ЗНТ ТР 500 AT-1</v>
      </c>
      <c r="D22" t="str">
        <f>PSRType!$A$6</f>
        <v>_96521323C5CB419BA6433904BBAFC08B</v>
      </c>
      <c r="E22" t="s">
        <v>184</v>
      </c>
      <c r="F22" t="str">
        <f>'Bay(4)'!$A$2</f>
        <v>_4_1</v>
      </c>
      <c r="G22">
        <f>format_template!$B$16</f>
        <v>12</v>
      </c>
      <c r="H22">
        <v>21</v>
      </c>
      <c r="I22" t="s">
        <v>148</v>
      </c>
      <c r="J22" t="s">
        <v>8</v>
      </c>
    </row>
    <row r="23" spans="1:10" x14ac:dyDescent="0.25">
      <c r="A23" t="str">
        <f>format_template!$B$2&amp;G23&amp;format_template!$C$2&amp;H23</f>
        <v>_12_22</v>
      </c>
      <c r="B23" t="str">
        <f t="shared" si="0"/>
        <v>ЗНТ ТР 500 AT-2</v>
      </c>
      <c r="C23" t="str">
        <f t="shared" si="1"/>
        <v>ЗНТ ТР 500 AT-2</v>
      </c>
      <c r="D23" t="str">
        <f>PSRType!$A$6</f>
        <v>_96521323C5CB419BA6433904BBAFC08B</v>
      </c>
      <c r="E23" t="s">
        <v>184</v>
      </c>
      <c r="F23" t="str">
        <f>'Bay(4)'!$A$3</f>
        <v>_4_2</v>
      </c>
      <c r="G23">
        <f>format_template!$B$16</f>
        <v>12</v>
      </c>
      <c r="H23">
        <v>22</v>
      </c>
      <c r="I23" t="s">
        <v>148</v>
      </c>
      <c r="J23" t="s">
        <v>9</v>
      </c>
    </row>
    <row r="24" spans="1:10" x14ac:dyDescent="0.25">
      <c r="A24" t="str">
        <f>format_template!$B$2&amp;G24&amp;format_template!$C$2&amp;H24</f>
        <v>_12_23</v>
      </c>
      <c r="B24" t="str">
        <f t="shared" si="0"/>
        <v>ЗНВ ЛР 211 ВЛ 220 Брянская</v>
      </c>
      <c r="C24" t="str">
        <f t="shared" si="1"/>
        <v>ЗНВ ЛР 211 ВЛ 220 Брянская</v>
      </c>
      <c r="D24" t="str">
        <f>PSRType!$A$6</f>
        <v>_96521323C5CB419BA6433904BBAFC08B</v>
      </c>
      <c r="E24" t="s">
        <v>184</v>
      </c>
      <c r="F24" t="str">
        <f>'Bay(4)'!$A$4</f>
        <v>_4_3</v>
      </c>
      <c r="G24">
        <f>format_template!$B$16</f>
        <v>12</v>
      </c>
      <c r="H24">
        <v>23</v>
      </c>
      <c r="I24" t="s">
        <v>149</v>
      </c>
      <c r="J24" t="s">
        <v>3</v>
      </c>
    </row>
    <row r="25" spans="1:10" x14ac:dyDescent="0.25">
      <c r="A25" t="str">
        <f>format_template!$B$2&amp;G25&amp;format_template!$C$2&amp;H25</f>
        <v>_12_24</v>
      </c>
      <c r="B25" t="str">
        <f t="shared" si="0"/>
        <v>ЗНВ ШР 211 ВЛ 220 Брянская</v>
      </c>
      <c r="C25" t="str">
        <f t="shared" si="1"/>
        <v>ЗНВ ШР 211 ВЛ 220 Брянская</v>
      </c>
      <c r="D25" t="str">
        <f>PSRType!$A$6</f>
        <v>_96521323C5CB419BA6433904BBAFC08B</v>
      </c>
      <c r="E25" t="s">
        <v>184</v>
      </c>
      <c r="F25" t="str">
        <f>'Bay(4)'!$A$4</f>
        <v>_4_3</v>
      </c>
      <c r="G25">
        <f>format_template!$B$16</f>
        <v>12</v>
      </c>
      <c r="H25">
        <v>24</v>
      </c>
      <c r="I25" t="s">
        <v>150</v>
      </c>
      <c r="J25" t="s">
        <v>3</v>
      </c>
    </row>
    <row r="26" spans="1:10" x14ac:dyDescent="0.25">
      <c r="A26" t="str">
        <f>format_template!$B$2&amp;G26&amp;format_template!$C$2&amp;H26</f>
        <v>_12_25</v>
      </c>
      <c r="B26" t="str">
        <f t="shared" si="0"/>
        <v>ЗНЛ ЛР 220 ВЛ 220 Брянская</v>
      </c>
      <c r="C26" t="str">
        <f t="shared" si="1"/>
        <v>ЗНЛ ЛР 220 ВЛ 220 Брянская</v>
      </c>
      <c r="D26" t="str">
        <f>PSRType!$A$6</f>
        <v>_96521323C5CB419BA6433904BBAFC08B</v>
      </c>
      <c r="E26" t="s">
        <v>184</v>
      </c>
      <c r="F26" t="str">
        <f>'Bay(4)'!$A$4</f>
        <v>_4_3</v>
      </c>
      <c r="G26">
        <f>format_template!$B$16</f>
        <v>12</v>
      </c>
      <c r="H26">
        <v>25</v>
      </c>
      <c r="I26" t="s">
        <v>151</v>
      </c>
      <c r="J26" t="s">
        <v>3</v>
      </c>
    </row>
    <row r="27" spans="1:10" x14ac:dyDescent="0.25">
      <c r="A27" t="str">
        <f>format_template!$B$2&amp;G27&amp;format_template!$C$2&amp;H27</f>
        <v>_12_26</v>
      </c>
      <c r="B27" t="str">
        <f t="shared" si="0"/>
        <v>ЗНС ЛР 211 ВЛ 220 Брянская</v>
      </c>
      <c r="C27" t="str">
        <f t="shared" si="1"/>
        <v>ЗНС ЛР 211 ВЛ 220 Брянская</v>
      </c>
      <c r="D27" t="str">
        <f>PSRType!$A$6</f>
        <v>_96521323C5CB419BA6433904BBAFC08B</v>
      </c>
      <c r="E27" t="s">
        <v>184</v>
      </c>
      <c r="F27" t="str">
        <f>'Bay(4)'!$A$4</f>
        <v>_4_3</v>
      </c>
      <c r="G27">
        <f>format_template!$B$16</f>
        <v>12</v>
      </c>
      <c r="H27">
        <v>26</v>
      </c>
      <c r="I27" t="s">
        <v>152</v>
      </c>
      <c r="J27" t="s">
        <v>3</v>
      </c>
    </row>
    <row r="28" spans="1:10" x14ac:dyDescent="0.25">
      <c r="A28" t="str">
        <f>format_template!$B$2&amp;G28&amp;format_template!$C$2&amp;H28</f>
        <v>_12_27</v>
      </c>
      <c r="B28" t="str">
        <f t="shared" si="0"/>
        <v>ЗНШ ШР 211 ВЛ 220 Брянская</v>
      </c>
      <c r="C28" t="str">
        <f t="shared" si="1"/>
        <v>ЗНШ ШР 211 ВЛ 220 Брянская</v>
      </c>
      <c r="D28" t="str">
        <f>PSRType!$A$6</f>
        <v>_96521323C5CB419BA6433904BBAFC08B</v>
      </c>
      <c r="E28" t="s">
        <v>184</v>
      </c>
      <c r="F28" t="str">
        <f>'Bay(4)'!$A$4</f>
        <v>_4_3</v>
      </c>
      <c r="G28">
        <f>format_template!$B$16</f>
        <v>12</v>
      </c>
      <c r="H28">
        <v>27</v>
      </c>
      <c r="I28" t="s">
        <v>153</v>
      </c>
      <c r="J28" t="s">
        <v>3</v>
      </c>
    </row>
    <row r="29" spans="1:10" x14ac:dyDescent="0.25">
      <c r="A29" t="str">
        <f>format_template!$B$2&amp;G29&amp;format_template!$C$2&amp;H29</f>
        <v>_12_28</v>
      </c>
      <c r="B29" t="str">
        <f t="shared" si="0"/>
        <v>ЗНВ ЛР 212 ВЛ 220 Машзавод</v>
      </c>
      <c r="C29" t="str">
        <f t="shared" si="1"/>
        <v>ЗНВ ЛР 212 ВЛ 220 Машзавод</v>
      </c>
      <c r="D29" t="str">
        <f>PSRType!$A$6</f>
        <v>_96521323C5CB419BA6433904BBAFC08B</v>
      </c>
      <c r="E29" t="s">
        <v>184</v>
      </c>
      <c r="F29" t="str">
        <f>'Bay(4)'!$A$5</f>
        <v>_4_4</v>
      </c>
      <c r="G29">
        <f>format_template!$B$16</f>
        <v>12</v>
      </c>
      <c r="H29">
        <v>28</v>
      </c>
      <c r="I29" t="s">
        <v>154</v>
      </c>
      <c r="J29" t="s">
        <v>4</v>
      </c>
    </row>
    <row r="30" spans="1:10" x14ac:dyDescent="0.25">
      <c r="A30" t="str">
        <f>format_template!$B$2&amp;G30&amp;format_template!$C$2&amp;H30</f>
        <v>_12_29</v>
      </c>
      <c r="B30" t="str">
        <f t="shared" si="0"/>
        <v>ЗНВ ЛР-1-210 ВЛ 220 Машзавод</v>
      </c>
      <c r="C30" t="str">
        <f t="shared" si="1"/>
        <v>ЗНВ ЛР-1-210 ВЛ 220 Машзавод</v>
      </c>
      <c r="D30" t="str">
        <f>PSRType!$A$6</f>
        <v>_96521323C5CB419BA6433904BBAFC08B</v>
      </c>
      <c r="E30" t="s">
        <v>184</v>
      </c>
      <c r="F30" t="str">
        <f>'Bay(4)'!$A$5</f>
        <v>_4_4</v>
      </c>
      <c r="G30">
        <f>format_template!$B$16</f>
        <v>12</v>
      </c>
      <c r="H30">
        <v>29</v>
      </c>
      <c r="I30" t="s">
        <v>155</v>
      </c>
      <c r="J30" t="s">
        <v>4</v>
      </c>
    </row>
    <row r="31" spans="1:10" x14ac:dyDescent="0.25">
      <c r="A31" t="str">
        <f>format_template!$B$2&amp;G31&amp;format_template!$C$2&amp;H31</f>
        <v>_12_30</v>
      </c>
      <c r="B31" t="str">
        <f t="shared" si="0"/>
        <v>ЗНВ ЛР-2-210 ВЛ 220 Машзавод</v>
      </c>
      <c r="C31" t="str">
        <f t="shared" si="1"/>
        <v>ЗНВ ЛР-2-210 ВЛ 220 Машзавод</v>
      </c>
      <c r="D31" t="str">
        <f>PSRType!$A$6</f>
        <v>_96521323C5CB419BA6433904BBAFC08B</v>
      </c>
      <c r="E31" t="s">
        <v>184</v>
      </c>
      <c r="F31" t="str">
        <f>'Bay(4)'!$A$5</f>
        <v>_4_4</v>
      </c>
      <c r="G31">
        <f>format_template!$B$16</f>
        <v>12</v>
      </c>
      <c r="H31">
        <v>30</v>
      </c>
      <c r="I31" t="s">
        <v>156</v>
      </c>
      <c r="J31" t="s">
        <v>4</v>
      </c>
    </row>
    <row r="32" spans="1:10" x14ac:dyDescent="0.25">
      <c r="A32" t="str">
        <f>format_template!$B$2&amp;G32&amp;format_template!$C$2&amp;H32</f>
        <v>_12_31</v>
      </c>
      <c r="B32" t="str">
        <f t="shared" si="0"/>
        <v>ЗНВ ШР 212 ВЛ 220 Машзавод</v>
      </c>
      <c r="C32" t="str">
        <f t="shared" si="1"/>
        <v>ЗНВ ШР 212 ВЛ 220 Машзавод</v>
      </c>
      <c r="D32" t="str">
        <f>PSRType!$A$6</f>
        <v>_96521323C5CB419BA6433904BBAFC08B</v>
      </c>
      <c r="E32" t="s">
        <v>184</v>
      </c>
      <c r="F32" t="str">
        <f>'Bay(4)'!$A$5</f>
        <v>_4_4</v>
      </c>
      <c r="G32">
        <f>format_template!$B$16</f>
        <v>12</v>
      </c>
      <c r="H32">
        <v>31</v>
      </c>
      <c r="I32" t="s">
        <v>157</v>
      </c>
      <c r="J32" t="s">
        <v>4</v>
      </c>
    </row>
    <row r="33" spans="1:10" x14ac:dyDescent="0.25">
      <c r="A33" t="str">
        <f>format_template!$B$2&amp;G33&amp;format_template!$C$2&amp;H33</f>
        <v>_12_32</v>
      </c>
      <c r="B33" t="str">
        <f t="shared" si="0"/>
        <v>ЗНЛ ЛР 220 ВЛ 220 Машзавод</v>
      </c>
      <c r="C33" t="str">
        <f t="shared" si="1"/>
        <v>ЗНЛ ЛР 220 ВЛ 220 Машзавод</v>
      </c>
      <c r="D33" t="str">
        <f>PSRType!$A$6</f>
        <v>_96521323C5CB419BA6433904BBAFC08B</v>
      </c>
      <c r="E33" t="s">
        <v>184</v>
      </c>
      <c r="F33" t="str">
        <f>'Bay(4)'!$A$5</f>
        <v>_4_4</v>
      </c>
      <c r="G33">
        <f>format_template!$B$16</f>
        <v>12</v>
      </c>
      <c r="H33">
        <v>32</v>
      </c>
      <c r="I33" t="s">
        <v>151</v>
      </c>
      <c r="J33" t="s">
        <v>4</v>
      </c>
    </row>
    <row r="34" spans="1:10" x14ac:dyDescent="0.25">
      <c r="A34" t="str">
        <f>format_template!$B$2&amp;G34&amp;format_template!$C$2&amp;H34</f>
        <v>_12_33</v>
      </c>
      <c r="B34" t="str">
        <f t="shared" si="0"/>
        <v>ЗНС ЛР 212 ВЛ 220 Машзавод</v>
      </c>
      <c r="C34" t="str">
        <f t="shared" si="1"/>
        <v>ЗНС ЛР 212 ВЛ 220 Машзавод</v>
      </c>
      <c r="D34" t="str">
        <f>PSRType!$A$6</f>
        <v>_96521323C5CB419BA6433904BBAFC08B</v>
      </c>
      <c r="E34" t="s">
        <v>184</v>
      </c>
      <c r="F34" t="str">
        <f>'Bay(4)'!$A$5</f>
        <v>_4_4</v>
      </c>
      <c r="G34">
        <f>format_template!$B$16</f>
        <v>12</v>
      </c>
      <c r="H34">
        <v>33</v>
      </c>
      <c r="I34" t="s">
        <v>158</v>
      </c>
      <c r="J34" t="s">
        <v>4</v>
      </c>
    </row>
    <row r="35" spans="1:10" x14ac:dyDescent="0.25">
      <c r="A35" t="str">
        <f>format_template!$B$2&amp;G35&amp;format_template!$C$2&amp;H35</f>
        <v>_12_34</v>
      </c>
      <c r="B35" t="str">
        <f t="shared" si="0"/>
        <v>ЗНС ЛР-1-210 ВЛ 220 Машзавод</v>
      </c>
      <c r="C35" t="str">
        <f t="shared" si="1"/>
        <v>ЗНС ЛР-1-210 ВЛ 220 Машзавод</v>
      </c>
      <c r="D35" t="str">
        <f>PSRType!$A$6</f>
        <v>_96521323C5CB419BA6433904BBAFC08B</v>
      </c>
      <c r="E35" t="s">
        <v>184</v>
      </c>
      <c r="F35" t="str">
        <f>'Bay(4)'!$A$5</f>
        <v>_4_4</v>
      </c>
      <c r="G35">
        <f>format_template!$B$16</f>
        <v>12</v>
      </c>
      <c r="H35">
        <v>34</v>
      </c>
      <c r="I35" t="s">
        <v>159</v>
      </c>
      <c r="J35" t="s">
        <v>4</v>
      </c>
    </row>
    <row r="36" spans="1:10" x14ac:dyDescent="0.25">
      <c r="A36" t="str">
        <f>format_template!$B$2&amp;G36&amp;format_template!$C$2&amp;H36</f>
        <v>_12_35</v>
      </c>
      <c r="B36" t="str">
        <f t="shared" si="0"/>
        <v>ЗНС ЛР-2-210 ВЛ 220 Машзавод</v>
      </c>
      <c r="C36" t="str">
        <f t="shared" si="1"/>
        <v>ЗНС ЛР-2-210 ВЛ 220 Машзавод</v>
      </c>
      <c r="D36" t="str">
        <f>PSRType!$A$6</f>
        <v>_96521323C5CB419BA6433904BBAFC08B</v>
      </c>
      <c r="E36" t="s">
        <v>184</v>
      </c>
      <c r="F36" t="str">
        <f>'Bay(4)'!$A$5</f>
        <v>_4_4</v>
      </c>
      <c r="G36">
        <f>format_template!$B$16</f>
        <v>12</v>
      </c>
      <c r="H36">
        <v>35</v>
      </c>
      <c r="I36" t="s">
        <v>160</v>
      </c>
      <c r="J36" t="s">
        <v>4</v>
      </c>
    </row>
    <row r="37" spans="1:10" x14ac:dyDescent="0.25">
      <c r="A37" t="str">
        <f>format_template!$B$2&amp;G37&amp;format_template!$C$2&amp;H37</f>
        <v>_12_36</v>
      </c>
      <c r="B37" t="str">
        <f t="shared" si="0"/>
        <v>ЗНШ ШР 212 ВЛ 220 Машзавод</v>
      </c>
      <c r="C37" t="str">
        <f t="shared" si="1"/>
        <v>ЗНШ ШР 212 ВЛ 220 Машзавод</v>
      </c>
      <c r="D37" t="str">
        <f>PSRType!$A$6</f>
        <v>_96521323C5CB419BA6433904BBAFC08B</v>
      </c>
      <c r="E37" t="s">
        <v>184</v>
      </c>
      <c r="F37" t="str">
        <f>'Bay(4)'!$A$5</f>
        <v>_4_4</v>
      </c>
      <c r="G37">
        <f>format_template!$B$16</f>
        <v>12</v>
      </c>
      <c r="H37">
        <v>36</v>
      </c>
      <c r="I37" t="s">
        <v>161</v>
      </c>
      <c r="J37" t="s">
        <v>4</v>
      </c>
    </row>
    <row r="38" spans="1:10" x14ac:dyDescent="0.25">
      <c r="A38" t="str">
        <f>format_template!$B$2&amp;G38&amp;format_template!$C$2&amp;H38</f>
        <v>_12_37</v>
      </c>
      <c r="B38" t="str">
        <f t="shared" si="0"/>
        <v>ЗНВ ЛР 220 ВЛ 220 Цементная</v>
      </c>
      <c r="C38" t="str">
        <f t="shared" si="1"/>
        <v>ЗНВ ЛР 220 ВЛ 220 Цементная</v>
      </c>
      <c r="D38" t="str">
        <f>PSRType!$A$6</f>
        <v>_96521323C5CB419BA6433904BBAFC08B</v>
      </c>
      <c r="E38" t="s">
        <v>184</v>
      </c>
      <c r="F38" t="str">
        <f>'Bay(4)'!$A$6</f>
        <v>_4_5</v>
      </c>
      <c r="G38">
        <f>format_template!$B$16</f>
        <v>12</v>
      </c>
      <c r="H38">
        <v>37</v>
      </c>
      <c r="I38" t="s">
        <v>162</v>
      </c>
      <c r="J38" t="s">
        <v>5</v>
      </c>
    </row>
    <row r="39" spans="1:10" x14ac:dyDescent="0.25">
      <c r="A39" t="str">
        <f>format_template!$B$2&amp;G39&amp;format_template!$C$2&amp;H39</f>
        <v>_12_38</v>
      </c>
      <c r="B39" t="str">
        <f t="shared" si="0"/>
        <v>ЗНВ ЛР 221 ВЛ 220 Цементная</v>
      </c>
      <c r="C39" t="str">
        <f t="shared" si="1"/>
        <v>ЗНВ ЛР 221 ВЛ 220 Цементная</v>
      </c>
      <c r="D39" t="str">
        <f>PSRType!$A$6</f>
        <v>_96521323C5CB419BA6433904BBAFC08B</v>
      </c>
      <c r="E39" t="s">
        <v>184</v>
      </c>
      <c r="F39" t="str">
        <f>'Bay(4)'!$A$6</f>
        <v>_4_5</v>
      </c>
      <c r="G39">
        <f>format_template!$B$16</f>
        <v>12</v>
      </c>
      <c r="H39">
        <v>38</v>
      </c>
      <c r="I39" t="s">
        <v>163</v>
      </c>
      <c r="J39" t="s">
        <v>5</v>
      </c>
    </row>
    <row r="40" spans="1:10" x14ac:dyDescent="0.25">
      <c r="A40" t="str">
        <f>format_template!$B$2&amp;G40&amp;format_template!$C$2&amp;H40</f>
        <v>_12_39</v>
      </c>
      <c r="B40" t="str">
        <f t="shared" si="0"/>
        <v>ЗНВ ТР 220 ВЛ 220 Цементная</v>
      </c>
      <c r="C40" t="str">
        <f t="shared" si="1"/>
        <v>ЗНВ ТР 220 ВЛ 220 Цементная</v>
      </c>
      <c r="D40" t="str">
        <f>PSRType!$A$6</f>
        <v>_96521323C5CB419BA6433904BBAFC08B</v>
      </c>
      <c r="E40" t="s">
        <v>184</v>
      </c>
      <c r="F40" t="str">
        <f>'Bay(4)'!$A$6</f>
        <v>_4_5</v>
      </c>
      <c r="G40">
        <f>format_template!$B$16</f>
        <v>12</v>
      </c>
      <c r="H40">
        <v>39</v>
      </c>
      <c r="I40" t="s">
        <v>164</v>
      </c>
      <c r="J40" t="s">
        <v>5</v>
      </c>
    </row>
    <row r="41" spans="1:10" x14ac:dyDescent="0.25">
      <c r="A41" t="str">
        <f>format_template!$B$2&amp;G41&amp;format_template!$C$2&amp;H41</f>
        <v>_12_40</v>
      </c>
      <c r="B41" t="str">
        <f t="shared" si="0"/>
        <v>ЗНВ ШР 221 ВЛ 220 Цементная</v>
      </c>
      <c r="C41" t="str">
        <f t="shared" si="1"/>
        <v>ЗНВ ШР 221 ВЛ 220 Цементная</v>
      </c>
      <c r="D41" t="str">
        <f>PSRType!$A$6</f>
        <v>_96521323C5CB419BA6433904BBAFC08B</v>
      </c>
      <c r="E41" t="s">
        <v>184</v>
      </c>
      <c r="F41" t="str">
        <f>'Bay(4)'!$A$6</f>
        <v>_4_5</v>
      </c>
      <c r="G41">
        <f>format_template!$B$16</f>
        <v>12</v>
      </c>
      <c r="H41">
        <v>40</v>
      </c>
      <c r="I41" t="s">
        <v>165</v>
      </c>
      <c r="J41" t="s">
        <v>5</v>
      </c>
    </row>
    <row r="42" spans="1:10" x14ac:dyDescent="0.25">
      <c r="A42" t="str">
        <f>format_template!$B$2&amp;G42&amp;format_template!$C$2&amp;H42</f>
        <v>_12_41</v>
      </c>
      <c r="B42" t="str">
        <f t="shared" si="0"/>
        <v>ЗНЛ ЛР ВЛ 220 ВЛ 220 Цементная</v>
      </c>
      <c r="C42" t="str">
        <f t="shared" si="1"/>
        <v>ЗНЛ ЛР ВЛ 220 ВЛ 220 Цементная</v>
      </c>
      <c r="D42" t="str">
        <f>PSRType!$A$6</f>
        <v>_96521323C5CB419BA6433904BBAFC08B</v>
      </c>
      <c r="E42" t="s">
        <v>184</v>
      </c>
      <c r="F42" t="str">
        <f>'Bay(4)'!$A$6</f>
        <v>_4_5</v>
      </c>
      <c r="G42">
        <f>format_template!$B$16</f>
        <v>12</v>
      </c>
      <c r="H42">
        <v>41</v>
      </c>
      <c r="I42" t="s">
        <v>183</v>
      </c>
      <c r="J42" t="s">
        <v>5</v>
      </c>
    </row>
    <row r="43" spans="1:10" x14ac:dyDescent="0.25">
      <c r="A43" t="str">
        <f>format_template!$B$2&amp;G43&amp;format_template!$C$2&amp;H43</f>
        <v>_12_42</v>
      </c>
      <c r="B43" t="str">
        <f t="shared" si="0"/>
        <v>ЗНС ЛР 220 ВЛ 220 Цементная</v>
      </c>
      <c r="C43" t="str">
        <f t="shared" si="1"/>
        <v>ЗНС ЛР 220 ВЛ 220 Цементная</v>
      </c>
      <c r="D43" t="str">
        <f>PSRType!$A$6</f>
        <v>_96521323C5CB419BA6433904BBAFC08B</v>
      </c>
      <c r="E43" t="s">
        <v>184</v>
      </c>
      <c r="F43" t="str">
        <f>'Bay(4)'!$A$6</f>
        <v>_4_5</v>
      </c>
      <c r="G43">
        <f>format_template!$B$16</f>
        <v>12</v>
      </c>
      <c r="H43">
        <v>42</v>
      </c>
      <c r="I43" t="s">
        <v>166</v>
      </c>
      <c r="J43" t="s">
        <v>5</v>
      </c>
    </row>
    <row r="44" spans="1:10" x14ac:dyDescent="0.25">
      <c r="A44" t="str">
        <f>format_template!$B$2&amp;G44&amp;format_template!$C$2&amp;H44</f>
        <v>_12_43</v>
      </c>
      <c r="B44" t="str">
        <f t="shared" si="0"/>
        <v>ЗНС ЛР 221 ВЛ 220 Цементная</v>
      </c>
      <c r="C44" t="str">
        <f t="shared" si="1"/>
        <v>ЗНС ЛР 221 ВЛ 220 Цементная</v>
      </c>
      <c r="D44" t="str">
        <f>PSRType!$A$6</f>
        <v>_96521323C5CB419BA6433904BBAFC08B</v>
      </c>
      <c r="E44" t="s">
        <v>184</v>
      </c>
      <c r="F44" t="str">
        <f>'Bay(4)'!$A$6</f>
        <v>_4_5</v>
      </c>
      <c r="G44">
        <f>format_template!$B$16</f>
        <v>12</v>
      </c>
      <c r="H44">
        <v>43</v>
      </c>
      <c r="I44" t="s">
        <v>167</v>
      </c>
      <c r="J44" t="s">
        <v>5</v>
      </c>
    </row>
    <row r="45" spans="1:10" x14ac:dyDescent="0.25">
      <c r="A45" t="str">
        <f>format_template!$B$2&amp;G45&amp;format_template!$C$2&amp;H45</f>
        <v>_12_44</v>
      </c>
      <c r="B45" t="str">
        <f t="shared" si="0"/>
        <v>ЗНС ТР 220 ВЛ 220 Цементная</v>
      </c>
      <c r="C45" t="str">
        <f t="shared" si="1"/>
        <v>ЗНС ТР 220 ВЛ 220 Цементная</v>
      </c>
      <c r="D45" t="str">
        <f>PSRType!$A$6</f>
        <v>_96521323C5CB419BA6433904BBAFC08B</v>
      </c>
      <c r="E45" t="s">
        <v>184</v>
      </c>
      <c r="F45" t="str">
        <f>'Bay(4)'!$A$6</f>
        <v>_4_5</v>
      </c>
      <c r="G45">
        <f>format_template!$B$16</f>
        <v>12</v>
      </c>
      <c r="H45">
        <v>44</v>
      </c>
      <c r="I45" t="s">
        <v>168</v>
      </c>
      <c r="J45" t="s">
        <v>5</v>
      </c>
    </row>
    <row r="46" spans="1:10" x14ac:dyDescent="0.25">
      <c r="A46" t="str">
        <f>format_template!$B$2&amp;G46&amp;format_template!$C$2&amp;H46</f>
        <v>_12_45</v>
      </c>
      <c r="B46" t="str">
        <f t="shared" si="0"/>
        <v>ЗНШ ШР 221 ВЛ 220 Цементная</v>
      </c>
      <c r="C46" t="str">
        <f t="shared" si="1"/>
        <v>ЗНШ ШР 221 ВЛ 220 Цементная</v>
      </c>
      <c r="D46" t="str">
        <f>PSRType!$A$6</f>
        <v>_96521323C5CB419BA6433904BBAFC08B</v>
      </c>
      <c r="E46" t="s">
        <v>184</v>
      </c>
      <c r="F46" t="str">
        <f>'Bay(4)'!$A$6</f>
        <v>_4_5</v>
      </c>
      <c r="G46">
        <f>format_template!$B$16</f>
        <v>12</v>
      </c>
      <c r="H46">
        <v>45</v>
      </c>
      <c r="I46" t="s">
        <v>169</v>
      </c>
      <c r="J46" t="s">
        <v>5</v>
      </c>
    </row>
    <row r="47" spans="1:10" x14ac:dyDescent="0.25">
      <c r="A47" t="str">
        <f>format_template!$B$2&amp;G47&amp;format_template!$C$2&amp;H47</f>
        <v>_12_46</v>
      </c>
      <c r="B47" t="str">
        <f t="shared" si="0"/>
        <v>ЗНШ-1-10 1 СШ 10</v>
      </c>
      <c r="C47" t="str">
        <f t="shared" si="1"/>
        <v>ЗНШ-1-10 1 СШ 10</v>
      </c>
      <c r="D47" t="str">
        <f>PSRType!$A$6</f>
        <v>_96521323C5CB419BA6433904BBAFC08B</v>
      </c>
      <c r="E47" t="s">
        <v>184</v>
      </c>
      <c r="F47" t="str">
        <f>'BusbarSection(5)'!$A$2</f>
        <v>_5_1</v>
      </c>
      <c r="G47">
        <f>format_template!$B$16</f>
        <v>12</v>
      </c>
      <c r="H47">
        <v>46</v>
      </c>
      <c r="I47" t="s">
        <v>170</v>
      </c>
      <c r="J47" t="s">
        <v>16</v>
      </c>
    </row>
    <row r="48" spans="1:10" x14ac:dyDescent="0.25">
      <c r="A48" t="str">
        <f>format_template!$B$2&amp;G48&amp;format_template!$C$2&amp;H48</f>
        <v>_12_47</v>
      </c>
      <c r="B48" t="str">
        <f t="shared" si="0"/>
        <v>ЗНШ-2-10 2 СШ 10</v>
      </c>
      <c r="C48" t="str">
        <f t="shared" si="1"/>
        <v>ЗНШ-2-10 2 СШ 10</v>
      </c>
      <c r="D48" t="str">
        <f>PSRType!$A$6</f>
        <v>_96521323C5CB419BA6433904BBAFC08B</v>
      </c>
      <c r="E48" t="s">
        <v>184</v>
      </c>
      <c r="F48" t="str">
        <f>'BusbarSection(5)'!$A$3</f>
        <v>_5_2</v>
      </c>
      <c r="G48">
        <f>format_template!$B$16</f>
        <v>12</v>
      </c>
      <c r="H48">
        <v>47</v>
      </c>
      <c r="I48" t="s">
        <v>171</v>
      </c>
      <c r="J48" t="s">
        <v>18</v>
      </c>
    </row>
    <row r="49" spans="1:10" x14ac:dyDescent="0.25">
      <c r="A49" t="str">
        <f>format_template!$B$2&amp;G49&amp;format_template!$C$2&amp;H49</f>
        <v>_12_48</v>
      </c>
      <c r="B49" t="str">
        <f t="shared" si="0"/>
        <v>ЗНТ 10 AT-1</v>
      </c>
      <c r="C49" t="str">
        <f t="shared" si="1"/>
        <v>ЗНТ 10 AT-1</v>
      </c>
      <c r="D49" t="str">
        <f>PSRType!$A$6</f>
        <v>_96521323C5CB419BA6433904BBAFC08B</v>
      </c>
      <c r="E49" t="s">
        <v>184</v>
      </c>
      <c r="F49" t="str">
        <f>'Bay(4)'!$A$2</f>
        <v>_4_1</v>
      </c>
      <c r="G49">
        <f>format_template!$B$16</f>
        <v>12</v>
      </c>
      <c r="H49">
        <v>48</v>
      </c>
      <c r="I49" t="s">
        <v>172</v>
      </c>
      <c r="J49" t="s">
        <v>8</v>
      </c>
    </row>
    <row r="50" spans="1:10" x14ac:dyDescent="0.25">
      <c r="A50" t="str">
        <f>format_template!$B$2&amp;G50&amp;format_template!$C$2&amp;H50</f>
        <v>_12_49</v>
      </c>
      <c r="B50" t="str">
        <f t="shared" si="0"/>
        <v>ЗНТ 10 AT-2</v>
      </c>
      <c r="C50" t="str">
        <f t="shared" si="1"/>
        <v>ЗНТ 10 AT-2</v>
      </c>
      <c r="D50" t="str">
        <f>PSRType!$A$6</f>
        <v>_96521323C5CB419BA6433904BBAFC08B</v>
      </c>
      <c r="E50" t="s">
        <v>184</v>
      </c>
      <c r="F50" t="str">
        <f>'Bay(4)'!$A$3</f>
        <v>_4_2</v>
      </c>
      <c r="G50">
        <f>format_template!$B$16</f>
        <v>12</v>
      </c>
      <c r="H50">
        <v>49</v>
      </c>
      <c r="I50" t="s">
        <v>172</v>
      </c>
      <c r="J50" t="s">
        <v>9</v>
      </c>
    </row>
    <row r="51" spans="1:10" x14ac:dyDescent="0.25">
      <c r="A51" t="str">
        <f>format_template!$B$2&amp;G51&amp;format_template!$C$2&amp;H51</f>
        <v>_12_50</v>
      </c>
      <c r="B51" t="str">
        <f t="shared" si="0"/>
        <v>ЗНТ-10 СВ 10</v>
      </c>
      <c r="C51" t="str">
        <f t="shared" si="1"/>
        <v>ЗНТ-10 СВ 10</v>
      </c>
      <c r="D51" t="str">
        <f>PSRType!$A$6</f>
        <v>_96521323C5CB419BA6433904BBAFC08B</v>
      </c>
      <c r="E51" t="s">
        <v>184</v>
      </c>
      <c r="F51" t="str">
        <f>'Bay(4)'!$A$13</f>
        <v>_4_13</v>
      </c>
      <c r="G51">
        <f>format_template!$B$16</f>
        <v>12</v>
      </c>
      <c r="H51">
        <v>50</v>
      </c>
      <c r="I51" t="s">
        <v>173</v>
      </c>
      <c r="J51" t="s">
        <v>14</v>
      </c>
    </row>
    <row r="52" spans="1:10" x14ac:dyDescent="0.25">
      <c r="A52" t="str">
        <f>format_template!$B$2&amp;G52&amp;format_template!$C$2&amp;H52</f>
        <v>_12_51</v>
      </c>
      <c r="B52" t="str">
        <f t="shared" si="0"/>
        <v>ЗНТ 10 ТСН-1</v>
      </c>
      <c r="C52" t="str">
        <f t="shared" si="1"/>
        <v>ЗНТ 10 ТСН-1</v>
      </c>
      <c r="D52" t="str">
        <f>PSRType!$A$6</f>
        <v>_96521323C5CB419BA6433904BBAFC08B</v>
      </c>
      <c r="E52" t="s">
        <v>184</v>
      </c>
      <c r="F52" t="str">
        <f>'Bay(4)'!$A$11</f>
        <v>_4_10</v>
      </c>
      <c r="G52">
        <f>format_template!$B$16</f>
        <v>12</v>
      </c>
      <c r="H52">
        <v>51</v>
      </c>
      <c r="I52" t="s">
        <v>172</v>
      </c>
      <c r="J52" t="s">
        <v>12</v>
      </c>
    </row>
    <row r="53" spans="1:10" x14ac:dyDescent="0.25">
      <c r="A53" t="str">
        <f>format_template!$B$2&amp;G53&amp;format_template!$C$2&amp;H53</f>
        <v>_12_52</v>
      </c>
      <c r="B53" t="str">
        <f t="shared" si="0"/>
        <v>ЗНТ 10 ТСН-2</v>
      </c>
      <c r="C53" t="str">
        <f t="shared" si="1"/>
        <v>ЗНТ 10 ТСН-2</v>
      </c>
      <c r="D53" t="str">
        <f>PSRType!$A$6</f>
        <v>_96521323C5CB419BA6433904BBAFC08B</v>
      </c>
      <c r="E53" t="s">
        <v>184</v>
      </c>
      <c r="F53" t="str">
        <f>'Bay(4)'!$A$12</f>
        <v>_4_11</v>
      </c>
      <c r="G53">
        <f>format_template!$B$16</f>
        <v>12</v>
      </c>
      <c r="H53">
        <v>52</v>
      </c>
      <c r="I53" t="s">
        <v>172</v>
      </c>
      <c r="J53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15" zoomScaleNormal="115" workbookViewId="0">
      <selection activeCell="E2" sqref="E2"/>
    </sheetView>
  </sheetViews>
  <sheetFormatPr defaultRowHeight="15" x14ac:dyDescent="0.25"/>
  <cols>
    <col min="1" max="1" width="25.85546875" customWidth="1"/>
    <col min="2" max="2" width="25.5703125" bestFit="1" customWidth="1"/>
    <col min="3" max="3" width="30" bestFit="1" customWidth="1"/>
    <col min="4" max="4" width="45.42578125" bestFit="1" customWidth="1"/>
    <col min="7" max="7" width="10.5703125" customWidth="1"/>
    <col min="8" max="8" width="20.85546875" customWidth="1"/>
  </cols>
  <sheetData>
    <row r="1" spans="1:8" x14ac:dyDescent="0.25">
      <c r="A1" s="2" t="s">
        <v>65</v>
      </c>
      <c r="B1" s="2" t="s">
        <v>81</v>
      </c>
      <c r="C1" s="2" t="s">
        <v>80</v>
      </c>
      <c r="D1" s="2" t="s">
        <v>94</v>
      </c>
      <c r="E1" s="2" t="s">
        <v>83</v>
      </c>
      <c r="F1" s="2" t="s">
        <v>84</v>
      </c>
      <c r="G1" s="2" t="s">
        <v>125</v>
      </c>
      <c r="H1" s="2" t="s">
        <v>126</v>
      </c>
    </row>
    <row r="2" spans="1:8" x14ac:dyDescent="0.25">
      <c r="A2" t="str">
        <f>format_template!$B$2&amp;E2&amp;format_template!$C$2&amp;F2</f>
        <v>_13_1</v>
      </c>
      <c r="B2" t="str">
        <f>G2&amp;" "&amp;H2</f>
        <v>ТТ 500 ВЛ 500 Елецкая</v>
      </c>
      <c r="C2" t="str">
        <f>G2&amp;" "&amp;H2</f>
        <v>ТТ 500 ВЛ 500 Елецкая</v>
      </c>
      <c r="D2" t="str">
        <f>'Bay(4)'!$A$7</f>
        <v>_4_6</v>
      </c>
      <c r="E2">
        <f>format_template!$B$17</f>
        <v>13</v>
      </c>
      <c r="F2">
        <v>1</v>
      </c>
      <c r="G2" t="s">
        <v>191</v>
      </c>
      <c r="H2" t="s">
        <v>6</v>
      </c>
    </row>
    <row r="3" spans="1:8" x14ac:dyDescent="0.25">
      <c r="A3" t="str">
        <f>format_template!$B$2&amp;E3&amp;format_template!$C$2&amp;F3</f>
        <v>_13_2</v>
      </c>
      <c r="B3" t="str">
        <f t="shared" ref="B3:B19" si="0">G3&amp;" "&amp;H3</f>
        <v>ТТ 500 ВЛ 500 Новобрянская</v>
      </c>
      <c r="C3" t="str">
        <f t="shared" ref="C3:C19" si="1">G3&amp;" "&amp;H3</f>
        <v>ТТ 500 ВЛ 500 Новобрянская</v>
      </c>
      <c r="D3" t="str">
        <f>'Bay(4)'!$A$8</f>
        <v>_4_7</v>
      </c>
      <c r="E3">
        <f>format_template!$B$17</f>
        <v>13</v>
      </c>
      <c r="F3">
        <v>2</v>
      </c>
      <c r="G3" t="s">
        <v>191</v>
      </c>
      <c r="H3" t="s">
        <v>7</v>
      </c>
    </row>
    <row r="4" spans="1:8" x14ac:dyDescent="0.25">
      <c r="A4" t="str">
        <f>format_template!$B$2&amp;E4&amp;format_template!$C$2&amp;F4</f>
        <v>_13_3</v>
      </c>
      <c r="B4" t="str">
        <f t="shared" si="0"/>
        <v>ТТ 1-500 ВЛ 500 Елецкая</v>
      </c>
      <c r="C4" t="str">
        <f t="shared" si="1"/>
        <v>ТТ 1-500 ВЛ 500 Елецкая</v>
      </c>
      <c r="D4" t="str">
        <f>'Breaker(10)'!$A$4</f>
        <v>_10_3</v>
      </c>
      <c r="E4">
        <f>format_template!$B$17</f>
        <v>13</v>
      </c>
      <c r="F4">
        <v>3</v>
      </c>
      <c r="G4" t="s">
        <v>192</v>
      </c>
      <c r="H4" t="s">
        <v>6</v>
      </c>
    </row>
    <row r="5" spans="1:8" x14ac:dyDescent="0.25">
      <c r="A5" t="str">
        <f>format_template!$B$2&amp;E5&amp;format_template!$C$2&amp;F5</f>
        <v>_13_4</v>
      </c>
      <c r="B5" t="str">
        <f t="shared" si="0"/>
        <v>ТТ 2-500 ВЛ 500 Елецкая</v>
      </c>
      <c r="C5" t="str">
        <f t="shared" si="1"/>
        <v>ТТ 2-500 ВЛ 500 Елецкая</v>
      </c>
      <c r="D5" t="str">
        <f>'Breaker(10)'!$A$5</f>
        <v>_10_4</v>
      </c>
      <c r="E5">
        <f>format_template!$B$17</f>
        <v>13</v>
      </c>
      <c r="F5">
        <v>4</v>
      </c>
      <c r="G5" t="s">
        <v>193</v>
      </c>
      <c r="H5" t="s">
        <v>6</v>
      </c>
    </row>
    <row r="6" spans="1:8" x14ac:dyDescent="0.25">
      <c r="A6" t="str">
        <f>format_template!$B$2&amp;E6&amp;format_template!$C$2&amp;F6</f>
        <v>_13_5</v>
      </c>
      <c r="B6" t="str">
        <f t="shared" si="0"/>
        <v>ТТ 1-500 ВЛ 500 Новобрянская</v>
      </c>
      <c r="C6" t="str">
        <f t="shared" si="1"/>
        <v>ТТ 1-500 ВЛ 500 Новобрянская</v>
      </c>
      <c r="D6" t="str">
        <f>'Breaker(10)'!$A$2</f>
        <v>_10_1</v>
      </c>
      <c r="E6">
        <f>format_template!$B$17</f>
        <v>13</v>
      </c>
      <c r="F6">
        <v>5</v>
      </c>
      <c r="G6" t="s">
        <v>192</v>
      </c>
      <c r="H6" t="s">
        <v>7</v>
      </c>
    </row>
    <row r="7" spans="1:8" x14ac:dyDescent="0.25">
      <c r="A7" t="str">
        <f>format_template!$B$2&amp;E7&amp;format_template!$C$2&amp;F7</f>
        <v>_13_6</v>
      </c>
      <c r="B7" t="str">
        <f t="shared" si="0"/>
        <v>ТТ 2-500 ВЛ 500 Новобрянская</v>
      </c>
      <c r="C7" t="str">
        <f t="shared" si="1"/>
        <v>ТТ 2-500 ВЛ 500 Новобрянская</v>
      </c>
      <c r="D7" t="str">
        <f>'Breaker(10)'!$A$3</f>
        <v>_10_2</v>
      </c>
      <c r="E7">
        <f>format_template!$B$17</f>
        <v>13</v>
      </c>
      <c r="F7">
        <v>6</v>
      </c>
      <c r="G7" t="s">
        <v>193</v>
      </c>
      <c r="H7" t="s">
        <v>7</v>
      </c>
    </row>
    <row r="8" spans="1:8" x14ac:dyDescent="0.25">
      <c r="A8" t="str">
        <f>format_template!$B$2&amp;E8&amp;format_template!$C$2&amp;F8</f>
        <v>_13_7</v>
      </c>
      <c r="B8" t="str">
        <f t="shared" si="0"/>
        <v>ТТ 220 ВЛ 220 Машзавод</v>
      </c>
      <c r="C8" t="str">
        <f t="shared" si="1"/>
        <v>ТТ 220 ВЛ 220 Машзавод</v>
      </c>
      <c r="D8" t="str">
        <f>'Bay(4)'!$A$5</f>
        <v>_4_4</v>
      </c>
      <c r="E8">
        <f>format_template!$B$17</f>
        <v>13</v>
      </c>
      <c r="F8">
        <v>7</v>
      </c>
      <c r="G8" t="s">
        <v>194</v>
      </c>
      <c r="H8" t="s">
        <v>4</v>
      </c>
    </row>
    <row r="9" spans="1:8" x14ac:dyDescent="0.25">
      <c r="A9" t="str">
        <f>format_template!$B$2&amp;E9&amp;format_template!$C$2&amp;F9</f>
        <v>_13_8</v>
      </c>
      <c r="B9" t="str">
        <f t="shared" si="0"/>
        <v>ТТ 220 ВЛ 220 Цементная</v>
      </c>
      <c r="C9" t="str">
        <f t="shared" si="1"/>
        <v>ТТ 220 ВЛ 220 Цементная</v>
      </c>
      <c r="D9" t="str">
        <f>'Bay(4)'!$A$6</f>
        <v>_4_5</v>
      </c>
      <c r="E9">
        <f>format_template!$B$17</f>
        <v>13</v>
      </c>
      <c r="F9">
        <v>8</v>
      </c>
      <c r="G9" t="s">
        <v>194</v>
      </c>
      <c r="H9" t="s">
        <v>5</v>
      </c>
    </row>
    <row r="10" spans="1:8" x14ac:dyDescent="0.25">
      <c r="A10" t="str">
        <f>format_template!$B$2&amp;E10&amp;format_template!$C$2&amp;F10</f>
        <v>_13_9</v>
      </c>
      <c r="B10" t="str">
        <f t="shared" si="0"/>
        <v>ТТ-1-10 В 10 АТ-1</v>
      </c>
      <c r="C10" t="str">
        <f t="shared" si="1"/>
        <v>ТТ-1-10 В 10 АТ-1</v>
      </c>
      <c r="D10" t="str">
        <f>'Breaker(10)'!$A$11</f>
        <v>_10_10</v>
      </c>
      <c r="E10">
        <f>format_template!$B$17</f>
        <v>13</v>
      </c>
      <c r="F10">
        <v>9</v>
      </c>
      <c r="G10" t="s">
        <v>195</v>
      </c>
      <c r="H10" t="s">
        <v>197</v>
      </c>
    </row>
    <row r="11" spans="1:8" x14ac:dyDescent="0.25">
      <c r="A11" t="str">
        <f>format_template!$B$2&amp;E11&amp;format_template!$C$2&amp;F11</f>
        <v>_13_10</v>
      </c>
      <c r="B11" t="str">
        <f t="shared" si="0"/>
        <v>ТТ-2-10 В 10 АТ-1</v>
      </c>
      <c r="C11" t="str">
        <f t="shared" si="1"/>
        <v>ТТ-2-10 В 10 АТ-1</v>
      </c>
      <c r="D11" t="str">
        <f>'Breaker(10)'!$A$11</f>
        <v>_10_10</v>
      </c>
      <c r="E11">
        <f>format_template!$B$17</f>
        <v>13</v>
      </c>
      <c r="F11">
        <v>10</v>
      </c>
      <c r="G11" t="s">
        <v>196</v>
      </c>
      <c r="H11" t="s">
        <v>197</v>
      </c>
    </row>
    <row r="12" spans="1:8" x14ac:dyDescent="0.25">
      <c r="A12" t="str">
        <f>format_template!$B$2&amp;E12&amp;format_template!$C$2&amp;F12</f>
        <v>_13_11</v>
      </c>
      <c r="B12" t="str">
        <f t="shared" si="0"/>
        <v>ТТ-1-10 В 10 АТ-2</v>
      </c>
      <c r="C12" t="str">
        <f t="shared" si="1"/>
        <v>ТТ-1-10 В 10 АТ-2</v>
      </c>
      <c r="D12" t="str">
        <f>'Breaker(10)'!$A$12</f>
        <v>_10_11</v>
      </c>
      <c r="E12">
        <f>format_template!$B$17</f>
        <v>13</v>
      </c>
      <c r="F12">
        <v>11</v>
      </c>
      <c r="G12" t="s">
        <v>195</v>
      </c>
      <c r="H12" t="s">
        <v>198</v>
      </c>
    </row>
    <row r="13" spans="1:8" x14ac:dyDescent="0.25">
      <c r="A13" t="str">
        <f>format_template!$B$2&amp;E13&amp;format_template!$C$2&amp;F13</f>
        <v>_13_12</v>
      </c>
      <c r="B13" t="str">
        <f t="shared" si="0"/>
        <v>ТТ-2-10 В 10 АТ-2</v>
      </c>
      <c r="C13" t="str">
        <f t="shared" si="1"/>
        <v>ТТ-2-10 В 10 АТ-2</v>
      </c>
      <c r="D13" t="str">
        <f>'Breaker(10)'!$A$12</f>
        <v>_10_11</v>
      </c>
      <c r="E13">
        <f>format_template!$B$17</f>
        <v>13</v>
      </c>
      <c r="F13">
        <v>12</v>
      </c>
      <c r="G13" t="s">
        <v>196</v>
      </c>
      <c r="H13" t="s">
        <v>198</v>
      </c>
    </row>
    <row r="14" spans="1:8" x14ac:dyDescent="0.25">
      <c r="A14" t="str">
        <f>format_template!$B$2&amp;E14&amp;format_template!$C$2&amp;F14</f>
        <v>_13_13</v>
      </c>
      <c r="B14" t="str">
        <f t="shared" si="0"/>
        <v>ТТ-1-10 ТСН-1</v>
      </c>
      <c r="C14" t="str">
        <f t="shared" si="1"/>
        <v>ТТ-1-10 ТСН-1</v>
      </c>
      <c r="D14" t="str">
        <f>'Breaker(10)'!$A$14</f>
        <v>_10_13</v>
      </c>
      <c r="E14">
        <f>format_template!$B$17</f>
        <v>13</v>
      </c>
      <c r="F14">
        <v>13</v>
      </c>
      <c r="G14" t="s">
        <v>195</v>
      </c>
      <c r="H14" t="s">
        <v>12</v>
      </c>
    </row>
    <row r="15" spans="1:8" x14ac:dyDescent="0.25">
      <c r="A15" t="str">
        <f>format_template!$B$2&amp;E15&amp;format_template!$C$2&amp;F15</f>
        <v>_13_14</v>
      </c>
      <c r="B15" t="str">
        <f t="shared" si="0"/>
        <v>ТТ-2-10 ТСН-1</v>
      </c>
      <c r="C15" t="str">
        <f t="shared" si="1"/>
        <v>ТТ-2-10 ТСН-1</v>
      </c>
      <c r="D15" t="str">
        <f>'Breaker(10)'!$A$14</f>
        <v>_10_13</v>
      </c>
      <c r="E15">
        <f>format_template!$B$17</f>
        <v>13</v>
      </c>
      <c r="F15">
        <v>14</v>
      </c>
      <c r="G15" t="s">
        <v>196</v>
      </c>
      <c r="H15" t="s">
        <v>12</v>
      </c>
    </row>
    <row r="16" spans="1:8" x14ac:dyDescent="0.25">
      <c r="A16" t="str">
        <f>format_template!$B$2&amp;E16&amp;format_template!$C$2&amp;F16</f>
        <v>_13_15</v>
      </c>
      <c r="B16" t="str">
        <f t="shared" si="0"/>
        <v>ТТ-1-10 ТСН-2</v>
      </c>
      <c r="C16" t="str">
        <f t="shared" si="1"/>
        <v>ТТ-1-10 ТСН-2</v>
      </c>
      <c r="D16" t="str">
        <f>'Breaker(10)'!$A$15</f>
        <v>_10_14</v>
      </c>
      <c r="E16">
        <f>format_template!$B$17</f>
        <v>13</v>
      </c>
      <c r="F16">
        <v>15</v>
      </c>
      <c r="G16" t="s">
        <v>195</v>
      </c>
      <c r="H16" t="s">
        <v>13</v>
      </c>
    </row>
    <row r="17" spans="1:8" x14ac:dyDescent="0.25">
      <c r="A17" t="str">
        <f>format_template!$B$2&amp;E17&amp;format_template!$C$2&amp;F17</f>
        <v>_13_16</v>
      </c>
      <c r="B17" t="str">
        <f t="shared" si="0"/>
        <v>ТТ-2-10 ТСН-2</v>
      </c>
      <c r="C17" t="str">
        <f t="shared" si="1"/>
        <v>ТТ-2-10 ТСН-2</v>
      </c>
      <c r="D17" t="str">
        <f>'Breaker(10)'!$A$15</f>
        <v>_10_14</v>
      </c>
      <c r="E17">
        <f>format_template!$B$17</f>
        <v>13</v>
      </c>
      <c r="F17">
        <v>16</v>
      </c>
      <c r="G17" t="s">
        <v>196</v>
      </c>
      <c r="H17" t="s">
        <v>13</v>
      </c>
    </row>
    <row r="18" spans="1:8" x14ac:dyDescent="0.25">
      <c r="A18" t="str">
        <f>format_template!$B$2&amp;E18&amp;format_template!$C$2&amp;F18</f>
        <v>_13_17</v>
      </c>
      <c r="B18" t="str">
        <f t="shared" si="0"/>
        <v>ТТ 1 СВ 10</v>
      </c>
      <c r="C18" t="str">
        <f t="shared" si="1"/>
        <v>ТТ 1 СВ 10</v>
      </c>
      <c r="D18" t="str">
        <f>'Breaker(10)'!$A$13</f>
        <v>_10_12</v>
      </c>
      <c r="E18">
        <f>format_template!$B$17</f>
        <v>13</v>
      </c>
      <c r="F18">
        <v>17</v>
      </c>
      <c r="G18" t="s">
        <v>199</v>
      </c>
      <c r="H18" t="s">
        <v>14</v>
      </c>
    </row>
    <row r="19" spans="1:8" x14ac:dyDescent="0.25">
      <c r="A19" t="str">
        <f>format_template!$B$2&amp;E19&amp;format_template!$C$2&amp;F19</f>
        <v>_13_18</v>
      </c>
      <c r="B19" t="str">
        <f t="shared" si="0"/>
        <v>ТТ 2 СВ 10</v>
      </c>
      <c r="C19" t="str">
        <f t="shared" si="1"/>
        <v>ТТ 2 СВ 10</v>
      </c>
      <c r="D19" t="str">
        <f>'Breaker(10)'!$A$13</f>
        <v>_10_12</v>
      </c>
      <c r="E19">
        <f>format_template!$B$17</f>
        <v>13</v>
      </c>
      <c r="F19">
        <v>18</v>
      </c>
      <c r="G19" t="s">
        <v>200</v>
      </c>
      <c r="H19" t="s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15" zoomScaleNormal="115" workbookViewId="0">
      <selection activeCell="F36" sqref="F36"/>
    </sheetView>
  </sheetViews>
  <sheetFormatPr defaultRowHeight="15" x14ac:dyDescent="0.25"/>
  <cols>
    <col min="1" max="1" width="37.5703125" customWidth="1"/>
    <col min="2" max="2" width="25.5703125" bestFit="1" customWidth="1"/>
    <col min="3" max="3" width="30" bestFit="1" customWidth="1"/>
    <col min="4" max="4" width="45.42578125" bestFit="1" customWidth="1"/>
    <col min="7" max="7" width="11.28515625" customWidth="1"/>
    <col min="8" max="8" width="19.28515625" customWidth="1"/>
  </cols>
  <sheetData>
    <row r="1" spans="1:8" x14ac:dyDescent="0.25">
      <c r="A1" s="2" t="s">
        <v>65</v>
      </c>
      <c r="B1" s="2" t="s">
        <v>81</v>
      </c>
      <c r="C1" s="2" t="s">
        <v>80</v>
      </c>
      <c r="D1" s="2" t="s">
        <v>94</v>
      </c>
      <c r="E1" s="2" t="s">
        <v>83</v>
      </c>
      <c r="F1" s="2" t="s">
        <v>84</v>
      </c>
      <c r="G1" s="2" t="s">
        <v>125</v>
      </c>
      <c r="H1" s="2" t="s">
        <v>126</v>
      </c>
    </row>
    <row r="2" spans="1:8" x14ac:dyDescent="0.25">
      <c r="A2" t="str">
        <f>format_template!$B$2&amp;E2&amp;format_template!$C$2&amp;F2</f>
        <v>_14_1</v>
      </c>
      <c r="B2" t="str">
        <f>G2&amp;" "&amp;H2</f>
        <v>ТН 1-500 Елецкая</v>
      </c>
      <c r="C2" t="str">
        <f>G2&amp;" "&amp;H2</f>
        <v>ТН 1-500 Елецкая</v>
      </c>
      <c r="D2" t="str">
        <f>'Bay(4)'!$A$7</f>
        <v>_4_6</v>
      </c>
      <c r="E2">
        <f>format_template!$B$18</f>
        <v>14</v>
      </c>
      <c r="F2">
        <v>1</v>
      </c>
      <c r="G2" t="s">
        <v>201</v>
      </c>
      <c r="H2" t="s">
        <v>187</v>
      </c>
    </row>
    <row r="3" spans="1:8" x14ac:dyDescent="0.25">
      <c r="A3" t="str">
        <f>format_template!$B$2&amp;E3&amp;format_template!$C$2&amp;F3</f>
        <v>_14_2</v>
      </c>
      <c r="B3" t="str">
        <f t="shared" ref="B3:B13" si="0">G3&amp;" "&amp;H3</f>
        <v>ТН 2-500 Елецкая</v>
      </c>
      <c r="C3" t="str">
        <f t="shared" ref="C3:C13" si="1">G3&amp;" "&amp;H3</f>
        <v>ТН 2-500 Елецкая</v>
      </c>
      <c r="D3" t="str">
        <f>'Bay(4)'!$A$7</f>
        <v>_4_6</v>
      </c>
      <c r="E3">
        <f>format_template!$B$18</f>
        <v>14</v>
      </c>
      <c r="F3">
        <v>2</v>
      </c>
      <c r="G3" t="s">
        <v>202</v>
      </c>
      <c r="H3" t="s">
        <v>187</v>
      </c>
    </row>
    <row r="4" spans="1:8" x14ac:dyDescent="0.25">
      <c r="A4" t="str">
        <f>format_template!$B$2&amp;E4&amp;format_template!$C$2&amp;F4</f>
        <v>_14_3</v>
      </c>
      <c r="B4" t="str">
        <f t="shared" si="0"/>
        <v>ТН 1-500 Новобрянская</v>
      </c>
      <c r="C4" t="str">
        <f t="shared" si="1"/>
        <v>ТН 1-500 Новобрянская</v>
      </c>
      <c r="D4" t="str">
        <f>'Bay(4)'!$A$8</f>
        <v>_4_7</v>
      </c>
      <c r="E4">
        <f>format_template!$B$18</f>
        <v>14</v>
      </c>
      <c r="F4">
        <v>3</v>
      </c>
      <c r="G4" t="s">
        <v>201</v>
      </c>
      <c r="H4" t="s">
        <v>188</v>
      </c>
    </row>
    <row r="5" spans="1:8" x14ac:dyDescent="0.25">
      <c r="A5" t="str">
        <f>format_template!$B$2&amp;E5&amp;format_template!$C$2&amp;F5</f>
        <v>_14_4</v>
      </c>
      <c r="B5" t="str">
        <f t="shared" si="0"/>
        <v>ТН 2-500 Новобрянская</v>
      </c>
      <c r="C5" t="str">
        <f t="shared" si="1"/>
        <v>ТН 2-500 Новобрянская</v>
      </c>
      <c r="D5" t="str">
        <f>'Bay(4)'!$A$8</f>
        <v>_4_7</v>
      </c>
      <c r="E5">
        <f>format_template!$B$18</f>
        <v>14</v>
      </c>
      <c r="F5">
        <v>4</v>
      </c>
      <c r="G5" t="s">
        <v>202</v>
      </c>
      <c r="H5" t="s">
        <v>188</v>
      </c>
    </row>
    <row r="6" spans="1:8" x14ac:dyDescent="0.25">
      <c r="A6" t="str">
        <f>format_template!$B$2&amp;E6&amp;format_template!$C$2&amp;F6</f>
        <v>_14_5</v>
      </c>
      <c r="B6" t="str">
        <f t="shared" si="0"/>
        <v xml:space="preserve">ТН-1-500 </v>
      </c>
      <c r="C6" t="str">
        <f t="shared" si="1"/>
        <v xml:space="preserve">ТН-1-500 </v>
      </c>
      <c r="D6" t="str">
        <f>'BusbarSection(5)'!$A$10</f>
        <v>_5_9</v>
      </c>
      <c r="E6">
        <f>format_template!$B$18</f>
        <v>14</v>
      </c>
      <c r="F6">
        <v>5</v>
      </c>
      <c r="G6" t="s">
        <v>30</v>
      </c>
    </row>
    <row r="7" spans="1:8" x14ac:dyDescent="0.25">
      <c r="A7" t="str">
        <f>format_template!$B$2&amp;E7&amp;format_template!$C$2&amp;F7</f>
        <v>_14_6</v>
      </c>
      <c r="B7" t="str">
        <f t="shared" si="0"/>
        <v xml:space="preserve">ТН-2-500 </v>
      </c>
      <c r="C7" t="str">
        <f t="shared" si="1"/>
        <v xml:space="preserve">ТН-2-500 </v>
      </c>
      <c r="D7" t="str">
        <f>'BusbarSection(5)'!$A$11</f>
        <v>_5_10</v>
      </c>
      <c r="E7">
        <f>format_template!$B$18</f>
        <v>14</v>
      </c>
      <c r="F7">
        <v>6</v>
      </c>
      <c r="G7" t="s">
        <v>31</v>
      </c>
    </row>
    <row r="8" spans="1:8" x14ac:dyDescent="0.25">
      <c r="A8" t="str">
        <f>format_template!$B$2&amp;E8&amp;format_template!$C$2&amp;F8</f>
        <v>_14_7</v>
      </c>
      <c r="B8" t="str">
        <f t="shared" si="0"/>
        <v>ТН 220 Машзавод</v>
      </c>
      <c r="C8" t="str">
        <f t="shared" si="1"/>
        <v>ТН 220 Машзавод</v>
      </c>
      <c r="D8" t="str">
        <f>'Bay(4)'!$A$5</f>
        <v>_4_4</v>
      </c>
      <c r="E8">
        <f>format_template!$B$18</f>
        <v>14</v>
      </c>
      <c r="F8">
        <v>7</v>
      </c>
      <c r="G8" t="s">
        <v>203</v>
      </c>
      <c r="H8" t="s">
        <v>119</v>
      </c>
    </row>
    <row r="9" spans="1:8" x14ac:dyDescent="0.25">
      <c r="A9" t="str">
        <f>format_template!$B$2&amp;E9&amp;format_template!$C$2&amp;F9</f>
        <v>_14_8</v>
      </c>
      <c r="B9" t="str">
        <f t="shared" si="0"/>
        <v>ТН 220 Цементная</v>
      </c>
      <c r="C9" t="str">
        <f t="shared" si="1"/>
        <v>ТН 220 Цементная</v>
      </c>
      <c r="D9" t="str">
        <f>'Bay(4)'!$A$6</f>
        <v>_4_5</v>
      </c>
      <c r="E9">
        <f>format_template!$B$18</f>
        <v>14</v>
      </c>
      <c r="F9">
        <v>8</v>
      </c>
      <c r="G9" t="s">
        <v>203</v>
      </c>
      <c r="H9" t="s">
        <v>122</v>
      </c>
    </row>
    <row r="10" spans="1:8" x14ac:dyDescent="0.25">
      <c r="A10" t="str">
        <f>format_template!$B$2&amp;E10&amp;format_template!$C$2&amp;F10</f>
        <v>_14_9</v>
      </c>
      <c r="B10" t="str">
        <f t="shared" si="0"/>
        <v xml:space="preserve">ТН-1-220 </v>
      </c>
      <c r="C10" t="str">
        <f t="shared" si="1"/>
        <v xml:space="preserve">ТН-1-220 </v>
      </c>
      <c r="D10" t="str">
        <f>'BusbarSection(5)'!$A$4</f>
        <v>_5_3</v>
      </c>
      <c r="E10">
        <f>format_template!$B$18</f>
        <v>14</v>
      </c>
      <c r="F10">
        <v>9</v>
      </c>
      <c r="G10" t="s">
        <v>32</v>
      </c>
    </row>
    <row r="11" spans="1:8" x14ac:dyDescent="0.25">
      <c r="A11" t="str">
        <f>format_template!$B$2&amp;E11&amp;format_template!$C$2&amp;F11</f>
        <v>_14_10</v>
      </c>
      <c r="B11" t="str">
        <f t="shared" si="0"/>
        <v xml:space="preserve">ТН-2-220 </v>
      </c>
      <c r="C11" t="str">
        <f t="shared" si="1"/>
        <v xml:space="preserve">ТН-2-220 </v>
      </c>
      <c r="D11" t="str">
        <f>'BusbarSection(5)'!$A$5</f>
        <v>_5_4</v>
      </c>
      <c r="E11">
        <f>format_template!$B$18</f>
        <v>14</v>
      </c>
      <c r="F11">
        <v>10</v>
      </c>
      <c r="G11" t="s">
        <v>33</v>
      </c>
    </row>
    <row r="12" spans="1:8" x14ac:dyDescent="0.25">
      <c r="A12" t="str">
        <f>format_template!$B$2&amp;E12&amp;format_template!$C$2&amp;F12</f>
        <v>_14_11</v>
      </c>
      <c r="B12" t="str">
        <f t="shared" si="0"/>
        <v xml:space="preserve">ТН-1-10 </v>
      </c>
      <c r="C12" t="str">
        <f t="shared" si="1"/>
        <v xml:space="preserve">ТН-1-10 </v>
      </c>
      <c r="D12" t="str">
        <f>'BusbarSection(5)'!$A$2</f>
        <v>_5_1</v>
      </c>
      <c r="E12">
        <f>format_template!$B$18</f>
        <v>14</v>
      </c>
      <c r="F12">
        <v>11</v>
      </c>
      <c r="G12" t="s">
        <v>10</v>
      </c>
    </row>
    <row r="13" spans="1:8" x14ac:dyDescent="0.25">
      <c r="A13" t="str">
        <f>format_template!$B$2&amp;E13&amp;format_template!$C$2&amp;F13</f>
        <v>_14_12</v>
      </c>
      <c r="B13" t="str">
        <f t="shared" si="0"/>
        <v xml:space="preserve">ТН-2-10 </v>
      </c>
      <c r="C13" t="str">
        <f t="shared" si="1"/>
        <v xml:space="preserve">ТН-2-10 </v>
      </c>
      <c r="D13" t="str">
        <f>'BusbarSection(5)'!$A$3</f>
        <v>_5_2</v>
      </c>
      <c r="E13">
        <f>format_template!$B$18</f>
        <v>14</v>
      </c>
      <c r="F13">
        <v>12</v>
      </c>
      <c r="G1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115" zoomScaleNormal="115" workbookViewId="0">
      <selection activeCell="E2" sqref="E2"/>
    </sheetView>
  </sheetViews>
  <sheetFormatPr defaultRowHeight="15" x14ac:dyDescent="0.25"/>
  <cols>
    <col min="1" max="1" width="12.85546875" customWidth="1"/>
    <col min="2" max="2" width="23.42578125" customWidth="1"/>
    <col min="3" max="3" width="48.42578125" customWidth="1"/>
    <col min="4" max="4" width="48.140625" customWidth="1"/>
    <col min="5" max="5" width="43.42578125" customWidth="1"/>
    <col min="6" max="6" width="9.5703125" customWidth="1"/>
    <col min="7" max="7" width="49.28515625" customWidth="1"/>
  </cols>
  <sheetData>
    <row r="1" spans="1:7" x14ac:dyDescent="0.25">
      <c r="A1" s="2" t="s">
        <v>65</v>
      </c>
      <c r="B1" s="2" t="s">
        <v>62</v>
      </c>
      <c r="C1" s="2" t="s">
        <v>63</v>
      </c>
      <c r="D1" s="2" t="s">
        <v>64</v>
      </c>
      <c r="E1" s="2" t="s">
        <v>83</v>
      </c>
      <c r="F1" s="2" t="s">
        <v>84</v>
      </c>
    </row>
    <row r="2" spans="1:7" x14ac:dyDescent="0.25">
      <c r="A2" t="str">
        <f>format_template!$B$2&amp;E2&amp;format_template!$C$2&amp;F2</f>
        <v>_1_3</v>
      </c>
      <c r="B2" t="s">
        <v>44</v>
      </c>
      <c r="C2" t="s">
        <v>45</v>
      </c>
      <c r="D2" t="s">
        <v>45</v>
      </c>
      <c r="E2">
        <f>format_template!$B$5</f>
        <v>1</v>
      </c>
      <c r="F2">
        <v>3</v>
      </c>
    </row>
    <row r="3" spans="1:7" x14ac:dyDescent="0.25">
      <c r="A3" t="str">
        <f>format_template!$B$2&amp;E3&amp;format_template!$C$2&amp;F3</f>
        <v>_1_7</v>
      </c>
      <c r="B3" t="s">
        <v>46</v>
      </c>
      <c r="C3" t="s">
        <v>47</v>
      </c>
      <c r="D3" t="s">
        <v>68</v>
      </c>
      <c r="E3">
        <f>format_template!$B$5</f>
        <v>1</v>
      </c>
      <c r="F3">
        <v>7</v>
      </c>
    </row>
    <row r="4" spans="1:7" x14ac:dyDescent="0.25">
      <c r="A4" t="str">
        <f>format_template!$B$2&amp;E4&amp;format_template!$C$2&amp;F4</f>
        <v>_1_11</v>
      </c>
      <c r="B4" t="s">
        <v>55</v>
      </c>
      <c r="C4" t="s">
        <v>67</v>
      </c>
      <c r="D4" t="s">
        <v>66</v>
      </c>
      <c r="E4">
        <f>format_template!$B$5</f>
        <v>1</v>
      </c>
      <c r="F4">
        <v>11</v>
      </c>
    </row>
    <row r="5" spans="1:7" x14ac:dyDescent="0.25">
      <c r="A5" t="str">
        <f>format_template!$B$2&amp;E5&amp;format_template!$C$2&amp;F5</f>
        <v>_1_15</v>
      </c>
      <c r="B5" t="s">
        <v>55</v>
      </c>
      <c r="C5" t="s">
        <v>52</v>
      </c>
      <c r="D5" t="s">
        <v>59</v>
      </c>
      <c r="E5">
        <f>format_template!$B$5</f>
        <v>1</v>
      </c>
      <c r="F5">
        <v>15</v>
      </c>
    </row>
    <row r="6" spans="1:7" x14ac:dyDescent="0.25">
      <c r="A6" t="str">
        <f>format_template!$B$2&amp;E6&amp;format_template!$C$2&amp;F6</f>
        <v>_1_19</v>
      </c>
      <c r="B6" t="s">
        <v>56</v>
      </c>
      <c r="C6" t="s">
        <v>57</v>
      </c>
      <c r="D6" t="s">
        <v>58</v>
      </c>
      <c r="E6">
        <f>format_template!$B$5</f>
        <v>1</v>
      </c>
      <c r="F6">
        <v>19</v>
      </c>
    </row>
    <row r="7" spans="1:7" x14ac:dyDescent="0.25">
      <c r="A7" t="str">
        <f>format_template!$B$2&amp;E7&amp;format_template!$C$2&amp;F7</f>
        <v>_1_23</v>
      </c>
      <c r="B7" t="s">
        <v>55</v>
      </c>
      <c r="C7" t="s">
        <v>113</v>
      </c>
      <c r="D7" t="s">
        <v>113</v>
      </c>
      <c r="E7">
        <f>format_template!$B$5</f>
        <v>1</v>
      </c>
      <c r="F7">
        <v>23</v>
      </c>
    </row>
    <row r="8" spans="1:7" x14ac:dyDescent="0.25">
      <c r="A8" t="str">
        <f>format_template!$B$2&amp;E8&amp;format_template!$C$2&amp;F8</f>
        <v>_1_27</v>
      </c>
      <c r="B8" t="s">
        <v>56</v>
      </c>
      <c r="C8" t="s">
        <v>60</v>
      </c>
      <c r="D8" t="s">
        <v>61</v>
      </c>
      <c r="E8">
        <f>format_template!$B$5</f>
        <v>1</v>
      </c>
      <c r="F8">
        <v>27</v>
      </c>
    </row>
    <row r="9" spans="1:7" x14ac:dyDescent="0.25">
      <c r="A9" t="str">
        <f>format_template!$B$2&amp;E9&amp;format_template!$C$2&amp;F9</f>
        <v>_1_31</v>
      </c>
      <c r="B9" t="s">
        <v>50</v>
      </c>
      <c r="C9" t="s">
        <v>53</v>
      </c>
      <c r="D9" t="s">
        <v>53</v>
      </c>
      <c r="E9">
        <f>format_template!$B$5</f>
        <v>1</v>
      </c>
      <c r="F9">
        <v>31</v>
      </c>
    </row>
    <row r="10" spans="1:7" x14ac:dyDescent="0.25">
      <c r="A10" t="str">
        <f>format_template!$B$2&amp;E10&amp;format_template!$C$2&amp;F10</f>
        <v>_1_35</v>
      </c>
      <c r="B10" t="s">
        <v>50</v>
      </c>
      <c r="C10" t="s">
        <v>54</v>
      </c>
      <c r="D10" t="s">
        <v>54</v>
      </c>
      <c r="E10">
        <f>format_template!$B$5</f>
        <v>1</v>
      </c>
      <c r="F10">
        <v>35</v>
      </c>
    </row>
    <row r="11" spans="1:7" x14ac:dyDescent="0.25">
      <c r="A11" t="str">
        <f>format_template!$B$2&amp;E11&amp;format_template!$C$2&amp;F11</f>
        <v>_1_39</v>
      </c>
      <c r="B11" t="s">
        <v>51</v>
      </c>
      <c r="C11" t="s">
        <v>52</v>
      </c>
      <c r="D11" t="s">
        <v>52</v>
      </c>
      <c r="E11">
        <f>format_template!$B$5</f>
        <v>1</v>
      </c>
      <c r="F11">
        <v>39</v>
      </c>
    </row>
    <row r="12" spans="1:7" x14ac:dyDescent="0.25">
      <c r="A12" t="str">
        <f>format_template!$B$2&amp;E12&amp;format_template!$C$2&amp;F12</f>
        <v>_1_43</v>
      </c>
      <c r="B12" t="s">
        <v>48</v>
      </c>
      <c r="C12" t="s">
        <v>49</v>
      </c>
      <c r="D12" t="s">
        <v>49</v>
      </c>
      <c r="E12">
        <f>format_template!$B$5</f>
        <v>1</v>
      </c>
      <c r="F12">
        <v>43</v>
      </c>
      <c r="G12" t="s">
        <v>36</v>
      </c>
    </row>
    <row r="17" spans="2:6" x14ac:dyDescent="0.25">
      <c r="B17" t="s">
        <v>55</v>
      </c>
      <c r="C17" t="str">
        <f>D5</f>
        <v>филиал ПАО «ФСК ЕЭС» – МЭС Северо-Запада</v>
      </c>
      <c r="D17" t="str">
        <f>A5</f>
        <v>_1_15</v>
      </c>
      <c r="E17" t="s">
        <v>73</v>
      </c>
      <c r="F17" t="str">
        <f>A6</f>
        <v>_1_19</v>
      </c>
    </row>
    <row r="18" spans="2:6" x14ac:dyDescent="0.25">
      <c r="E18" t="s">
        <v>74</v>
      </c>
      <c r="F18" t="str">
        <f>A4</f>
        <v>_1_11</v>
      </c>
    </row>
    <row r="19" spans="2:6" x14ac:dyDescent="0.25">
      <c r="E19" t="s">
        <v>75</v>
      </c>
      <c r="F19" t="str">
        <f>A3</f>
        <v>_1_7</v>
      </c>
    </row>
    <row r="21" spans="2:6" x14ac:dyDescent="0.25">
      <c r="B21" t="s">
        <v>55</v>
      </c>
      <c r="C21" t="str">
        <f>D7</f>
        <v>Новгородское ПМЭС</v>
      </c>
      <c r="D21" t="str">
        <f>A7</f>
        <v>_1_23</v>
      </c>
      <c r="E21" t="s">
        <v>73</v>
      </c>
      <c r="F21" t="str">
        <f>A8</f>
        <v>_1_27</v>
      </c>
    </row>
    <row r="22" spans="2:6" x14ac:dyDescent="0.25">
      <c r="E22" t="s">
        <v>74</v>
      </c>
      <c r="F22" t="str">
        <f>A5</f>
        <v>_1_15</v>
      </c>
    </row>
    <row r="25" spans="2:6" x14ac:dyDescent="0.25">
      <c r="B25" t="s">
        <v>50</v>
      </c>
      <c r="C25" t="str">
        <f>D9</f>
        <v>ЦУС Северо-Запада</v>
      </c>
      <c r="D25" t="str">
        <f>A5</f>
        <v>_1_15</v>
      </c>
      <c r="E25" t="s">
        <v>76</v>
      </c>
      <c r="F25" t="str">
        <f>A11</f>
        <v>_1_39</v>
      </c>
    </row>
    <row r="27" spans="2:6" x14ac:dyDescent="0.25">
      <c r="B27" t="s">
        <v>50</v>
      </c>
      <c r="C27" t="str">
        <f>D10</f>
        <v>РДУ Северо-Запада</v>
      </c>
      <c r="D27" t="str">
        <f>A10</f>
        <v>_1_35</v>
      </c>
      <c r="E27" t="s">
        <v>76</v>
      </c>
      <c r="F27" t="str">
        <f>A2</f>
        <v>_1_3</v>
      </c>
    </row>
    <row r="30" spans="2:6" x14ac:dyDescent="0.25">
      <c r="B30" t="s">
        <v>48</v>
      </c>
      <c r="C30" t="str">
        <f>D12</f>
        <v>ПС 500 Белобережская</v>
      </c>
      <c r="D30" t="str">
        <f>A12</f>
        <v>_1_43</v>
      </c>
      <c r="E30" t="s">
        <v>69</v>
      </c>
      <c r="F30" t="str">
        <f>A3</f>
        <v>_1_7</v>
      </c>
    </row>
    <row r="31" spans="2:6" x14ac:dyDescent="0.25">
      <c r="E31" t="s">
        <v>70</v>
      </c>
      <c r="F31" t="str">
        <f>G12</f>
        <v>_4389F40360A14925B33ACB46E59F47F0</v>
      </c>
    </row>
    <row r="32" spans="2:6" x14ac:dyDescent="0.25">
      <c r="E32" t="s">
        <v>71</v>
      </c>
      <c r="F32" t="str">
        <f>A7</f>
        <v>_1_23</v>
      </c>
    </row>
    <row r="33" spans="5:6" x14ac:dyDescent="0.25">
      <c r="E33" t="s">
        <v>72</v>
      </c>
      <c r="F33" t="str">
        <f>A9</f>
        <v>_1_31</v>
      </c>
    </row>
    <row r="34" spans="5:6" x14ac:dyDescent="0.25">
      <c r="E34" t="s">
        <v>72</v>
      </c>
      <c r="F34" t="str">
        <f>A10</f>
        <v>_1_35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15" zoomScaleNormal="115" workbookViewId="0">
      <selection activeCell="E2" sqref="E2"/>
    </sheetView>
  </sheetViews>
  <sheetFormatPr defaultRowHeight="15" x14ac:dyDescent="0.25"/>
  <cols>
    <col min="2" max="2" width="25.5703125" bestFit="1" customWidth="1"/>
    <col min="3" max="3" width="30" bestFit="1" customWidth="1"/>
    <col min="4" max="4" width="54.5703125" bestFit="1" customWidth="1"/>
    <col min="5" max="5" width="31.140625" bestFit="1" customWidth="1"/>
    <col min="6" max="6" width="16.5703125" customWidth="1"/>
  </cols>
  <sheetData>
    <row r="1" spans="1:8" x14ac:dyDescent="0.25">
      <c r="A1" s="2" t="s">
        <v>65</v>
      </c>
      <c r="B1" s="2" t="s">
        <v>81</v>
      </c>
      <c r="C1" s="2" t="s">
        <v>80</v>
      </c>
      <c r="D1" s="2" t="s">
        <v>90</v>
      </c>
      <c r="E1" s="2" t="s">
        <v>79</v>
      </c>
      <c r="F1" s="2" t="s">
        <v>82</v>
      </c>
      <c r="G1" s="2" t="s">
        <v>83</v>
      </c>
      <c r="H1" s="2" t="s">
        <v>84</v>
      </c>
    </row>
    <row r="2" spans="1:8" x14ac:dyDescent="0.25">
      <c r="A2" t="str">
        <f>format_template!$B$2&amp;G2&amp;format_template!$C$2&amp;H2</f>
        <v>_2_1</v>
      </c>
      <c r="B2" t="s">
        <v>86</v>
      </c>
      <c r="C2" t="s">
        <v>88</v>
      </c>
      <c r="D2">
        <v>15</v>
      </c>
      <c r="E2" s="4">
        <v>500</v>
      </c>
      <c r="F2">
        <v>13948116</v>
      </c>
      <c r="G2">
        <f>format_template!$B$6</f>
        <v>2</v>
      </c>
      <c r="H2">
        <v>1</v>
      </c>
    </row>
    <row r="3" spans="1:8" x14ac:dyDescent="0.25">
      <c r="A3" t="str">
        <f>format_template!$B$2&amp;G3&amp;format_template!$C$2&amp;H3</f>
        <v>_2_2</v>
      </c>
      <c r="B3" t="s">
        <v>85</v>
      </c>
      <c r="C3" t="s">
        <v>87</v>
      </c>
      <c r="D3">
        <v>8</v>
      </c>
      <c r="E3" s="4">
        <v>220</v>
      </c>
      <c r="F3">
        <v>13948116</v>
      </c>
      <c r="G3">
        <f>format_template!$B$6</f>
        <v>2</v>
      </c>
      <c r="H3">
        <v>2</v>
      </c>
    </row>
    <row r="4" spans="1:8" x14ac:dyDescent="0.25">
      <c r="A4" t="str">
        <f>format_template!$B$2&amp;G4&amp;format_template!$C$2&amp;H4</f>
        <v>_2_3</v>
      </c>
      <c r="B4" t="s">
        <v>77</v>
      </c>
      <c r="C4" t="s">
        <v>78</v>
      </c>
      <c r="E4" s="4">
        <v>10</v>
      </c>
      <c r="F4">
        <v>13948116</v>
      </c>
      <c r="G4">
        <f>format_template!$B$6</f>
        <v>2</v>
      </c>
      <c r="H4">
        <v>3</v>
      </c>
    </row>
    <row r="5" spans="1:8" x14ac:dyDescent="0.25">
      <c r="A5" t="str">
        <f>format_template!$B$2&amp;G5&amp;format_template!$C$2&amp;H5</f>
        <v>_2_4</v>
      </c>
      <c r="B5" t="s">
        <v>220</v>
      </c>
      <c r="C5" t="s">
        <v>219</v>
      </c>
      <c r="E5" s="4" t="s">
        <v>218</v>
      </c>
      <c r="F5">
        <v>13948116</v>
      </c>
      <c r="G5">
        <f>format_template!$B$6</f>
        <v>2</v>
      </c>
      <c r="H5"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15" zoomScaleNormal="115" workbookViewId="0">
      <selection activeCell="D2" sqref="D2"/>
    </sheetView>
  </sheetViews>
  <sheetFormatPr defaultRowHeight="15" x14ac:dyDescent="0.25"/>
  <cols>
    <col min="1" max="1" width="10.28515625" customWidth="1"/>
    <col min="2" max="3" width="42.42578125" customWidth="1"/>
    <col min="4" max="4" width="31.140625" customWidth="1"/>
    <col min="5" max="5" width="38" bestFit="1" customWidth="1"/>
    <col min="6" max="6" width="11.85546875" customWidth="1"/>
    <col min="7" max="7" width="6.140625" customWidth="1"/>
    <col min="8" max="8" width="5.42578125" customWidth="1"/>
  </cols>
  <sheetData>
    <row r="1" spans="1:8" x14ac:dyDescent="0.25">
      <c r="A1" s="2" t="s">
        <v>65</v>
      </c>
      <c r="B1" s="2" t="s">
        <v>81</v>
      </c>
      <c r="C1" s="2" t="s">
        <v>80</v>
      </c>
      <c r="D1" s="2" t="s">
        <v>91</v>
      </c>
      <c r="E1" s="2" t="s">
        <v>92</v>
      </c>
      <c r="F1" s="2"/>
      <c r="G1" s="2" t="s">
        <v>83</v>
      </c>
      <c r="H1" s="2" t="s">
        <v>84</v>
      </c>
    </row>
    <row r="2" spans="1:8" x14ac:dyDescent="0.25">
      <c r="A2" t="str">
        <f>format_template!$B$2&amp;G2&amp;format_template!$C$2&amp;H2</f>
        <v>_3_1</v>
      </c>
      <c r="B2" t="s">
        <v>0</v>
      </c>
      <c r="C2" t="s">
        <v>0</v>
      </c>
      <c r="D2" t="str">
        <f>'BaseVoltage(2)'!$A$2</f>
        <v>_2_1</v>
      </c>
      <c r="E2" t="str">
        <f>'Head(1)'!$A$12</f>
        <v>_1_43</v>
      </c>
      <c r="G2">
        <f>format_template!$B$7</f>
        <v>3</v>
      </c>
      <c r="H2">
        <v>1</v>
      </c>
    </row>
    <row r="3" spans="1:8" x14ac:dyDescent="0.25">
      <c r="A3" t="str">
        <f>format_template!$B$2&amp;G3&amp;format_template!$C$2&amp;H3</f>
        <v>_3_2</v>
      </c>
      <c r="B3" t="s">
        <v>1</v>
      </c>
      <c r="C3" t="s">
        <v>1</v>
      </c>
      <c r="D3" t="str">
        <f>'BaseVoltage(2)'!$A$3</f>
        <v>_2_2</v>
      </c>
      <c r="E3" t="str">
        <f>'Head(1)'!$A$12</f>
        <v>_1_43</v>
      </c>
      <c r="G3">
        <f>format_template!$B$7</f>
        <v>3</v>
      </c>
      <c r="H3">
        <v>2</v>
      </c>
    </row>
    <row r="4" spans="1:8" x14ac:dyDescent="0.25">
      <c r="A4" t="str">
        <f>format_template!$B$2&amp;G4&amp;format_template!$C$2&amp;H4</f>
        <v>_3_3</v>
      </c>
      <c r="B4" t="s">
        <v>2</v>
      </c>
      <c r="C4" t="s">
        <v>2</v>
      </c>
      <c r="D4" t="str">
        <f>'BaseVoltage(2)'!$A$4</f>
        <v>_2_3</v>
      </c>
      <c r="E4" t="str">
        <f>'Head(1)'!$A$12</f>
        <v>_1_43</v>
      </c>
      <c r="G4">
        <f>format_template!$B$7</f>
        <v>3</v>
      </c>
      <c r="H4">
        <v>3</v>
      </c>
    </row>
    <row r="5" spans="1:8" x14ac:dyDescent="0.25">
      <c r="A5" t="str">
        <f>format_template!$B$2&amp;G5&amp;format_template!$C$2&amp;H5</f>
        <v>_3_4</v>
      </c>
      <c r="B5" t="s">
        <v>210</v>
      </c>
      <c r="C5" t="s">
        <v>210</v>
      </c>
      <c r="D5" t="str">
        <f>'BaseVoltage(2)'!$A$5</f>
        <v>_2_4</v>
      </c>
      <c r="E5" t="str">
        <f>'Head(1)'!$A$12</f>
        <v>_1_43</v>
      </c>
      <c r="G5">
        <f>format_template!$B$7</f>
        <v>3</v>
      </c>
      <c r="H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selection activeCell="D2" sqref="D2"/>
    </sheetView>
  </sheetViews>
  <sheetFormatPr defaultRowHeight="15" x14ac:dyDescent="0.25"/>
  <cols>
    <col min="1" max="1" width="11.140625" customWidth="1"/>
    <col min="2" max="2" width="26" customWidth="1"/>
    <col min="3" max="3" width="30" bestFit="1" customWidth="1"/>
    <col min="4" max="4" width="32" customWidth="1"/>
    <col min="6" max="6" width="8.140625" customWidth="1"/>
  </cols>
  <sheetData>
    <row r="1" spans="1:6" x14ac:dyDescent="0.25">
      <c r="A1" s="2" t="s">
        <v>65</v>
      </c>
      <c r="B1" s="2" t="s">
        <v>81</v>
      </c>
      <c r="C1" s="2" t="s">
        <v>80</v>
      </c>
      <c r="D1" s="2" t="s">
        <v>93</v>
      </c>
      <c r="E1" s="2" t="s">
        <v>83</v>
      </c>
      <c r="F1" s="2" t="s">
        <v>84</v>
      </c>
    </row>
    <row r="2" spans="1:6" x14ac:dyDescent="0.25">
      <c r="A2" t="str">
        <f>format_template!$B$2&amp;E2&amp;format_template!$C$2&amp;F2</f>
        <v>_4_1</v>
      </c>
      <c r="B2" t="s">
        <v>8</v>
      </c>
      <c r="C2" t="s">
        <v>8</v>
      </c>
      <c r="D2" t="str">
        <f>'VoltageLevel(3)'!$A$2</f>
        <v>_3_1</v>
      </c>
      <c r="E2">
        <f>format_template!$B$8</f>
        <v>4</v>
      </c>
      <c r="F2">
        <v>1</v>
      </c>
    </row>
    <row r="3" spans="1:6" x14ac:dyDescent="0.25">
      <c r="A3" t="str">
        <f>format_template!$B$2&amp;E3&amp;format_template!$C$2&amp;F3</f>
        <v>_4_2</v>
      </c>
      <c r="B3" t="s">
        <v>9</v>
      </c>
      <c r="C3" t="s">
        <v>9</v>
      </c>
      <c r="D3" t="str">
        <f>'VoltageLevel(3)'!$A$2</f>
        <v>_3_1</v>
      </c>
      <c r="E3">
        <f>format_template!$B$8</f>
        <v>4</v>
      </c>
      <c r="F3">
        <v>2</v>
      </c>
    </row>
    <row r="4" spans="1:6" x14ac:dyDescent="0.25">
      <c r="A4" t="str">
        <f>format_template!$B$2&amp;E4&amp;format_template!$C$2&amp;F4</f>
        <v>_4_3</v>
      </c>
      <c r="B4" t="s">
        <v>3</v>
      </c>
      <c r="C4" t="s">
        <v>3</v>
      </c>
      <c r="D4" t="str">
        <f>'VoltageLevel(3)'!$A$3</f>
        <v>_3_2</v>
      </c>
      <c r="E4">
        <f>format_template!$B$8</f>
        <v>4</v>
      </c>
      <c r="F4">
        <v>3</v>
      </c>
    </row>
    <row r="5" spans="1:6" x14ac:dyDescent="0.25">
      <c r="A5" t="str">
        <f>format_template!$B$2&amp;E5&amp;format_template!$C$2&amp;F5</f>
        <v>_4_4</v>
      </c>
      <c r="B5" t="s">
        <v>4</v>
      </c>
      <c r="C5" t="s">
        <v>4</v>
      </c>
      <c r="D5" t="str">
        <f>'VoltageLevel(3)'!$A$3</f>
        <v>_3_2</v>
      </c>
      <c r="E5">
        <f>format_template!$B$8</f>
        <v>4</v>
      </c>
      <c r="F5">
        <v>4</v>
      </c>
    </row>
    <row r="6" spans="1:6" x14ac:dyDescent="0.25">
      <c r="A6" t="str">
        <f>format_template!$B$2&amp;E6&amp;format_template!$C$2&amp;F6</f>
        <v>_4_5</v>
      </c>
      <c r="B6" t="s">
        <v>5</v>
      </c>
      <c r="C6" t="s">
        <v>5</v>
      </c>
      <c r="D6" t="str">
        <f>'VoltageLevel(3)'!$A$3</f>
        <v>_3_2</v>
      </c>
      <c r="E6">
        <f>format_template!$B$8</f>
        <v>4</v>
      </c>
      <c r="F6">
        <v>5</v>
      </c>
    </row>
    <row r="7" spans="1:6" x14ac:dyDescent="0.25">
      <c r="A7" t="str">
        <f>format_template!$B$2&amp;E7&amp;format_template!$C$2&amp;F7</f>
        <v>_4_6</v>
      </c>
      <c r="B7" t="s">
        <v>6</v>
      </c>
      <c r="C7" t="s">
        <v>6</v>
      </c>
      <c r="D7" t="str">
        <f>'VoltageLevel(3)'!$A$2</f>
        <v>_3_1</v>
      </c>
      <c r="E7">
        <f>format_template!$B$8</f>
        <v>4</v>
      </c>
      <c r="F7">
        <v>6</v>
      </c>
    </row>
    <row r="8" spans="1:6" x14ac:dyDescent="0.25">
      <c r="A8" t="str">
        <f>format_template!$B$2&amp;E8&amp;format_template!$C$2&amp;F8</f>
        <v>_4_7</v>
      </c>
      <c r="B8" t="s">
        <v>7</v>
      </c>
      <c r="C8" t="s">
        <v>7</v>
      </c>
      <c r="D8" t="str">
        <f>'VoltageLevel(3)'!$A$2</f>
        <v>_3_1</v>
      </c>
      <c r="E8">
        <f>format_template!$B$8</f>
        <v>4</v>
      </c>
      <c r="F8">
        <v>7</v>
      </c>
    </row>
    <row r="9" spans="1:6" x14ac:dyDescent="0.25">
      <c r="A9" t="str">
        <f>format_template!$B$2&amp;E9&amp;format_template!$C$2&amp;F9</f>
        <v>_4_8</v>
      </c>
      <c r="B9" t="s">
        <v>10</v>
      </c>
      <c r="C9" t="s">
        <v>10</v>
      </c>
      <c r="D9" t="str">
        <f>'VoltageLevel(3)'!$A$4</f>
        <v>_3_3</v>
      </c>
      <c r="E9">
        <f>format_template!$B$8</f>
        <v>4</v>
      </c>
      <c r="F9">
        <v>8</v>
      </c>
    </row>
    <row r="10" spans="1:6" x14ac:dyDescent="0.25">
      <c r="A10" t="str">
        <f>format_template!$B$2&amp;E10&amp;format_template!$C$2&amp;F10</f>
        <v>_4_9</v>
      </c>
      <c r="B10" t="s">
        <v>11</v>
      </c>
      <c r="C10" t="s">
        <v>11</v>
      </c>
      <c r="D10" t="str">
        <f>'VoltageLevel(3)'!$A$4</f>
        <v>_3_3</v>
      </c>
      <c r="E10">
        <f>format_template!$B$8</f>
        <v>4</v>
      </c>
      <c r="F10">
        <v>9</v>
      </c>
    </row>
    <row r="11" spans="1:6" x14ac:dyDescent="0.25">
      <c r="A11" t="str">
        <f>format_template!$B$2&amp;E11&amp;format_template!$C$2&amp;F11</f>
        <v>_4_10</v>
      </c>
      <c r="B11" t="s">
        <v>12</v>
      </c>
      <c r="C11" t="s">
        <v>12</v>
      </c>
      <c r="D11" t="str">
        <f>'VoltageLevel(3)'!$A$4</f>
        <v>_3_3</v>
      </c>
      <c r="E11">
        <f>format_template!$B$8</f>
        <v>4</v>
      </c>
      <c r="F11">
        <v>10</v>
      </c>
    </row>
    <row r="12" spans="1:6" x14ac:dyDescent="0.25">
      <c r="A12" t="str">
        <f>format_template!$B$2&amp;E12&amp;format_template!$C$2&amp;F12</f>
        <v>_4_11</v>
      </c>
      <c r="B12" t="s">
        <v>13</v>
      </c>
      <c r="C12" t="s">
        <v>13</v>
      </c>
      <c r="D12" t="str">
        <f>'VoltageLevel(3)'!$A$4</f>
        <v>_3_3</v>
      </c>
      <c r="E12">
        <f>format_template!$B$8</f>
        <v>4</v>
      </c>
      <c r="F12">
        <v>11</v>
      </c>
    </row>
    <row r="13" spans="1:6" x14ac:dyDescent="0.25">
      <c r="A13" t="str">
        <f>format_template!$B$2&amp;E13&amp;format_template!$C$2&amp;F13</f>
        <v>_4_13</v>
      </c>
      <c r="B13" t="s">
        <v>14</v>
      </c>
      <c r="C13" t="s">
        <v>14</v>
      </c>
      <c r="D13" t="str">
        <f>'VoltageLevel(3)'!$A$4</f>
        <v>_3_3</v>
      </c>
      <c r="E13">
        <f>format_template!$B$8</f>
        <v>4</v>
      </c>
      <c r="F13">
        <v>13</v>
      </c>
    </row>
    <row r="14" spans="1:6" x14ac:dyDescent="0.25">
      <c r="A14" t="str">
        <f>format_template!$B$2&amp;E14&amp;format_template!$C$2&amp;F14</f>
        <v>_4_14</v>
      </c>
      <c r="B14" t="s">
        <v>15</v>
      </c>
      <c r="C14" t="s">
        <v>15</v>
      </c>
      <c r="D14" t="str">
        <f>'VoltageLevel(3)'!$A$4</f>
        <v>_3_3</v>
      </c>
      <c r="E14">
        <f>format_template!$B$8</f>
        <v>4</v>
      </c>
      <c r="F14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selection activeCell="D2" sqref="D2"/>
    </sheetView>
  </sheetViews>
  <sheetFormatPr defaultRowHeight="15" x14ac:dyDescent="0.25"/>
  <cols>
    <col min="1" max="1" width="13.7109375" customWidth="1"/>
    <col min="2" max="2" width="43.28515625" customWidth="1"/>
    <col min="3" max="3" width="30" bestFit="1" customWidth="1"/>
    <col min="4" max="4" width="45.42578125" bestFit="1" customWidth="1"/>
  </cols>
  <sheetData>
    <row r="1" spans="1:6" x14ac:dyDescent="0.25">
      <c r="A1" s="2" t="s">
        <v>65</v>
      </c>
      <c r="B1" s="2" t="s">
        <v>81</v>
      </c>
      <c r="C1" s="2" t="s">
        <v>80</v>
      </c>
      <c r="D1" s="2" t="s">
        <v>94</v>
      </c>
      <c r="E1" s="2" t="s">
        <v>83</v>
      </c>
      <c r="F1" s="2" t="s">
        <v>84</v>
      </c>
    </row>
    <row r="2" spans="1:6" x14ac:dyDescent="0.25">
      <c r="A2" t="str">
        <f>format_template!$B$2&amp;E2&amp;format_template!$C$2&amp;F2</f>
        <v>_5_1</v>
      </c>
      <c r="B2" t="s">
        <v>21</v>
      </c>
      <c r="C2" t="s">
        <v>21</v>
      </c>
      <c r="D2" t="str">
        <f>'VoltageLevel(3)'!$A$4</f>
        <v>_3_3</v>
      </c>
      <c r="E2">
        <f>format_template!$B$9</f>
        <v>5</v>
      </c>
      <c r="F2">
        <v>1</v>
      </c>
    </row>
    <row r="3" spans="1:6" x14ac:dyDescent="0.25">
      <c r="A3" t="str">
        <f>format_template!$B$2&amp;E3&amp;format_template!$C$2&amp;F3</f>
        <v>_5_2</v>
      </c>
      <c r="B3" t="s">
        <v>22</v>
      </c>
      <c r="C3" t="s">
        <v>22</v>
      </c>
      <c r="D3" t="str">
        <f>'VoltageLevel(3)'!$A$4</f>
        <v>_3_3</v>
      </c>
      <c r="E3">
        <f>format_template!$B$9</f>
        <v>5</v>
      </c>
      <c r="F3">
        <v>2</v>
      </c>
    </row>
    <row r="4" spans="1:6" x14ac:dyDescent="0.25">
      <c r="A4" t="str">
        <f>format_template!$B$2&amp;E4&amp;format_template!$C$2&amp;F4</f>
        <v>_5_3</v>
      </c>
      <c r="B4" t="s">
        <v>20</v>
      </c>
      <c r="C4" t="s">
        <v>20</v>
      </c>
      <c r="D4" t="str">
        <f>'VoltageLevel(3)'!$A$3</f>
        <v>_3_2</v>
      </c>
      <c r="E4">
        <f>format_template!$B$9</f>
        <v>5</v>
      </c>
      <c r="F4">
        <v>3</v>
      </c>
    </row>
    <row r="5" spans="1:6" x14ac:dyDescent="0.25">
      <c r="A5" t="str">
        <f>format_template!$B$2&amp;E5&amp;format_template!$C$2&amp;F5</f>
        <v>_5_4</v>
      </c>
      <c r="B5" t="s">
        <v>23</v>
      </c>
      <c r="C5" t="s">
        <v>23</v>
      </c>
      <c r="D5" t="str">
        <f>'VoltageLevel(3)'!$A$3</f>
        <v>_3_2</v>
      </c>
      <c r="E5">
        <f>format_template!$B$9</f>
        <v>5</v>
      </c>
      <c r="F5">
        <v>4</v>
      </c>
    </row>
    <row r="6" spans="1:6" x14ac:dyDescent="0.25">
      <c r="A6" t="str">
        <f>format_template!$B$2&amp;E6&amp;format_template!$C$2&amp;F6</f>
        <v>_5_5</v>
      </c>
      <c r="B6" t="s">
        <v>25</v>
      </c>
      <c r="C6" t="s">
        <v>25</v>
      </c>
      <c r="D6" t="str">
        <f>'VoltageLevel(3)'!$A$3</f>
        <v>_3_2</v>
      </c>
      <c r="E6">
        <f>format_template!$B$9</f>
        <v>5</v>
      </c>
      <c r="F6">
        <v>5</v>
      </c>
    </row>
    <row r="7" spans="1:6" x14ac:dyDescent="0.25">
      <c r="A7" t="str">
        <f>format_template!$B$2&amp;E7&amp;format_template!$C$2&amp;F7</f>
        <v>_5_6</v>
      </c>
      <c r="B7" t="s">
        <v>26</v>
      </c>
      <c r="C7" t="s">
        <v>26</v>
      </c>
      <c r="D7" t="str">
        <f>'VoltageLevel(3)'!$A$3</f>
        <v>_3_2</v>
      </c>
      <c r="E7">
        <f>format_template!$B$9</f>
        <v>5</v>
      </c>
      <c r="F7">
        <v>6</v>
      </c>
    </row>
    <row r="8" spans="1:6" x14ac:dyDescent="0.25">
      <c r="A8" t="str">
        <f>format_template!$B$2&amp;E8&amp;format_template!$C$2&amp;F8</f>
        <v>_5_7</v>
      </c>
      <c r="B8" t="s">
        <v>27</v>
      </c>
      <c r="C8" t="s">
        <v>27</v>
      </c>
      <c r="D8" t="str">
        <f>'VoltageLevel(3)'!$A$3</f>
        <v>_3_2</v>
      </c>
      <c r="E8">
        <f>format_template!$B$9</f>
        <v>5</v>
      </c>
      <c r="F8">
        <v>7</v>
      </c>
    </row>
    <row r="9" spans="1:6" x14ac:dyDescent="0.25">
      <c r="A9" t="str">
        <f>format_template!$B$2&amp;E9&amp;format_template!$C$2&amp;F9</f>
        <v>_5_8</v>
      </c>
      <c r="B9" t="s">
        <v>24</v>
      </c>
      <c r="C9" t="s">
        <v>24</v>
      </c>
      <c r="D9" t="str">
        <f>'VoltageLevel(3)'!$A$3</f>
        <v>_3_2</v>
      </c>
      <c r="E9">
        <f>format_template!$B$9</f>
        <v>5</v>
      </c>
      <c r="F9">
        <v>8</v>
      </c>
    </row>
    <row r="10" spans="1:6" x14ac:dyDescent="0.25">
      <c r="A10" t="str">
        <f>format_template!$B$2&amp;E10&amp;format_template!$C$2&amp;F10</f>
        <v>_5_9</v>
      </c>
      <c r="B10" t="s">
        <v>17</v>
      </c>
      <c r="C10" t="s">
        <v>17</v>
      </c>
      <c r="D10" t="str">
        <f>'VoltageLevel(3)'!$A$2</f>
        <v>_3_1</v>
      </c>
      <c r="E10">
        <f>format_template!$B$9</f>
        <v>5</v>
      </c>
      <c r="F10">
        <v>9</v>
      </c>
    </row>
    <row r="11" spans="1:6" x14ac:dyDescent="0.25">
      <c r="A11" t="str">
        <f>format_template!$B$2&amp;E11&amp;format_template!$C$2&amp;F11</f>
        <v>_5_10</v>
      </c>
      <c r="B11" t="s">
        <v>19</v>
      </c>
      <c r="C11" t="s">
        <v>19</v>
      </c>
      <c r="D11" t="str">
        <f>'VoltageLevel(3)'!$A$2</f>
        <v>_3_1</v>
      </c>
      <c r="E11">
        <f>format_template!$B$9</f>
        <v>5</v>
      </c>
      <c r="F11">
        <v>10</v>
      </c>
    </row>
  </sheetData>
  <sortState ref="A1:A10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5" zoomScaleNormal="115" workbookViewId="0">
      <selection activeCell="B2" sqref="B2"/>
    </sheetView>
  </sheetViews>
  <sheetFormatPr defaultRowHeight="15" x14ac:dyDescent="0.25"/>
  <cols>
    <col min="1" max="1" width="38.7109375" customWidth="1"/>
    <col min="2" max="2" width="28.7109375" customWidth="1"/>
    <col min="3" max="3" width="36.5703125" bestFit="1" customWidth="1"/>
    <col min="4" max="4" width="26.85546875" customWidth="1"/>
  </cols>
  <sheetData>
    <row r="1" spans="1:6" x14ac:dyDescent="0.25">
      <c r="A1" s="2" t="s">
        <v>65</v>
      </c>
      <c r="B1" s="2" t="s">
        <v>81</v>
      </c>
      <c r="C1" s="2" t="s">
        <v>80</v>
      </c>
      <c r="D1" s="2" t="s">
        <v>95</v>
      </c>
      <c r="E1" s="2"/>
      <c r="F1" s="2"/>
    </row>
    <row r="2" spans="1:6" x14ac:dyDescent="0.25">
      <c r="A2" t="s">
        <v>36</v>
      </c>
      <c r="B2" t="s">
        <v>35</v>
      </c>
      <c r="C2" t="s">
        <v>35</v>
      </c>
      <c r="D2" t="s">
        <v>96</v>
      </c>
    </row>
    <row r="3" spans="1:6" x14ac:dyDescent="0.25">
      <c r="A3" t="s">
        <v>34</v>
      </c>
      <c r="B3" t="s">
        <v>38</v>
      </c>
      <c r="C3" t="s">
        <v>38</v>
      </c>
      <c r="D3" t="s">
        <v>98</v>
      </c>
    </row>
    <row r="4" spans="1:6" x14ac:dyDescent="0.25">
      <c r="A4" t="s">
        <v>37</v>
      </c>
      <c r="B4" s="1" t="s">
        <v>39</v>
      </c>
      <c r="C4" s="1" t="s">
        <v>39</v>
      </c>
      <c r="D4" t="s">
        <v>99</v>
      </c>
    </row>
    <row r="5" spans="1:6" x14ac:dyDescent="0.25">
      <c r="A5" t="s">
        <v>41</v>
      </c>
      <c r="B5" t="s">
        <v>40</v>
      </c>
      <c r="C5" t="s">
        <v>40</v>
      </c>
      <c r="D5" t="s">
        <v>97</v>
      </c>
    </row>
    <row r="6" spans="1:6" x14ac:dyDescent="0.25">
      <c r="A6" t="s">
        <v>43</v>
      </c>
      <c r="B6" t="s">
        <v>42</v>
      </c>
      <c r="C6" t="s">
        <v>42</v>
      </c>
    </row>
    <row r="17" spans="1:1" x14ac:dyDescent="0.25">
      <c r="A1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115" zoomScaleNormal="115" workbookViewId="0">
      <selection activeCell="C15" sqref="C15"/>
    </sheetView>
  </sheetViews>
  <sheetFormatPr defaultRowHeight="15" x14ac:dyDescent="0.25"/>
  <cols>
    <col min="1" max="1" width="16.85546875" customWidth="1"/>
    <col min="2" max="2" width="25.5703125" bestFit="1" customWidth="1"/>
    <col min="3" max="3" width="30" bestFit="1" customWidth="1"/>
    <col min="4" max="4" width="31.5703125" bestFit="1" customWidth="1"/>
    <col min="5" max="5" width="41.5703125" customWidth="1"/>
    <col min="6" max="6" width="45.28515625" bestFit="1" customWidth="1"/>
  </cols>
  <sheetData>
    <row r="1" spans="1:8" x14ac:dyDescent="0.25">
      <c r="A1" s="2" t="s">
        <v>65</v>
      </c>
      <c r="B1" s="2" t="s">
        <v>81</v>
      </c>
      <c r="C1" s="2" t="s">
        <v>80</v>
      </c>
      <c r="D1" s="2" t="s">
        <v>100</v>
      </c>
      <c r="E1" s="2" t="s">
        <v>70</v>
      </c>
      <c r="F1" s="2" t="s">
        <v>94</v>
      </c>
      <c r="G1" s="2" t="s">
        <v>83</v>
      </c>
      <c r="H1" s="2" t="s">
        <v>84</v>
      </c>
    </row>
    <row r="2" spans="1:8" x14ac:dyDescent="0.25">
      <c r="A2" t="str">
        <f>format_template!$B$2&amp;G2&amp;format_template!$C$2&amp;H2</f>
        <v>_6_1</v>
      </c>
      <c r="B2" t="s">
        <v>8</v>
      </c>
      <c r="C2" t="s">
        <v>101</v>
      </c>
      <c r="D2">
        <v>250</v>
      </c>
      <c r="E2" t="str">
        <f>PSRType!$A$3</f>
        <v>_39C1DF945A484EEEAB855E023FBC6C76</v>
      </c>
      <c r="F2" t="str">
        <f>'Head(1)'!$A$12</f>
        <v>_1_43</v>
      </c>
      <c r="G2">
        <f>format_template!$B$10</f>
        <v>6</v>
      </c>
      <c r="H2">
        <v>1</v>
      </c>
    </row>
    <row r="3" spans="1:8" x14ac:dyDescent="0.25">
      <c r="A3" t="str">
        <f>format_template!$B$2&amp;G3&amp;format_template!$C$2&amp;H3</f>
        <v>_6_2</v>
      </c>
      <c r="B3" t="s">
        <v>9</v>
      </c>
      <c r="C3" t="s">
        <v>102</v>
      </c>
      <c r="D3">
        <v>250</v>
      </c>
      <c r="E3" t="str">
        <f>PSRType!$A$3</f>
        <v>_39C1DF945A484EEEAB855E023FBC6C76</v>
      </c>
      <c r="F3" t="str">
        <f>'Head(1)'!$A$12</f>
        <v>_1_43</v>
      </c>
      <c r="G3">
        <f>format_template!$B$10</f>
        <v>6</v>
      </c>
      <c r="H3">
        <v>2</v>
      </c>
    </row>
    <row r="4" spans="1:8" x14ac:dyDescent="0.25">
      <c r="A4" t="str">
        <f>format_template!$B$2&amp;G4&amp;format_template!$C$2&amp;H4</f>
        <v>_6_3</v>
      </c>
      <c r="B4" t="s">
        <v>12</v>
      </c>
      <c r="C4" t="s">
        <v>205</v>
      </c>
      <c r="E4" t="str">
        <f>PSRType!$A$3</f>
        <v>_39C1DF945A484EEEAB855E023FBC6C76</v>
      </c>
      <c r="F4" t="str">
        <f>'Head(1)'!$A$12</f>
        <v>_1_43</v>
      </c>
      <c r="G4">
        <f>format_template!$B$10</f>
        <v>6</v>
      </c>
      <c r="H4">
        <v>3</v>
      </c>
    </row>
    <row r="5" spans="1:8" x14ac:dyDescent="0.25">
      <c r="A5" t="str">
        <f>format_template!$B$2&amp;G5&amp;format_template!$C$2&amp;H5</f>
        <v>_6_4</v>
      </c>
      <c r="B5" t="s">
        <v>13</v>
      </c>
      <c r="C5" t="s">
        <v>205</v>
      </c>
      <c r="E5" t="str">
        <f>PSRType!$A$3</f>
        <v>_39C1DF945A484EEEAB855E023FBC6C76</v>
      </c>
      <c r="F5" t="str">
        <f>'Head(1)'!$A$12</f>
        <v>_1_43</v>
      </c>
      <c r="G5">
        <f>format_template!$B$10</f>
        <v>6</v>
      </c>
      <c r="H5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1"/>
  <sheetViews>
    <sheetView topLeftCell="I1" zoomScale="115" zoomScaleNormal="115" workbookViewId="0">
      <selection activeCell="N2" sqref="N2"/>
    </sheetView>
  </sheetViews>
  <sheetFormatPr defaultRowHeight="15" x14ac:dyDescent="0.25"/>
  <cols>
    <col min="1" max="1" width="19.42578125" bestFit="1" customWidth="1"/>
    <col min="2" max="2" width="25.5703125" bestFit="1" customWidth="1"/>
    <col min="3" max="3" width="38" customWidth="1"/>
    <col min="4" max="4" width="33.28515625" bestFit="1" customWidth="1"/>
    <col min="5" max="5" width="36.7109375" bestFit="1" customWidth="1"/>
    <col min="6" max="6" width="24.85546875" bestFit="1" customWidth="1"/>
    <col min="7" max="7" width="26" bestFit="1" customWidth="1"/>
    <col min="8" max="8" width="26.28515625" bestFit="1" customWidth="1"/>
    <col min="9" max="9" width="33" bestFit="1" customWidth="1"/>
    <col min="10" max="10" width="33.5703125" bestFit="1" customWidth="1"/>
    <col min="11" max="11" width="25.140625" bestFit="1" customWidth="1"/>
    <col min="12" max="12" width="36.85546875" bestFit="1" customWidth="1"/>
    <col min="13" max="13" width="52.5703125" bestFit="1" customWidth="1"/>
    <col min="17" max="17" width="17.140625" customWidth="1"/>
  </cols>
  <sheetData>
    <row r="1" spans="1:16383" x14ac:dyDescent="0.25">
      <c r="A1" s="2" t="s">
        <v>65</v>
      </c>
      <c r="B1" s="2" t="s">
        <v>81</v>
      </c>
      <c r="C1" s="2" t="s">
        <v>80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K1" s="2" t="s">
        <v>110</v>
      </c>
      <c r="L1" s="2" t="s">
        <v>111</v>
      </c>
      <c r="M1" s="2" t="s">
        <v>112</v>
      </c>
      <c r="N1" s="2" t="s">
        <v>83</v>
      </c>
      <c r="O1" s="2" t="s">
        <v>84</v>
      </c>
      <c r="P1" s="2" t="s">
        <v>125</v>
      </c>
      <c r="Q1" s="2" t="s">
        <v>126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  <c r="XFB1" s="2"/>
      <c r="XFC1" s="2"/>
    </row>
    <row r="2" spans="1:16383" x14ac:dyDescent="0.25">
      <c r="A2" t="str">
        <f>format_template!$B$2&amp;N2&amp;format_template!$C$2&amp;O2</f>
        <v>_7_1</v>
      </c>
      <c r="B2" t="str">
        <f>P2&amp;" "&amp;Q2</f>
        <v>АТ-1 обмотка 10 кВ</v>
      </c>
      <c r="C2" t="str">
        <f>P2&amp;" "&amp;Q2</f>
        <v>АТ-1 обмотка 10 кВ</v>
      </c>
      <c r="L2" t="str">
        <f>'BaseVoltage(2)'!$A$4</f>
        <v>_2_3</v>
      </c>
      <c r="M2" t="str">
        <f>'PowerTransformer(6)'!$A$2</f>
        <v>_6_1</v>
      </c>
      <c r="N2">
        <f>format_template!$B$11</f>
        <v>7</v>
      </c>
      <c r="O2">
        <v>1</v>
      </c>
      <c r="P2" t="s">
        <v>189</v>
      </c>
      <c r="Q2" t="s">
        <v>206</v>
      </c>
    </row>
    <row r="3" spans="1:16383" x14ac:dyDescent="0.25">
      <c r="A3" t="str">
        <f>format_template!$B$2&amp;N3&amp;format_template!$C$2&amp;O3</f>
        <v>_7_2</v>
      </c>
      <c r="B3" t="str">
        <f t="shared" ref="B3:B7" si="0">P3&amp;" "&amp;Q3</f>
        <v>АТ-1 обмотка 220 кВ</v>
      </c>
      <c r="C3" t="str">
        <f t="shared" ref="C3:C7" si="1">P3&amp;" "&amp;Q3</f>
        <v>АТ-1 обмотка 220 кВ</v>
      </c>
      <c r="L3" t="str">
        <f>'BaseVoltage(2)'!$A$3</f>
        <v>_2_2</v>
      </c>
      <c r="M3" t="str">
        <f>'PowerTransformer(6)'!$A$2</f>
        <v>_6_1</v>
      </c>
      <c r="N3">
        <f>format_template!$B$11</f>
        <v>7</v>
      </c>
      <c r="O3">
        <v>2</v>
      </c>
      <c r="P3" t="s">
        <v>189</v>
      </c>
      <c r="Q3" t="s">
        <v>207</v>
      </c>
    </row>
    <row r="4" spans="1:16383" x14ac:dyDescent="0.25">
      <c r="A4" t="str">
        <f>format_template!$B$2&amp;N4&amp;format_template!$C$2&amp;O4</f>
        <v>_7_3</v>
      </c>
      <c r="B4" t="str">
        <f t="shared" si="0"/>
        <v>АТ-1 обмотка 500 кВ</v>
      </c>
      <c r="C4" t="str">
        <f t="shared" si="1"/>
        <v>АТ-1 обмотка 500 кВ</v>
      </c>
      <c r="L4" t="str">
        <f>'BaseVoltage(2)'!$A$2</f>
        <v>_2_1</v>
      </c>
      <c r="M4" t="str">
        <f>'PowerTransformer(6)'!$A$2</f>
        <v>_6_1</v>
      </c>
      <c r="N4">
        <f>format_template!$B$11</f>
        <v>7</v>
      </c>
      <c r="O4">
        <v>3</v>
      </c>
      <c r="P4" t="s">
        <v>189</v>
      </c>
      <c r="Q4" t="s">
        <v>208</v>
      </c>
    </row>
    <row r="5" spans="1:16383" x14ac:dyDescent="0.25">
      <c r="A5" t="str">
        <f>format_template!$B$2&amp;N5&amp;format_template!$C$2&amp;O5</f>
        <v>_7_4</v>
      </c>
      <c r="B5" t="str">
        <f t="shared" si="0"/>
        <v>АТ-2 обмотка 10 кВ</v>
      </c>
      <c r="C5" t="str">
        <f t="shared" si="1"/>
        <v>АТ-2 обмотка 10 кВ</v>
      </c>
      <c r="L5" t="str">
        <f>'BaseVoltage(2)'!$A$4</f>
        <v>_2_3</v>
      </c>
      <c r="M5" t="str">
        <f>'PowerTransformer(6)'!$A$3</f>
        <v>_6_2</v>
      </c>
      <c r="N5">
        <f>format_template!$B$11</f>
        <v>7</v>
      </c>
      <c r="O5">
        <v>4</v>
      </c>
      <c r="P5" t="s">
        <v>190</v>
      </c>
      <c r="Q5" t="s">
        <v>206</v>
      </c>
    </row>
    <row r="6" spans="1:16383" x14ac:dyDescent="0.25">
      <c r="A6" t="str">
        <f>format_template!$B$2&amp;N6&amp;format_template!$C$2&amp;O6</f>
        <v>_7_5</v>
      </c>
      <c r="B6" t="str">
        <f t="shared" si="0"/>
        <v>АТ-2 обмотка 220 кВ</v>
      </c>
      <c r="C6" t="str">
        <f t="shared" si="1"/>
        <v>АТ-2 обмотка 220 кВ</v>
      </c>
      <c r="L6" t="str">
        <f>'BaseVoltage(2)'!$A$3</f>
        <v>_2_2</v>
      </c>
      <c r="M6" t="str">
        <f>'PowerTransformer(6)'!$A$3</f>
        <v>_6_2</v>
      </c>
      <c r="N6">
        <f>format_template!$B$11</f>
        <v>7</v>
      </c>
      <c r="O6">
        <v>5</v>
      </c>
      <c r="P6" t="s">
        <v>190</v>
      </c>
      <c r="Q6" t="s">
        <v>207</v>
      </c>
    </row>
    <row r="7" spans="1:16383" x14ac:dyDescent="0.25">
      <c r="A7" t="str">
        <f>format_template!$B$2&amp;N7&amp;format_template!$C$2&amp;O7</f>
        <v>_7_6</v>
      </c>
      <c r="B7" t="str">
        <f t="shared" si="0"/>
        <v>АТ-2 обмотка 500 кВ</v>
      </c>
      <c r="C7" t="str">
        <f t="shared" si="1"/>
        <v>АТ-2 обмотка 500 кВ</v>
      </c>
      <c r="L7" t="str">
        <f>'BaseVoltage(2)'!$A$2</f>
        <v>_2_1</v>
      </c>
      <c r="M7" t="str">
        <f>'PowerTransformer(6)'!$A$3</f>
        <v>_6_2</v>
      </c>
      <c r="N7">
        <f>format_template!$B$11</f>
        <v>7</v>
      </c>
      <c r="O7">
        <v>6</v>
      </c>
      <c r="P7" t="s">
        <v>190</v>
      </c>
      <c r="Q7" t="s">
        <v>208</v>
      </c>
    </row>
    <row r="8" spans="1:16383" x14ac:dyDescent="0.25">
      <c r="A8" t="str">
        <f>format_template!$B$2&amp;N8&amp;format_template!$C$2&amp;O8</f>
        <v>_7_7</v>
      </c>
      <c r="B8" t="str">
        <f t="shared" ref="B8:B11" si="2">P8&amp;" "&amp;Q8</f>
        <v>ТСН-1 обмотка 10 кВ</v>
      </c>
      <c r="C8" t="str">
        <f t="shared" ref="C8:C11" si="3">P8&amp;" "&amp;Q8</f>
        <v>ТСН-1 обмотка 10 кВ</v>
      </c>
      <c r="L8" t="str">
        <f>'BaseVoltage(2)'!$A$4</f>
        <v>_2_3</v>
      </c>
      <c r="M8" t="str">
        <f>'PowerTransformer(6)'!$A$4</f>
        <v>_6_3</v>
      </c>
      <c r="N8">
        <f>format_template!$B$11</f>
        <v>7</v>
      </c>
      <c r="O8">
        <v>7</v>
      </c>
      <c r="P8" t="s">
        <v>12</v>
      </c>
      <c r="Q8" t="s">
        <v>206</v>
      </c>
    </row>
    <row r="9" spans="1:16383" x14ac:dyDescent="0.25">
      <c r="A9" t="str">
        <f>format_template!$B$2&amp;N9&amp;format_template!$C$2&amp;O9</f>
        <v>_7_8</v>
      </c>
      <c r="B9" t="str">
        <f t="shared" si="2"/>
        <v>ТСН-1 обмотка 0.4 кВ</v>
      </c>
      <c r="C9" t="str">
        <f t="shared" si="3"/>
        <v>ТСН-1 обмотка 0.4 кВ</v>
      </c>
      <c r="L9" t="str">
        <f>'BaseVoltage(2)'!$A$5</f>
        <v>_2_4</v>
      </c>
      <c r="M9" t="str">
        <f>'PowerTransformer(6)'!$A$4</f>
        <v>_6_3</v>
      </c>
      <c r="N9">
        <f>format_template!$B$11</f>
        <v>7</v>
      </c>
      <c r="O9">
        <v>8</v>
      </c>
      <c r="P9" t="s">
        <v>12</v>
      </c>
      <c r="Q9" t="s">
        <v>209</v>
      </c>
    </row>
    <row r="10" spans="1:16383" x14ac:dyDescent="0.25">
      <c r="A10" t="str">
        <f>format_template!$B$2&amp;N10&amp;format_template!$C$2&amp;O10</f>
        <v>_7_9</v>
      </c>
      <c r="B10" t="str">
        <f t="shared" si="2"/>
        <v>ТСН-2 обмотка 10 кВ</v>
      </c>
      <c r="C10" t="str">
        <f t="shared" si="3"/>
        <v>ТСН-2 обмотка 10 кВ</v>
      </c>
      <c r="L10" t="str">
        <f>'BaseVoltage(2)'!$A$4</f>
        <v>_2_3</v>
      </c>
      <c r="M10" t="str">
        <f>'PowerTransformer(6)'!$A$5</f>
        <v>_6_4</v>
      </c>
      <c r="N10">
        <f>format_template!$B$11</f>
        <v>7</v>
      </c>
      <c r="O10">
        <v>9</v>
      </c>
      <c r="P10" t="s">
        <v>13</v>
      </c>
      <c r="Q10" t="s">
        <v>206</v>
      </c>
    </row>
    <row r="11" spans="1:16383" x14ac:dyDescent="0.25">
      <c r="A11" t="str">
        <f>format_template!$B$2&amp;N11&amp;format_template!$C$2&amp;O11</f>
        <v>_7_10</v>
      </c>
      <c r="B11" t="str">
        <f t="shared" si="2"/>
        <v>ТСН-2 обмотка 0.4 кВ</v>
      </c>
      <c r="C11" t="str">
        <f t="shared" si="3"/>
        <v>ТСН-2 обмотка 0.4 кВ</v>
      </c>
      <c r="L11" t="str">
        <f>'BaseVoltage(2)'!$A$5</f>
        <v>_2_4</v>
      </c>
      <c r="M11" t="str">
        <f>'PowerTransformer(6)'!$A$5</f>
        <v>_6_4</v>
      </c>
      <c r="N11">
        <f>format_template!$B$11</f>
        <v>7</v>
      </c>
      <c r="O11">
        <v>10</v>
      </c>
      <c r="P11" t="s">
        <v>13</v>
      </c>
      <c r="Q11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format_template</vt:lpstr>
      <vt:lpstr>Head(1)</vt:lpstr>
      <vt:lpstr>BaseVoltage(2)</vt:lpstr>
      <vt:lpstr>VoltageLevel(3)</vt:lpstr>
      <vt:lpstr>Bay(4)</vt:lpstr>
      <vt:lpstr>BusbarSection(5)</vt:lpstr>
      <vt:lpstr>PSRType</vt:lpstr>
      <vt:lpstr>PowerTransformer(6)</vt:lpstr>
      <vt:lpstr>TransformerWinding(7)</vt:lpstr>
      <vt:lpstr>TapChanger(8)</vt:lpstr>
      <vt:lpstr>StaticVarCompensator(9)</vt:lpstr>
      <vt:lpstr>Breaker(10)</vt:lpstr>
      <vt:lpstr>Disconnector(11)</vt:lpstr>
      <vt:lpstr>GroundDisconnector(12)</vt:lpstr>
      <vt:lpstr>CT (ТТ)(13)</vt:lpstr>
      <vt:lpstr>PT (ТН)(14)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2018-01-22T15:26:07Z</dcterms:modified>
</cp:coreProperties>
</file>